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PCV002FST01.dpc.pref.chiba.lg.jp\01170_市町村課$\01_所属全体フォルダ\5財政班\31fy\036_財政状況資料集\29_01（H29決算）\06_市町村→県（回答）\"/>
    </mc:Choice>
  </mc:AlternateContent>
  <bookViews>
    <workbookView xWindow="-120" yWindow="-120" windowWidth="20730" windowHeight="1116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BE35" i="10"/>
  <c r="C34" i="10"/>
  <c r="C35" i="10" s="1"/>
  <c r="U34" i="10" s="1"/>
  <c r="U35" i="10" s="1"/>
  <c r="U36" i="10" s="1"/>
  <c r="AM34" i="10" l="1"/>
  <c r="AM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W34" i="10" s="1"/>
  <c r="BW35" i="10" s="1"/>
  <c r="BW36" i="10" s="1"/>
  <c r="BW37" i="10" s="1"/>
  <c r="BW38" i="10" s="1"/>
  <c r="BW39" i="10" s="1"/>
  <c r="BW40" i="10" s="1"/>
  <c r="BW41" i="10" s="1"/>
  <c r="BW42" i="10" s="1"/>
  <c r="CO34" i="10" l="1"/>
  <c r="CO35" i="10" s="1"/>
</calcChain>
</file>

<file path=xl/sharedStrings.xml><?xml version="1.0" encoding="utf-8"?>
<sst xmlns="http://schemas.openxmlformats.org/spreadsheetml/2006/main" count="1105" uniqueCount="598">
  <si>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</si>
  <si>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</si>
  <si>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</si>
  <si>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</si>
  <si>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</si>
  <si>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</si>
  <si>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</si>
  <si>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</si>
  <si>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</si>
  <si>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</si>
  <si>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</si>
  <si>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</si>
  <si>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</si>
  <si>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</si>
  <si>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</si>
  <si>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</si>
  <si>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</si>
  <si>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</si>
  <si>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</si>
  <si>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</si>
  <si>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</si>
  <si>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</si>
  <si>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</si>
  <si>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</si>
  <si>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</si>
  <si>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</si>
  <si>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</si>
  <si>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</si>
  <si>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</si>
  <si>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</si>
  <si>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</si>
  <si>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</si>
  <si>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</si>
  <si>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</si>
  <si>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</si>
  <si>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</si>
  <si>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</si>
  <si>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</si>
  <si>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</si>
  <si>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</si>
  <si>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</si>
  <si>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</si>
  <si>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</si>
  <si>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</si>
  <si>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</si>
  <si>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</si>
  <si>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</si>
  <si>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</si>
  <si>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</si>
  <si>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</si>
  <si>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</si>
  <si>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</si>
  <si>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</si>
  <si>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</si>
  <si>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</si>
  <si>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</si>
  <si>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</si>
  <si>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</si>
  <si>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</si>
  <si>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</si>
  <si>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</si>
  <si>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</si>
  <si>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</si>
  <si>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</si>
  <si>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</si>
  <si>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</si>
  <si>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</si>
  <si>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</si>
  <si>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</si>
  <si>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</si>
  <si>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</si>
  <si>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</si>
  <si>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</si>
  <si>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</si>
  <si>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</si>
  <si>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</si>
  <si>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千葉県</t>
    <phoneticPr fontId="5"/>
  </si>
  <si>
    <t>市町村類型</t>
    <phoneticPr fontId="5"/>
  </si>
  <si>
    <t>Ⅲ－０</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</si>
  <si>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</si>
  <si>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</si>
  <si>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</si>
  <si>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</si>
  <si>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</si>
  <si>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</si>
  <si>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</si>
  <si>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</si>
  <si>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</si>
  <si>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</si>
  <si>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</si>
  <si>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</si>
  <si>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多古町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</si>
  <si>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</si>
  <si>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</si>
  <si>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</si>
  <si>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</si>
  <si>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</si>
  <si>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</si>
  <si>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</si>
  <si>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</si>
  <si>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</si>
  <si>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</si>
  <si>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</si>
  <si>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</si>
  <si>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</si>
  <si>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</si>
  <si>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</si>
  <si>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</si>
  <si>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</si>
  <si>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</si>
  <si>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</si>
  <si>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</si>
  <si>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</si>
  <si>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</si>
  <si>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</si>
  <si>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</si>
  <si>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-8.0</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</si>
  <si>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</si>
  <si>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</si>
  <si>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</si>
  <si>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</si>
  <si>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</si>
  <si>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</si>
  <si>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</si>
  <si>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</si>
  <si>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</si>
  <si>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</si>
  <si>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</si>
  <si>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</si>
  <si>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</si>
  <si>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</si>
  <si>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</si>
  <si>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</si>
  <si>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</si>
  <si>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</si>
  <si>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</si>
  <si>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</si>
  <si>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</si>
  <si>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</si>
  <si>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</si>
  <si>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</si>
  <si>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</si>
  <si>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</si>
  <si>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</si>
  <si>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</si>
  <si>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20"/>
  </si>
  <si>
    <t>うち日本人(％)</t>
    <phoneticPr fontId="5"/>
  </si>
  <si>
    <t>-1.0</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</si>
  <si>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</si>
  <si>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</si>
  <si>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</si>
  <si>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</si>
  <si>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</si>
  <si>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</si>
  <si>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</si>
  <si>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</si>
  <si>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</si>
  <si>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</si>
  <si>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</si>
  <si>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</si>
  <si>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</si>
  <si>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</si>
  <si>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</si>
  <si>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</si>
  <si>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</si>
  <si>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</si>
  <si>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</si>
  <si>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</si>
  <si>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</si>
  <si>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</si>
  <si>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</si>
  <si>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</si>
  <si>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</si>
  <si>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</si>
  <si>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</si>
  <si>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</si>
  <si>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</si>
  <si>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</si>
  <si>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</si>
  <si>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</si>
  <si>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</si>
  <si>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</si>
  <si>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</si>
  <si>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</si>
  <si>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</si>
  <si>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</si>
  <si>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</si>
  <si>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</si>
  <si>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</si>
  <si>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</si>
  <si>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</si>
  <si>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</si>
  <si>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</si>
  <si>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</si>
  <si>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</si>
  <si>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</si>
  <si>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</si>
  <si>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</si>
  <si>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</si>
  <si>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</si>
  <si>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</si>
  <si>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</si>
  <si>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</si>
  <si>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</si>
  <si>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</si>
  <si>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</si>
  <si>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千葉県多古町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</si>
  <si>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</si>
  <si>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</si>
  <si>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</si>
  <si>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</si>
  <si>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</si>
  <si>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</si>
  <si>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</si>
  <si>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</si>
  <si>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</si>
  <si>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</si>
  <si>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</si>
  <si>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</si>
  <si>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</si>
  <si>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</si>
  <si>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</si>
  <si>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</si>
  <si>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</si>
  <si>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</si>
  <si>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</si>
  <si>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</si>
  <si>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</si>
  <si>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</si>
  <si>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</si>
  <si>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</si>
  <si>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</si>
  <si>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</si>
  <si>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</si>
  <si>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</si>
  <si>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</si>
  <si>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</si>
  <si>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</si>
  <si>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t>
    <phoneticPr fontId="5"/>
  </si>
  <si>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</si>
  <si>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</si>
  <si>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</si>
  <si>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</si>
  <si>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</si>
  <si>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</si>
  <si>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</si>
  <si>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</si>
  <si>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</si>
  <si>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</si>
  <si>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</si>
  <si>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</si>
  <si>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</si>
  <si>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</si>
  <si>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</si>
  <si>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</si>
  <si>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</si>
  <si>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</si>
  <si>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</si>
  <si>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</si>
  <si>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</si>
  <si>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</si>
  <si>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</si>
  <si>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</si>
  <si>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</si>
  <si>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</si>
  <si>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</si>
  <si>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</si>
  <si>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</si>
  <si>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</si>
  <si>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</si>
  <si>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</si>
  <si>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</si>
  <si>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</si>
  <si>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</si>
  <si>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</si>
  <si>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</si>
  <si>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</si>
  <si>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</si>
  <si>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</si>
  <si>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</si>
  <si>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</si>
  <si>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</si>
  <si>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</si>
  <si>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</si>
  <si>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</si>
  <si>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</si>
  <si>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</si>
  <si>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</si>
  <si>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</si>
  <si>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</si>
  <si>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</si>
  <si>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</si>
  <si>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</si>
  <si>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</si>
  <si>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</si>
  <si>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</si>
  <si>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</si>
  <si>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</si>
  <si>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</si>
  <si>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</si>
  <si>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</si>
  <si>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</si>
  <si>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</si>
  <si>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</si>
  <si>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</si>
  <si>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</si>
  <si>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</si>
  <si>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</si>
  <si>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</si>
  <si>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</si>
  <si>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</si>
  <si>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</si>
  <si>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</si>
  <si>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</si>
  <si>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</si>
  <si>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</si>
  <si>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</si>
  <si>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</si>
  <si>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</si>
  <si>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</si>
  <si>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</si>
  <si>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病院</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</si>
  <si>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</si>
  <si>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</si>
  <si>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</si>
  <si>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</si>
  <si>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</si>
  <si>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</si>
  <si>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</si>
  <si>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</si>
  <si>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</si>
  <si>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</si>
  <si>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</si>
  <si>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</si>
  <si>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</si>
  <si>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</si>
  <si>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</si>
  <si>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</si>
  <si>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</si>
  <si>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</si>
  <si>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</si>
  <si>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</si>
  <si>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</si>
  <si>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</si>
  <si>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</si>
  <si>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</si>
  <si>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</si>
  <si>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</si>
  <si>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</si>
  <si>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</si>
  <si>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</si>
  <si>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</si>
  <si>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</si>
  <si>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</si>
  <si>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</si>
  <si>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千葉県多古町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</si>
  <si>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</si>
  <si>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</si>
  <si>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</si>
  <si>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</si>
  <si>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</si>
  <si>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</si>
  <si>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</si>
  <si>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</si>
  <si>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</si>
  <si>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</si>
  <si>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</si>
  <si>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</si>
  <si>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</si>
  <si>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</si>
  <si>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</si>
  <si>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</si>
  <si>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</si>
  <si>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</si>
  <si>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</si>
  <si>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</si>
  <si>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学校給食センター事業特別会計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</si>
  <si>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</si>
  <si>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</si>
  <si>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</si>
  <si>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</si>
  <si>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</si>
  <si>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</si>
  <si>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</si>
  <si>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</si>
  <si>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</si>
  <si>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</si>
  <si>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</si>
  <si>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</si>
  <si>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</si>
  <si>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</si>
  <si>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</si>
  <si>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</si>
  <si>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水道事業会計</t>
    <phoneticPr fontId="5"/>
  </si>
  <si>
    <t>法適用企業</t>
    <phoneticPr fontId="5"/>
  </si>
  <si>
    <t>国保多古中央病院事業会計</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</si>
  <si>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</si>
  <si>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</si>
  <si>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</si>
  <si>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</si>
  <si>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</si>
  <si>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</si>
  <si>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</si>
  <si>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</si>
  <si>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</si>
  <si>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</si>
  <si>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</si>
  <si>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</si>
  <si>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</si>
  <si>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</si>
  <si>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</si>
  <si>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</si>
  <si>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</si>
  <si>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</si>
  <si>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</si>
  <si>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</si>
  <si>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</si>
  <si>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</si>
  <si>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</si>
  <si>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</si>
  <si>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</si>
  <si>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</si>
  <si>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</si>
  <si>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</si>
  <si>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</si>
  <si>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</si>
  <si>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</si>
  <si>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</si>
  <si>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</si>
  <si>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</si>
  <si>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</si>
  <si>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t>
    <phoneticPr fontId="5"/>
  </si>
  <si>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</si>
  <si>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</si>
  <si>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</si>
  <si>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</si>
  <si>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</si>
  <si>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</si>
  <si>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</si>
  <si>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</si>
  <si>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</si>
  <si>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</si>
  <si>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</si>
  <si>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</si>
  <si>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</si>
  <si>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</si>
  <si>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</si>
  <si>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</si>
  <si>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</si>
  <si>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</si>
  <si>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</si>
  <si>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</si>
  <si>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t>
    <phoneticPr fontId="5"/>
  </si>
  <si>
    <t>-</t>
    <phoneticPr fontId="5"/>
  </si>
  <si>
    <t>-</t>
    <phoneticPr fontId="5"/>
  </si>
  <si>
    <t>引き受けた債務の履行に係るもの</t>
    <rPh sb="0" eb="1">
      <t>ヒ</t>
    </rPh>
    <rPh sb="2" eb="3">
      <t>ウ</t>
    </rPh>
    <rPh sb="5" eb="7">
      <t>サイム</t>
    </rPh>
    <rPh sb="8" eb="10">
      <t>リコウ</t>
    </rPh>
    <rPh sb="11" eb="12">
      <t>カカ</t>
    </rPh>
    <phoneticPr fontId="5"/>
  </si>
  <si>
    <t>-</t>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</si>
  <si>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</si>
  <si>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</si>
  <si>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</si>
  <si>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</si>
  <si>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</si>
  <si>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</si>
  <si>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国保多古中央病院事業会計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</si>
  <si>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</si>
  <si>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</si>
  <si>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</si>
  <si>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</si>
  <si>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農業集落排水事業特別会計</t>
    <phoneticPr fontId="5"/>
  </si>
  <si>
    <t>(Ｆ)</t>
    <phoneticPr fontId="5"/>
  </si>
  <si>
    <t>介護保険事業特別会計</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</si>
  <si>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</si>
  <si>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</si>
  <si>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</si>
  <si>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</si>
  <si>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</si>
  <si>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</si>
  <si>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</si>
  <si>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</si>
  <si>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</si>
  <si>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</si>
  <si>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</si>
  <si>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</si>
  <si>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</si>
  <si>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</si>
  <si>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</si>
  <si>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</si>
  <si>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</si>
  <si>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</si>
  <si>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</si>
  <si>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</si>
  <si>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</si>
  <si>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</si>
  <si>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</si>
  <si>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</si>
  <si>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</si>
  <si>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</si>
  <si>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</si>
  <si>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</si>
  <si>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</si>
  <si>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</si>
  <si>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</si>
  <si>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</si>
  <si>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</si>
  <si>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</si>
  <si>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</si>
  <si>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</si>
  <si>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</si>
  <si>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</si>
  <si>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</si>
  <si>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</si>
  <si>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</si>
  <si>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</si>
  <si>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</si>
  <si>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</si>
  <si>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</si>
  <si>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</si>
  <si>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</si>
  <si>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</si>
  <si>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</si>
  <si>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</si>
  <si>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</si>
  <si>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</si>
  <si>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</si>
  <si>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</si>
  <si>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</si>
  <si>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</si>
  <si>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</si>
  <si>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</si>
  <si>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</si>
  <si>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</si>
  <si>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</si>
  <si>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</si>
  <si>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</si>
  <si>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</si>
  <si>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</si>
  <si>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</si>
  <si>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</si>
  <si>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</si>
  <si>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</si>
  <si>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</si>
  <si>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</si>
  <si>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</si>
  <si>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</si>
  <si>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</si>
  <si>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</si>
  <si>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</si>
  <si>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</si>
  <si>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</si>
  <si>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</si>
  <si>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</si>
  <si>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</si>
  <si>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</si>
  <si>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</si>
  <si>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</si>
  <si>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</si>
  <si>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</si>
  <si>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</si>
  <si>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0.89</t>
  </si>
  <si>
    <t>▲ 1.76</t>
  </si>
  <si>
    <t>一般会計</t>
  </si>
  <si>
    <t>国保多古中央病院事業会計</t>
  </si>
  <si>
    <t>水道事業会計</t>
  </si>
  <si>
    <t>介護保険事業特別会計</t>
  </si>
  <si>
    <t>国民健康保険事業特別会計</t>
  </si>
  <si>
    <t>農業集落排水事業特別会計</t>
  </si>
  <si>
    <t>学校給食センター事業特別会計</t>
  </si>
  <si>
    <t>後期高齢者医療特別会計</t>
  </si>
  <si>
    <t>その他会計（赤字）</t>
  </si>
  <si>
    <t>その他会計（黒字）</t>
  </si>
  <si>
    <t>道路整備基金</t>
    <rPh sb="0" eb="2">
      <t>ドウロ</t>
    </rPh>
    <rPh sb="2" eb="4">
      <t>セイビ</t>
    </rPh>
    <rPh sb="4" eb="6">
      <t>キキン</t>
    </rPh>
    <phoneticPr fontId="11"/>
  </si>
  <si>
    <t>房総導水路栗山川沿岸補償施設基金</t>
    <rPh sb="0" eb="2">
      <t>ボウソウ</t>
    </rPh>
    <rPh sb="2" eb="5">
      <t>ドウスイロ</t>
    </rPh>
    <rPh sb="5" eb="7">
      <t>クリヤマ</t>
    </rPh>
    <rPh sb="7" eb="8">
      <t>ガワ</t>
    </rPh>
    <rPh sb="8" eb="10">
      <t>エンガン</t>
    </rPh>
    <rPh sb="10" eb="12">
      <t>ホショウ</t>
    </rPh>
    <rPh sb="12" eb="14">
      <t>シセツ</t>
    </rPh>
    <rPh sb="14" eb="16">
      <t>キキン</t>
    </rPh>
    <phoneticPr fontId="11"/>
  </si>
  <si>
    <t>ふるさと創生基金</t>
    <rPh sb="4" eb="6">
      <t>ソウセイ</t>
    </rPh>
    <rPh sb="6" eb="8">
      <t>キキン</t>
    </rPh>
    <phoneticPr fontId="11"/>
  </si>
  <si>
    <t>社会体育施設整備基金</t>
    <rPh sb="0" eb="2">
      <t>シャカイ</t>
    </rPh>
    <rPh sb="2" eb="4">
      <t>タイイク</t>
    </rPh>
    <rPh sb="4" eb="6">
      <t>シセツ</t>
    </rPh>
    <rPh sb="6" eb="8">
      <t>セイビ</t>
    </rPh>
    <rPh sb="8" eb="10">
      <t>キキン</t>
    </rPh>
    <phoneticPr fontId="11"/>
  </si>
  <si>
    <t>学校施設整備基金</t>
    <rPh sb="0" eb="2">
      <t>ガッコウ</t>
    </rPh>
    <rPh sb="2" eb="4">
      <t>シセツ</t>
    </rPh>
    <rPh sb="4" eb="6">
      <t>セイビ</t>
    </rPh>
    <rPh sb="6" eb="8">
      <t>キキン</t>
    </rPh>
    <phoneticPr fontId="11"/>
  </si>
  <si>
    <t>香取広域市町村圏事務組合</t>
    <rPh sb="0" eb="2">
      <t>カトリ</t>
    </rPh>
    <rPh sb="2" eb="4">
      <t>コウイキ</t>
    </rPh>
    <rPh sb="4" eb="7">
      <t>シチョウソン</t>
    </rPh>
    <rPh sb="7" eb="8">
      <t>ケン</t>
    </rPh>
    <rPh sb="8" eb="10">
      <t>ジム</t>
    </rPh>
    <rPh sb="10" eb="12">
      <t>クミアイ</t>
    </rPh>
    <phoneticPr fontId="2"/>
  </si>
  <si>
    <t>東総衛生組合</t>
    <rPh sb="0" eb="2">
      <t>トウソウ</t>
    </rPh>
    <rPh sb="2" eb="4">
      <t>エイセイ</t>
    </rPh>
    <rPh sb="4" eb="6">
      <t>クミアイ</t>
    </rPh>
    <phoneticPr fontId="2"/>
  </si>
  <si>
    <t>匝瑳市ほか二町環境衛生組合</t>
    <rPh sb="0" eb="3">
      <t>ソウサシ</t>
    </rPh>
    <rPh sb="5" eb="7">
      <t>ニチョウ</t>
    </rPh>
    <rPh sb="7" eb="9">
      <t>カンキョウ</t>
    </rPh>
    <rPh sb="9" eb="11">
      <t>エイセイ</t>
    </rPh>
    <rPh sb="11" eb="13">
      <t>クミアイ</t>
    </rPh>
    <phoneticPr fontId="2"/>
  </si>
  <si>
    <t>千葉県後期高齢者医療広域連合</t>
    <rPh sb="0" eb="3">
      <t>チバケン</t>
    </rPh>
    <rPh sb="3" eb="5">
      <t>コウキ</t>
    </rPh>
    <rPh sb="5" eb="8">
      <t>コウレイシャ</t>
    </rPh>
    <rPh sb="8" eb="10">
      <t>イリョウ</t>
    </rPh>
    <rPh sb="10" eb="12">
      <t>コウイキ</t>
    </rPh>
    <rPh sb="12" eb="14">
      <t>レンゴウ</t>
    </rPh>
    <phoneticPr fontId="2"/>
  </si>
  <si>
    <t>千葉県後期高齢者医療広域連合（特別会計）</t>
    <rPh sb="0" eb="3">
      <t>チバケン</t>
    </rPh>
    <rPh sb="3" eb="5">
      <t>コウキ</t>
    </rPh>
    <rPh sb="5" eb="8">
      <t>コウレイシャ</t>
    </rPh>
    <rPh sb="8" eb="10">
      <t>イリョウ</t>
    </rPh>
    <rPh sb="10" eb="12">
      <t>コウイキ</t>
    </rPh>
    <rPh sb="12" eb="14">
      <t>レンゴウ</t>
    </rPh>
    <rPh sb="15" eb="17">
      <t>トクベツ</t>
    </rPh>
    <rPh sb="17" eb="19">
      <t>カイケイ</t>
    </rPh>
    <phoneticPr fontId="2"/>
  </si>
  <si>
    <t>千葉県市町村総合事務組合</t>
    <rPh sb="0" eb="3">
      <t>チバケン</t>
    </rPh>
    <rPh sb="3" eb="6">
      <t>シチョウソン</t>
    </rPh>
    <rPh sb="6" eb="8">
      <t>ソウゴウ</t>
    </rPh>
    <rPh sb="8" eb="10">
      <t>ジム</t>
    </rPh>
    <rPh sb="10" eb="12">
      <t>クミアイ</t>
    </rPh>
    <phoneticPr fontId="2"/>
  </si>
  <si>
    <t>千葉県市町村総合事務組合（千葉県自治会館管理運営特別会計）</t>
    <rPh sb="0" eb="3">
      <t>チバケン</t>
    </rPh>
    <rPh sb="3" eb="6">
      <t>シチョウソン</t>
    </rPh>
    <rPh sb="6" eb="8">
      <t>ソウゴウ</t>
    </rPh>
    <rPh sb="8" eb="10">
      <t>ジム</t>
    </rPh>
    <rPh sb="10" eb="12">
      <t>クミアイ</t>
    </rPh>
    <rPh sb="13" eb="16">
      <t>チバケン</t>
    </rPh>
    <rPh sb="16" eb="18">
      <t>ジチ</t>
    </rPh>
    <rPh sb="18" eb="20">
      <t>カイカン</t>
    </rPh>
    <rPh sb="20" eb="22">
      <t>カンリ</t>
    </rPh>
    <rPh sb="22" eb="24">
      <t>ウンエイ</t>
    </rPh>
    <rPh sb="24" eb="26">
      <t>トクベツ</t>
    </rPh>
    <rPh sb="26" eb="28">
      <t>カイケイ</t>
    </rPh>
    <phoneticPr fontId="2"/>
  </si>
  <si>
    <t>千葉県市町村総合事務組合（千葉県自治研修センター特別会計）</t>
    <rPh sb="0" eb="3">
      <t>チバケン</t>
    </rPh>
    <rPh sb="3" eb="6">
      <t>シチョウソン</t>
    </rPh>
    <rPh sb="6" eb="8">
      <t>ソウゴウ</t>
    </rPh>
    <rPh sb="8" eb="10">
      <t>ジム</t>
    </rPh>
    <rPh sb="10" eb="12">
      <t>クミアイ</t>
    </rPh>
    <rPh sb="13" eb="16">
      <t>チバケン</t>
    </rPh>
    <rPh sb="16" eb="18">
      <t>ジチ</t>
    </rPh>
    <rPh sb="18" eb="20">
      <t>ケンシュウ</t>
    </rPh>
    <rPh sb="24" eb="26">
      <t>トクベツ</t>
    </rPh>
    <rPh sb="26" eb="28">
      <t>カイケイ</t>
    </rPh>
    <phoneticPr fontId="2"/>
  </si>
  <si>
    <t>千葉県市町村総合事務組合（千葉県市町村交通災害共済特別会計）</t>
    <rPh sb="0" eb="3">
      <t>チバケン</t>
    </rPh>
    <rPh sb="3" eb="6">
      <t>シチョウソン</t>
    </rPh>
    <rPh sb="6" eb="8">
      <t>ソウゴウ</t>
    </rPh>
    <rPh sb="8" eb="10">
      <t>ジム</t>
    </rPh>
    <rPh sb="10" eb="12">
      <t>クミアイ</t>
    </rPh>
    <rPh sb="13" eb="16">
      <t>チバケン</t>
    </rPh>
    <rPh sb="16" eb="19">
      <t>シチョウソン</t>
    </rPh>
    <rPh sb="19" eb="21">
      <t>コウツウ</t>
    </rPh>
    <rPh sb="21" eb="23">
      <t>サイガイ</t>
    </rPh>
    <rPh sb="23" eb="25">
      <t>キョウサイ</t>
    </rPh>
    <rPh sb="25" eb="27">
      <t>トクベツ</t>
    </rPh>
    <rPh sb="27" eb="29">
      <t>カイケイ</t>
    </rPh>
    <phoneticPr fontId="2"/>
  </si>
  <si>
    <t>(株)多古</t>
    <rPh sb="0" eb="3">
      <t>カブ</t>
    </rPh>
    <rPh sb="3" eb="5">
      <t>タコ</t>
    </rPh>
    <phoneticPr fontId="2"/>
  </si>
  <si>
    <t>(株)ティ・ティ・エス</t>
    <rPh sb="0" eb="3">
      <t>カブ</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</si>
  <si>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</si>
  <si>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</si>
  <si>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</si>
  <si>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</si>
  <si>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</si>
  <si>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</si>
  <si>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</si>
  <si>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</si>
  <si>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</si>
  <si>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</si>
  <si>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交付税措置を伴わない町債の発行の抑制や特定目的基金の設置などにより、将来負担比率がマイナスとなっており、一定の健全化が確保できているが、有形固定資産減価償却率では、施設の老朽化が類似団体に比べ進んでいる。今後は公共施設の老朽化対策を行っていく必要があることから、対策に伴う基金の取り崩しなども想定されるため、将来負担比率の推移も注視しながら適切な施設管理を行っていく必要がある。</t>
    <rPh sb="4" eb="6">
      <t>ソチ</t>
    </rPh>
    <rPh sb="132" eb="134">
      <t>タイサク</t>
    </rPh>
    <rPh sb="165" eb="167">
      <t>チュウシ</t>
    </rPh>
    <rPh sb="171" eb="173">
      <t>テキセツ</t>
    </rPh>
    <rPh sb="174" eb="176">
      <t>シセツ</t>
    </rPh>
    <rPh sb="176" eb="178">
      <t>カンリ</t>
    </rPh>
    <rPh sb="179" eb="180">
      <t>オコナ</t>
    </rPh>
    <rPh sb="184" eb="186">
      <t>ヒツヨウ</t>
    </rPh>
    <phoneticPr fontId="2"/>
  </si>
  <si>
    <t xml:space="preserve"> 将来負担比率はマイナス、実質公債費比率も低い水準で推移している。しかしながら、今後老朽化に伴う公共施設の更新などが行われていく可能性があることから、公債残高には注視しつつ、有利な起債の活用を行いながら健全な財政運営を実施していく。</t>
    <rPh sb="1" eb="3">
      <t>ショウライ</t>
    </rPh>
    <rPh sb="3" eb="5">
      <t>フタン</t>
    </rPh>
    <rPh sb="5" eb="7">
      <t>ヒリツ</t>
    </rPh>
    <rPh sb="13" eb="15">
      <t>ジッシツ</t>
    </rPh>
    <rPh sb="15" eb="18">
      <t>コウサイヒ</t>
    </rPh>
    <rPh sb="18" eb="20">
      <t>ヒリツ</t>
    </rPh>
    <rPh sb="21" eb="22">
      <t>ヒク</t>
    </rPh>
    <rPh sb="23" eb="25">
      <t>スイジュン</t>
    </rPh>
    <rPh sb="26" eb="28">
      <t>スイイ</t>
    </rPh>
    <rPh sb="40" eb="42">
      <t>コンゴ</t>
    </rPh>
    <rPh sb="42" eb="45">
      <t>ロウキュウカ</t>
    </rPh>
    <rPh sb="46" eb="47">
      <t>トモナ</t>
    </rPh>
    <rPh sb="48" eb="50">
      <t>コウキョウ</t>
    </rPh>
    <rPh sb="50" eb="52">
      <t>シセツ</t>
    </rPh>
    <rPh sb="53" eb="55">
      <t>コウシン</t>
    </rPh>
    <rPh sb="58" eb="59">
      <t>オコナ</t>
    </rPh>
    <rPh sb="64" eb="67">
      <t>カノウセイ</t>
    </rPh>
    <rPh sb="75" eb="77">
      <t>コウサイ</t>
    </rPh>
    <rPh sb="77" eb="79">
      <t>ザンダカ</t>
    </rPh>
    <rPh sb="81" eb="83">
      <t>チュウシ</t>
    </rPh>
    <rPh sb="87" eb="89">
      <t>ユウリ</t>
    </rPh>
    <rPh sb="90" eb="92">
      <t>キサイ</t>
    </rPh>
    <rPh sb="93" eb="95">
      <t>カツヨウ</t>
    </rPh>
    <rPh sb="96" eb="97">
      <t>オコナ</t>
    </rPh>
    <rPh sb="101" eb="103">
      <t>ケンゼン</t>
    </rPh>
    <rPh sb="104" eb="106">
      <t>ザイセイ</t>
    </rPh>
    <rPh sb="106" eb="108">
      <t>ウンエイ</t>
    </rPh>
    <rPh sb="109" eb="111">
      <t>ジッシ</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</si>
</sst>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118124</c:v>
                </c:pt>
                <c:pt idx="1">
                  <c:v>101693</c:v>
                </c:pt>
                <c:pt idx="2">
                  <c:v>93741</c:v>
                </c:pt>
                <c:pt idx="3">
                  <c:v>107537</c:v>
                </c:pt>
                <c:pt idx="4">
                  <c:v>113913</c:v>
                </c:pt>
              </c:numCache>
            </c:numRef>
          </c:val>
          <c:smooth val="0"/>
          <c:extLst>
            <c:ext xmlns:c16="http://schemas.microsoft.com/office/drawing/2014/chart" uri="{C3380CC4-5D6E-409C-BE32-E72D297353CC}">
              <c16:uniqueId val="{00000000-1FD4-442E-AA43-AA813CF6F1E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142959</c:v>
                </c:pt>
                <c:pt idx="1">
                  <c:v>45463</c:v>
                </c:pt>
                <c:pt idx="2">
                  <c:v>51529</c:v>
                </c:pt>
                <c:pt idx="3">
                  <c:v>39508</c:v>
                </c:pt>
                <c:pt idx="4">
                  <c:v>63699</c:v>
                </c:pt>
              </c:numCache>
            </c:numRef>
          </c:val>
          <c:smooth val="0"/>
          <c:extLst>
            <c:ext xmlns:c16="http://schemas.microsoft.com/office/drawing/2014/chart" uri="{C3380CC4-5D6E-409C-BE32-E72D297353CC}">
              <c16:uniqueId val="{00000001-1FD4-442E-AA43-AA813CF6F1E1}"/>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14.2</c:v>
                </c:pt>
                <c:pt idx="1">
                  <c:v>13.28</c:v>
                </c:pt>
                <c:pt idx="2">
                  <c:v>15.31</c:v>
                </c:pt>
                <c:pt idx="3">
                  <c:v>14.46</c:v>
                </c:pt>
                <c:pt idx="4">
                  <c:v>14.72</c:v>
                </c:pt>
              </c:numCache>
            </c:numRef>
          </c:val>
          <c:extLst>
            <c:ext xmlns:c16="http://schemas.microsoft.com/office/drawing/2014/chart" uri="{C3380CC4-5D6E-409C-BE32-E72D297353CC}">
              <c16:uniqueId val="{00000000-87A4-48D3-8A48-023F8286DD7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40.090000000000003</c:v>
                </c:pt>
                <c:pt idx="1">
                  <c:v>39.96</c:v>
                </c:pt>
                <c:pt idx="2">
                  <c:v>39.58</c:v>
                </c:pt>
                <c:pt idx="3">
                  <c:v>42.17</c:v>
                </c:pt>
                <c:pt idx="4">
                  <c:v>40.869999999999997</c:v>
                </c:pt>
              </c:numCache>
            </c:numRef>
          </c:val>
          <c:extLst>
            <c:ext xmlns:c16="http://schemas.microsoft.com/office/drawing/2014/chart" uri="{C3380CC4-5D6E-409C-BE32-E72D297353CC}">
              <c16:uniqueId val="{00000001-87A4-48D3-8A48-023F8286DD71}"/>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0.91</c:v>
                </c:pt>
                <c:pt idx="1">
                  <c:v>-0.89</c:v>
                </c:pt>
                <c:pt idx="2">
                  <c:v>2.8</c:v>
                </c:pt>
                <c:pt idx="3">
                  <c:v>2.27</c:v>
                </c:pt>
                <c:pt idx="4">
                  <c:v>-1.76</c:v>
                </c:pt>
              </c:numCache>
            </c:numRef>
          </c:val>
          <c:smooth val="0"/>
          <c:extLst>
            <c:ext xmlns:c16="http://schemas.microsoft.com/office/drawing/2014/chart" uri="{C3380CC4-5D6E-409C-BE32-E72D297353CC}">
              <c16:uniqueId val="{00000002-87A4-48D3-8A48-023F8286DD71}"/>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6312-4AE8-8F36-A9528C962FA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312-4AE8-8F36-A9528C962FAF}"/>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0.03</c:v>
                </c:pt>
                <c:pt idx="2">
                  <c:v>#N/A</c:v>
                </c:pt>
                <c:pt idx="3">
                  <c:v>0.08</c:v>
                </c:pt>
                <c:pt idx="4">
                  <c:v>#N/A</c:v>
                </c:pt>
                <c:pt idx="5">
                  <c:v>0.01</c:v>
                </c:pt>
                <c:pt idx="6">
                  <c:v>#N/A</c:v>
                </c:pt>
                <c:pt idx="7">
                  <c:v>0</c:v>
                </c:pt>
                <c:pt idx="8">
                  <c:v>#N/A</c:v>
                </c:pt>
                <c:pt idx="9">
                  <c:v>0.01</c:v>
                </c:pt>
              </c:numCache>
            </c:numRef>
          </c:val>
          <c:extLst>
            <c:ext xmlns:c16="http://schemas.microsoft.com/office/drawing/2014/chart" uri="{C3380CC4-5D6E-409C-BE32-E72D297353CC}">
              <c16:uniqueId val="{00000002-6312-4AE8-8F36-A9528C962FAF}"/>
            </c:ext>
          </c:extLst>
        </c:ser>
        <c:ser>
          <c:idx val="3"/>
          <c:order val="3"/>
          <c:tx>
            <c:strRef>
              <c:f>データシート!$A$30</c:f>
              <c:strCache>
                <c:ptCount val="1"/>
                <c:pt idx="0">
                  <c:v>学校給食センター事業特別会計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0.02</c:v>
                </c:pt>
                <c:pt idx="2">
                  <c:v>#N/A</c:v>
                </c:pt>
                <c:pt idx="3">
                  <c:v>0.05</c:v>
                </c:pt>
                <c:pt idx="4">
                  <c:v>#N/A</c:v>
                </c:pt>
                <c:pt idx="5">
                  <c:v>0.12</c:v>
                </c:pt>
                <c:pt idx="6">
                  <c:v>#N/A</c:v>
                </c:pt>
                <c:pt idx="7">
                  <c:v>0.09</c:v>
                </c:pt>
                <c:pt idx="8">
                  <c:v>#N/A</c:v>
                </c:pt>
                <c:pt idx="9">
                  <c:v>0.08</c:v>
                </c:pt>
              </c:numCache>
            </c:numRef>
          </c:val>
          <c:extLst>
            <c:ext xmlns:c16="http://schemas.microsoft.com/office/drawing/2014/chart" uri="{C3380CC4-5D6E-409C-BE32-E72D297353CC}">
              <c16:uniqueId val="{00000003-6312-4AE8-8F36-A9528C962FAF}"/>
            </c:ext>
          </c:extLst>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7.0000000000000007E-2</c:v>
                </c:pt>
                <c:pt idx="2">
                  <c:v>#N/A</c:v>
                </c:pt>
                <c:pt idx="3">
                  <c:v>7.0000000000000007E-2</c:v>
                </c:pt>
                <c:pt idx="4">
                  <c:v>#N/A</c:v>
                </c:pt>
                <c:pt idx="5">
                  <c:v>0.12</c:v>
                </c:pt>
                <c:pt idx="6">
                  <c:v>#N/A</c:v>
                </c:pt>
                <c:pt idx="7">
                  <c:v>0.14000000000000001</c:v>
                </c:pt>
                <c:pt idx="8">
                  <c:v>#N/A</c:v>
                </c:pt>
                <c:pt idx="9">
                  <c:v>0.08</c:v>
                </c:pt>
              </c:numCache>
            </c:numRef>
          </c:val>
          <c:extLst>
            <c:ext xmlns:c16="http://schemas.microsoft.com/office/drawing/2014/chart" uri="{C3380CC4-5D6E-409C-BE32-E72D297353CC}">
              <c16:uniqueId val="{00000004-6312-4AE8-8F36-A9528C962FAF}"/>
            </c:ext>
          </c:extLst>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5.21</c:v>
                </c:pt>
                <c:pt idx="2">
                  <c:v>#N/A</c:v>
                </c:pt>
                <c:pt idx="3">
                  <c:v>6.26</c:v>
                </c:pt>
                <c:pt idx="4">
                  <c:v>#N/A</c:v>
                </c:pt>
                <c:pt idx="5">
                  <c:v>6.53</c:v>
                </c:pt>
                <c:pt idx="6">
                  <c:v>#N/A</c:v>
                </c:pt>
                <c:pt idx="7">
                  <c:v>5.26</c:v>
                </c:pt>
                <c:pt idx="8">
                  <c:v>#N/A</c:v>
                </c:pt>
                <c:pt idx="9">
                  <c:v>4.79</c:v>
                </c:pt>
              </c:numCache>
            </c:numRef>
          </c:val>
          <c:extLst>
            <c:ext xmlns:c16="http://schemas.microsoft.com/office/drawing/2014/chart" uri="{C3380CC4-5D6E-409C-BE32-E72D297353CC}">
              <c16:uniqueId val="{00000005-6312-4AE8-8F36-A9528C962FAF}"/>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1.74</c:v>
                </c:pt>
                <c:pt idx="2">
                  <c:v>#N/A</c:v>
                </c:pt>
                <c:pt idx="3">
                  <c:v>2.38</c:v>
                </c:pt>
                <c:pt idx="4">
                  <c:v>#N/A</c:v>
                </c:pt>
                <c:pt idx="5">
                  <c:v>2.96</c:v>
                </c:pt>
                <c:pt idx="6">
                  <c:v>#N/A</c:v>
                </c:pt>
                <c:pt idx="7">
                  <c:v>3.64</c:v>
                </c:pt>
                <c:pt idx="8">
                  <c:v>#N/A</c:v>
                </c:pt>
                <c:pt idx="9">
                  <c:v>4.9000000000000004</c:v>
                </c:pt>
              </c:numCache>
            </c:numRef>
          </c:val>
          <c:extLst>
            <c:ext xmlns:c16="http://schemas.microsoft.com/office/drawing/2014/chart" uri="{C3380CC4-5D6E-409C-BE32-E72D297353CC}">
              <c16:uniqueId val="{00000006-6312-4AE8-8F36-A9528C962FAF}"/>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10.77</c:v>
                </c:pt>
                <c:pt idx="2">
                  <c:v>#N/A</c:v>
                </c:pt>
                <c:pt idx="3">
                  <c:v>10.44</c:v>
                </c:pt>
                <c:pt idx="4">
                  <c:v>#N/A</c:v>
                </c:pt>
                <c:pt idx="5">
                  <c:v>10.41</c:v>
                </c:pt>
                <c:pt idx="6">
                  <c:v>#N/A</c:v>
                </c:pt>
                <c:pt idx="7">
                  <c:v>9.85</c:v>
                </c:pt>
                <c:pt idx="8">
                  <c:v>#N/A</c:v>
                </c:pt>
                <c:pt idx="9">
                  <c:v>9.07</c:v>
                </c:pt>
              </c:numCache>
            </c:numRef>
          </c:val>
          <c:extLst>
            <c:ext xmlns:c16="http://schemas.microsoft.com/office/drawing/2014/chart" uri="{C3380CC4-5D6E-409C-BE32-E72D297353CC}">
              <c16:uniqueId val="{00000007-6312-4AE8-8F36-A9528C962FAF}"/>
            </c:ext>
          </c:extLst>
        </c:ser>
        <c:ser>
          <c:idx val="8"/>
          <c:order val="8"/>
          <c:tx>
            <c:strRef>
              <c:f>データシート!$A$35</c:f>
              <c:strCache>
                <c:ptCount val="1"/>
                <c:pt idx="0">
                  <c:v>国保多古中央病院事業会計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21.3</c:v>
                </c:pt>
                <c:pt idx="2">
                  <c:v>#N/A</c:v>
                </c:pt>
                <c:pt idx="3">
                  <c:v>20.84</c:v>
                </c:pt>
                <c:pt idx="4">
                  <c:v>#N/A</c:v>
                </c:pt>
                <c:pt idx="5">
                  <c:v>18.63</c:v>
                </c:pt>
                <c:pt idx="6">
                  <c:v>#N/A</c:v>
                </c:pt>
                <c:pt idx="7">
                  <c:v>16.23</c:v>
                </c:pt>
                <c:pt idx="8">
                  <c:v>#N/A</c:v>
                </c:pt>
                <c:pt idx="9">
                  <c:v>9.86</c:v>
                </c:pt>
              </c:numCache>
            </c:numRef>
          </c:val>
          <c:extLst>
            <c:ext xmlns:c16="http://schemas.microsoft.com/office/drawing/2014/chart" uri="{C3380CC4-5D6E-409C-BE32-E72D297353CC}">
              <c16:uniqueId val="{00000008-6312-4AE8-8F36-A9528C962FAF}"/>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14.17</c:v>
                </c:pt>
                <c:pt idx="2">
                  <c:v>#N/A</c:v>
                </c:pt>
                <c:pt idx="3">
                  <c:v>13.22</c:v>
                </c:pt>
                <c:pt idx="4">
                  <c:v>#N/A</c:v>
                </c:pt>
                <c:pt idx="5">
                  <c:v>15.18</c:v>
                </c:pt>
                <c:pt idx="6">
                  <c:v>#N/A</c:v>
                </c:pt>
                <c:pt idx="7">
                  <c:v>14.36</c:v>
                </c:pt>
                <c:pt idx="8">
                  <c:v>#N/A</c:v>
                </c:pt>
                <c:pt idx="9">
                  <c:v>14.63</c:v>
                </c:pt>
              </c:numCache>
            </c:numRef>
          </c:val>
          <c:extLst>
            <c:ext xmlns:c16="http://schemas.microsoft.com/office/drawing/2014/chart" uri="{C3380CC4-5D6E-409C-BE32-E72D297353CC}">
              <c16:uniqueId val="{00000009-6312-4AE8-8F36-A9528C962FAF}"/>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402</c:v>
                </c:pt>
                <c:pt idx="5">
                  <c:v>429</c:v>
                </c:pt>
                <c:pt idx="8">
                  <c:v>408</c:v>
                </c:pt>
                <c:pt idx="11">
                  <c:v>466</c:v>
                </c:pt>
                <c:pt idx="14">
                  <c:v>436</c:v>
                </c:pt>
              </c:numCache>
            </c:numRef>
          </c:val>
          <c:extLst>
            <c:ext xmlns:c16="http://schemas.microsoft.com/office/drawing/2014/chart" uri="{C3380CC4-5D6E-409C-BE32-E72D297353CC}">
              <c16:uniqueId val="{00000000-07FC-490E-B7E7-E16250C23F6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07FC-490E-B7E7-E16250C23F6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07FC-490E-B7E7-E16250C23F6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60</c:v>
                </c:pt>
                <c:pt idx="3">
                  <c:v>66</c:v>
                </c:pt>
                <c:pt idx="6">
                  <c:v>76</c:v>
                </c:pt>
                <c:pt idx="9">
                  <c:v>84</c:v>
                </c:pt>
                <c:pt idx="12">
                  <c:v>70</c:v>
                </c:pt>
              </c:numCache>
            </c:numRef>
          </c:val>
          <c:extLst>
            <c:ext xmlns:c16="http://schemas.microsoft.com/office/drawing/2014/chart" uri="{C3380CC4-5D6E-409C-BE32-E72D297353CC}">
              <c16:uniqueId val="{00000003-07FC-490E-B7E7-E16250C23F6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224</c:v>
                </c:pt>
                <c:pt idx="3">
                  <c:v>234</c:v>
                </c:pt>
                <c:pt idx="6">
                  <c:v>204</c:v>
                </c:pt>
                <c:pt idx="9">
                  <c:v>202</c:v>
                </c:pt>
                <c:pt idx="12">
                  <c:v>211</c:v>
                </c:pt>
              </c:numCache>
            </c:numRef>
          </c:val>
          <c:extLst>
            <c:ext xmlns:c16="http://schemas.microsoft.com/office/drawing/2014/chart" uri="{C3380CC4-5D6E-409C-BE32-E72D297353CC}">
              <c16:uniqueId val="{00000004-07FC-490E-B7E7-E16250C23F6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7FC-490E-B7E7-E16250C23F6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07FC-490E-B7E7-E16250C23F6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323</c:v>
                </c:pt>
                <c:pt idx="3">
                  <c:v>330</c:v>
                </c:pt>
                <c:pt idx="6">
                  <c:v>293</c:v>
                </c:pt>
                <c:pt idx="9">
                  <c:v>289</c:v>
                </c:pt>
                <c:pt idx="12">
                  <c:v>313</c:v>
                </c:pt>
              </c:numCache>
            </c:numRef>
          </c:val>
          <c:extLst>
            <c:ext xmlns:c16="http://schemas.microsoft.com/office/drawing/2014/chart" uri="{C3380CC4-5D6E-409C-BE32-E72D297353CC}">
              <c16:uniqueId val="{00000007-07FC-490E-B7E7-E16250C23F6D}"/>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205</c:v>
                </c:pt>
                <c:pt idx="2">
                  <c:v>#N/A</c:v>
                </c:pt>
                <c:pt idx="3">
                  <c:v>#N/A</c:v>
                </c:pt>
                <c:pt idx="4">
                  <c:v>201</c:v>
                </c:pt>
                <c:pt idx="5">
                  <c:v>#N/A</c:v>
                </c:pt>
                <c:pt idx="6">
                  <c:v>#N/A</c:v>
                </c:pt>
                <c:pt idx="7">
                  <c:v>165</c:v>
                </c:pt>
                <c:pt idx="8">
                  <c:v>#N/A</c:v>
                </c:pt>
                <c:pt idx="9">
                  <c:v>#N/A</c:v>
                </c:pt>
                <c:pt idx="10">
                  <c:v>109</c:v>
                </c:pt>
                <c:pt idx="11">
                  <c:v>#N/A</c:v>
                </c:pt>
                <c:pt idx="12">
                  <c:v>#N/A</c:v>
                </c:pt>
                <c:pt idx="13">
                  <c:v>158</c:v>
                </c:pt>
                <c:pt idx="14">
                  <c:v>#N/A</c:v>
                </c:pt>
              </c:numCache>
            </c:numRef>
          </c:val>
          <c:smooth val="0"/>
          <c:extLst>
            <c:ext xmlns:c16="http://schemas.microsoft.com/office/drawing/2014/chart" uri="{C3380CC4-5D6E-409C-BE32-E72D297353CC}">
              <c16:uniqueId val="{00000008-07FC-490E-B7E7-E16250C23F6D}"/>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4943</c:v>
                </c:pt>
                <c:pt idx="5">
                  <c:v>4912</c:v>
                </c:pt>
                <c:pt idx="8">
                  <c:v>4955</c:v>
                </c:pt>
                <c:pt idx="11">
                  <c:v>4946</c:v>
                </c:pt>
                <c:pt idx="14">
                  <c:v>4868</c:v>
                </c:pt>
              </c:numCache>
            </c:numRef>
          </c:val>
          <c:extLst>
            <c:ext xmlns:c16="http://schemas.microsoft.com/office/drawing/2014/chart" uri="{C3380CC4-5D6E-409C-BE32-E72D297353CC}">
              <c16:uniqueId val="{00000000-2CEE-47BE-BAC3-23090D95279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2CEE-47BE-BAC3-23090D95279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2795</c:v>
                </c:pt>
                <c:pt idx="5">
                  <c:v>2769</c:v>
                </c:pt>
                <c:pt idx="8">
                  <c:v>2781</c:v>
                </c:pt>
                <c:pt idx="11">
                  <c:v>2963</c:v>
                </c:pt>
                <c:pt idx="14">
                  <c:v>3096</c:v>
                </c:pt>
              </c:numCache>
            </c:numRef>
          </c:val>
          <c:extLst>
            <c:ext xmlns:c16="http://schemas.microsoft.com/office/drawing/2014/chart" uri="{C3380CC4-5D6E-409C-BE32-E72D297353CC}">
              <c16:uniqueId val="{00000002-2CEE-47BE-BAC3-23090D95279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CEE-47BE-BAC3-23090D95279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CEE-47BE-BAC3-23090D95279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CEE-47BE-BAC3-23090D95279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1552</c:v>
                </c:pt>
                <c:pt idx="3">
                  <c:v>1395</c:v>
                </c:pt>
                <c:pt idx="6">
                  <c:v>1259</c:v>
                </c:pt>
                <c:pt idx="9">
                  <c:v>1183</c:v>
                </c:pt>
                <c:pt idx="12">
                  <c:v>1121</c:v>
                </c:pt>
              </c:numCache>
            </c:numRef>
          </c:val>
          <c:extLst>
            <c:ext xmlns:c16="http://schemas.microsoft.com/office/drawing/2014/chart" uri="{C3380CC4-5D6E-409C-BE32-E72D297353CC}">
              <c16:uniqueId val="{00000006-2CEE-47BE-BAC3-23090D95279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493</c:v>
                </c:pt>
                <c:pt idx="3">
                  <c:v>438</c:v>
                </c:pt>
                <c:pt idx="6">
                  <c:v>380</c:v>
                </c:pt>
                <c:pt idx="9">
                  <c:v>314</c:v>
                </c:pt>
                <c:pt idx="12">
                  <c:v>268</c:v>
                </c:pt>
              </c:numCache>
            </c:numRef>
          </c:val>
          <c:extLst>
            <c:ext xmlns:c16="http://schemas.microsoft.com/office/drawing/2014/chart" uri="{C3380CC4-5D6E-409C-BE32-E72D297353CC}">
              <c16:uniqueId val="{00000007-2CEE-47BE-BAC3-23090D95279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2176</c:v>
                </c:pt>
                <c:pt idx="3">
                  <c:v>2001</c:v>
                </c:pt>
                <c:pt idx="6">
                  <c:v>1844</c:v>
                </c:pt>
                <c:pt idx="9">
                  <c:v>1708</c:v>
                </c:pt>
                <c:pt idx="12">
                  <c:v>2335</c:v>
                </c:pt>
              </c:numCache>
            </c:numRef>
          </c:val>
          <c:extLst>
            <c:ext xmlns:c16="http://schemas.microsoft.com/office/drawing/2014/chart" uri="{C3380CC4-5D6E-409C-BE32-E72D297353CC}">
              <c16:uniqueId val="{00000008-2CEE-47BE-BAC3-23090D95279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2CEE-47BE-BAC3-23090D95279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3537</c:v>
                </c:pt>
                <c:pt idx="3">
                  <c:v>3452</c:v>
                </c:pt>
                <c:pt idx="6">
                  <c:v>3941</c:v>
                </c:pt>
                <c:pt idx="9">
                  <c:v>3694</c:v>
                </c:pt>
                <c:pt idx="12">
                  <c:v>3861</c:v>
                </c:pt>
              </c:numCache>
            </c:numRef>
          </c:val>
          <c:extLst>
            <c:ext xmlns:c16="http://schemas.microsoft.com/office/drawing/2014/chart" uri="{C3380CC4-5D6E-409C-BE32-E72D297353CC}">
              <c16:uniqueId val="{0000000A-2CEE-47BE-BAC3-23090D95279C}"/>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20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2CEE-47BE-BAC3-23090D95279C}"/>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1697</c:v>
                </c:pt>
                <c:pt idx="1">
                  <c:v>1826</c:v>
                </c:pt>
                <c:pt idx="2">
                  <c:v>1748</c:v>
                </c:pt>
              </c:numCache>
            </c:numRef>
          </c:val>
          <c:extLst>
            <c:ext xmlns:c16="http://schemas.microsoft.com/office/drawing/2014/chart" uri="{C3380CC4-5D6E-409C-BE32-E72D297353CC}">
              <c16:uniqueId val="{00000000-E8F9-47A2-BEE3-AC14510D575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356</c:v>
                </c:pt>
                <c:pt idx="1">
                  <c:v>356</c:v>
                </c:pt>
                <c:pt idx="2">
                  <c:v>356</c:v>
                </c:pt>
              </c:numCache>
            </c:numRef>
          </c:val>
          <c:extLst>
            <c:ext xmlns:c16="http://schemas.microsoft.com/office/drawing/2014/chart" uri="{C3380CC4-5D6E-409C-BE32-E72D297353CC}">
              <c16:uniqueId val="{00000001-E8F9-47A2-BEE3-AC14510D575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621</c:v>
                </c:pt>
                <c:pt idx="1">
                  <c:v>632</c:v>
                </c:pt>
                <c:pt idx="2">
                  <c:v>843</c:v>
                </c:pt>
              </c:numCache>
            </c:numRef>
          </c:val>
          <c:extLst>
            <c:ext xmlns:c16="http://schemas.microsoft.com/office/drawing/2014/chart" uri="{C3380CC4-5D6E-409C-BE32-E72D297353CC}">
              <c16:uniqueId val="{00000002-E8F9-47A2-BEE3-AC14510D5756}"/>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{969D5ED1-960C-4302-BE6A-796C555169E3}</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CC14-4402-AFA9-7C2FC30BBD3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{5CD5827F-B5BB-40BF-A267-C01B641156D6}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C14-4402-AFA9-7C2FC30BBD3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{A0CA51C5-625F-430C-A6A4-6DA88700D616}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C14-4402-AFA9-7C2FC30BBD3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{F355CD45-65C5-4E44-9F85-293D3758E37C}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C14-4402-AFA9-7C2FC30BBD3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{CD1B9ED6-D863-4922-A343-9772234EF711}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C14-4402-AFA9-7C2FC30BBD3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{D1DE1028-ACF7-4AFB-A891-0227AA6C83EA}</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CC14-4402-AFA9-7C2FC30BBD3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{9B9426B3-3CC2-4490-865D-6728E1F381EC}</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CC14-4402-AFA9-7C2FC30BBD30}"/>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{3E44C6DC-F6A6-4D96-9113-EAFAB9C5A484}</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CC14-4402-AFA9-7C2FC30BBD3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{D910FB10-CCF0-4931-AFA2-F1DB5ECD1DA1}</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CC14-4402-AFA9-7C2FC30BBD3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61</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CC14-4402-AFA9-7C2FC30BBD30}"/>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{9E37BB5B-BEC2-4B29-BEA5-F0368D0DA238}</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CC14-4402-AFA9-7C2FC30BBD30}"/>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{A34C76CE-9000-4EE8-9ECC-EC3F698CD0B5}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C14-4402-AFA9-7C2FC30BBD3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{92DD8C7D-D37F-4ED3-8959-4D31E5BBA134}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C14-4402-AFA9-7C2FC30BBD3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{45605F15-3848-45FB-9DA5-D694DB45B4F1}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C14-4402-AFA9-7C2FC30BBD3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{CFA3DF80-D828-426F-9A4F-69F979B45201}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C14-4402-AFA9-7C2FC30BBD3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{3E9CA25B-2A20-4B2F-81A7-2A10DECB059A}</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CC14-4402-AFA9-7C2FC30BBD3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{DCBDC8AF-E75A-4213-9A02-EFE43776B85F}</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CC14-4402-AFA9-7C2FC30BBD30}"/>
                </c:ext>
              </c:extLst>
            </c:dLbl>
            <c:dLbl>
              <c:idx val="24"/>
              <c:layout/>
              <c:tx>
                <c:strRef>
                  <c:f>公会計指標分析・財政指標組合せ分析表!$CN$50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{6DF7B45E-7192-4F2A-B3C2-173F79453BC2}</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CC14-4402-AFA9-7C2FC30BBD3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{7F452F72-EE2A-4FF9-B8A3-6F0360BC4C86}</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CC14-4402-AFA9-7C2FC30BBD3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59.8</c:v>
                </c:pt>
              </c:numCache>
            </c:numRef>
          </c:xVal>
          <c:yVal>
            <c:numRef>
              <c:f>公会計指標分析・財政指標組合せ分析表!$BP$55:$DC$55</c:f>
              <c:numCache>
                <c:formatCode>#,##0.0;"▲ "#,##0.0</c:formatCode>
                <c:ptCount val="40"/>
                <c:pt idx="24">
                  <c:v>51.4</c:v>
                </c:pt>
              </c:numCache>
            </c:numRef>
          </c:yVal>
          <c:smooth val="0"/>
          <c:extLst>
            <c:ext xmlns:c16="http://schemas.microsoft.com/office/drawing/2014/chart" uri="{C3380CC4-5D6E-409C-BE32-E72D297353CC}">
              <c16:uniqueId val="{00000013-CC14-4402-AFA9-7C2FC30BBD30}"/>
            </c:ext>
          </c:extLst>
        </c:ser>
        <c:dLbls>
          <c:showLegendKey val="0"/>
          <c:showVal val="1"/>
          <c:showCatName val="0"/>
          <c:showSerName val="0"/>
          <c:showPercent val="0"/>
          <c:showBubbleSize val="0"/>
        </c:dLbls>
        <c:axId val="46179840"/>
        <c:axId val="46181760"/>
      </c:scatterChart>
      <c:valAx>
        <c:axId val="46179840"/>
        <c:scaling>
          <c:orientation val="minMax"/>
          <c:max val="71.8"/>
          <c:min val="47.8"/>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61.7"/>
          <c:min val="41.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{4760BAFF-6F41-466F-9BD9-1693BEF7A521}</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D58E-4069-98E0-FF1CA87B40C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{4A09F7A3-A180-4E2C-A563-FC8F68A8E503}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58E-4069-98E0-FF1CA87B40C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{D665FDF8-3F22-4585-8853-EA13CB6A9F0E}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58E-4069-98E0-FF1CA87B40C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{587CCE36-E655-4927-B347-13D31D918D5D}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58E-4069-98E0-FF1CA87B40C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{D497388D-0C77-4710-A352-704054BE38F5}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58E-4069-98E0-FF1CA87B40C1}"/>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{5FA13AAD-8025-4C30-BAAB-649F66184612}</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D58E-4069-98E0-FF1CA87B40C1}"/>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{128B9B1D-42E5-48CC-B5A8-A2640621490C}</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D58E-4069-98E0-FF1CA87B40C1}"/>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{181693DC-FBCA-43E1-B07C-B3AF86B9916F}</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D58E-4069-98E0-FF1CA87B40C1}"/>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{9E4DD661-FE99-44AE-B88D-730A9EBB5A30}</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D58E-4069-98E0-FF1CA87B40C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5.5</c:v>
                </c:pt>
                <c:pt idx="8">
                  <c:v>5.4</c:v>
                </c:pt>
                <c:pt idx="16">
                  <c:v>5</c:v>
                </c:pt>
                <c:pt idx="24">
                  <c:v>4.0999999999999996</c:v>
                </c:pt>
                <c:pt idx="32">
                  <c:v>3.7</c:v>
                </c:pt>
              </c:numCache>
            </c:numRef>
          </c:xVal>
          <c:yVal>
            <c:numRef>
              <c:f>公会計指標分析・財政指標組合せ分析表!$BP$73:$DC$73</c:f>
              <c:numCache>
                <c:formatCode>#,##0.0;"▲ "#,##0.0</c:formatCode>
                <c:ptCount val="40"/>
                <c:pt idx="0">
                  <c:v>0.5</c:v>
                </c:pt>
              </c:numCache>
            </c:numRef>
          </c:yVal>
          <c:smooth val="0"/>
          <c:extLst>
            <c:ext xmlns:c16="http://schemas.microsoft.com/office/drawing/2014/chart" uri="{C3380CC4-5D6E-409C-BE32-E72D297353CC}">
              <c16:uniqueId val="{00000009-D58E-4069-98E0-FF1CA87B40C1}"/>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{56A0558D-AD0E-480F-81D3-D195D0FFF70D}</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D58E-4069-98E0-FF1CA87B40C1}"/>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{D0235256-31A4-41A5-B04D-461BF2AA79E3}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58E-4069-98E0-FF1CA87B40C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{CA89B773-5A6E-4306-B01E-394231D274D3}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58E-4069-98E0-FF1CA87B40C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{7D65E906-9C6F-4751-8142-CBDFF67D5D6B}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58E-4069-98E0-FF1CA87B40C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{B9D42038-668F-42B8-B789-4B2852A15CFB}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58E-4069-98E0-FF1CA87B40C1}"/>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{FB496478-64B3-406B-8FAB-FD27C0E08924}</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D58E-4069-98E0-FF1CA87B40C1}"/>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{7BB5C476-1D15-406C-9947-8F504CB630D9}</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D58E-4069-98E0-FF1CA87B40C1}"/>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{B52F7466-8E8A-41CC-B1E1-02993D952616}</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D58E-4069-98E0-FF1CA87B40C1}"/>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{F93FDF24-7832-4759-ACEA-EA97A473C878}</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D58E-4069-98E0-FF1CA87B40C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12.4</c:v>
                </c:pt>
                <c:pt idx="8">
                  <c:v>11.2</c:v>
                </c:pt>
                <c:pt idx="16">
                  <c:v>10.8</c:v>
                </c:pt>
                <c:pt idx="24">
                  <c:v>10.199999999999999</c:v>
                </c:pt>
                <c:pt idx="32">
                  <c:v>9.9</c:v>
                </c:pt>
              </c:numCache>
            </c:numRef>
          </c:xVal>
          <c:yVal>
            <c:numRef>
              <c:f>公会計指標分析・財政指標組合せ分析表!$BP$77:$DC$77</c:f>
              <c:numCache>
                <c:formatCode>#,##0.0;"▲ "#,##0.0</c:formatCode>
                <c:ptCount val="40"/>
                <c:pt idx="0">
                  <c:v>58.8</c:v>
                </c:pt>
                <c:pt idx="8">
                  <c:v>49.7</c:v>
                </c:pt>
                <c:pt idx="16">
                  <c:v>58.9</c:v>
                </c:pt>
                <c:pt idx="24">
                  <c:v>51.4</c:v>
                </c:pt>
                <c:pt idx="32">
                  <c:v>46.8</c:v>
                </c:pt>
              </c:numCache>
            </c:numRef>
          </c:yVal>
          <c:smooth val="0"/>
          <c:extLst>
            <c:ext xmlns:c16="http://schemas.microsoft.com/office/drawing/2014/chart" uri="{C3380CC4-5D6E-409C-BE32-E72D297353CC}">
              <c16:uniqueId val="{00000013-D58E-4069-98E0-FF1CA87B40C1}"/>
            </c:ext>
          </c:extLst>
        </c:ser>
        <c:dLbls>
          <c:showLegendKey val="0"/>
          <c:showVal val="1"/>
          <c:showCatName val="0"/>
          <c:showSerName val="0"/>
          <c:showPercent val="0"/>
          <c:showBubbleSize val="0"/>
        </c:dLbls>
        <c:axId val="84219776"/>
        <c:axId val="84234240"/>
      </c:scatterChart>
      <c:valAx>
        <c:axId val="84219776"/>
        <c:scaling>
          <c:orientation val="minMax"/>
          <c:max val="13"/>
          <c:min val="5"/>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69"/>
          <c:min val="-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7"/>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千葉県多古町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元利償還金は、平成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年度までは減少傾向にあったが、平成</a:t>
          </a:r>
          <a:r>
            <a:rPr kumimoji="1" lang="en-US" altLang="ja-JP" sz="1400">
              <a:latin typeface="ＭＳ ゴシック" pitchFamily="49" charset="-128"/>
              <a:ea typeface="ＭＳ ゴシック" pitchFamily="49" charset="-128"/>
            </a:rPr>
            <a:t>24</a:t>
          </a:r>
          <a:r>
            <a:rPr kumimoji="1" lang="ja-JP" altLang="en-US" sz="1400">
              <a:latin typeface="ＭＳ ゴシック" pitchFamily="49" charset="-128"/>
              <a:ea typeface="ＭＳ ゴシック" pitchFamily="49" charset="-128"/>
            </a:rPr>
            <a:t>年度からの大規模な普通建設事業に係る借入が増えていた結果、平成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年度においては一転増加傾向となり、同様に減少傾向で推移していた実質公債費比率も、建設債の元金償還の開始とともに増加傾向に転じた。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今後も大型建設事業債の借入が予定されているため、償還額も公債費比率も増加傾向が予想される。</a:t>
          </a:r>
        </a:p>
        <a:p>
          <a:r>
            <a:rPr kumimoji="1" lang="ja-JP" altLang="en-US" sz="1400">
              <a:latin typeface="ＭＳ ゴシック" pitchFamily="49" charset="-128"/>
              <a:ea typeface="ＭＳ ゴシック" pitchFamily="49" charset="-128"/>
            </a:rPr>
            <a:t>　そのため、地方債の新規発行については、原則として補助交付金や交付税措置があるものを優先して選択し、公債費による財政圧迫を軽減するように努める。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千葉県多古町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ここ数年の将来負担比率は、平成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年度を除いて比率なしで推移している。</a:t>
          </a:r>
        </a:p>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24</a:t>
          </a:r>
          <a:r>
            <a:rPr kumimoji="1" lang="ja-JP" altLang="en-US" sz="1400">
              <a:latin typeface="ＭＳ ゴシック" pitchFamily="49" charset="-128"/>
              <a:ea typeface="ＭＳ ゴシック" pitchFamily="49" charset="-128"/>
            </a:rPr>
            <a:t>年度から大規模な普通建設事業に係る借入額が増えていることから、地方債現在高は増加傾向と予想されるが、組合等負担見込額、退職手当負担見込額が逓減していることから、将来負担額については、概ね横ばいを維持している。</a:t>
          </a:r>
        </a:p>
        <a:p>
          <a:r>
            <a:rPr kumimoji="1" lang="ja-JP" altLang="en-US" sz="1400">
              <a:latin typeface="ＭＳ ゴシック" pitchFamily="49" charset="-128"/>
              <a:ea typeface="ＭＳ ゴシック" pitchFamily="49" charset="-128"/>
            </a:rPr>
            <a:t>　今後も将来負担額の増減に注視しながら、計画的な地方債発行及び関係経費の計上に努める。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千葉県多古町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基金残高は増加傾向となっているが、町民体育館の建設や学校施設の大規模改修が予定されているため、特定目的基金において積立が増加している。それに伴い、財政調整基金においても平成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年度において基金残高の減となった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基金の使途の明確化を図るために、財政調整基金を取り崩して個々の特定目的基金に積み立てていくことを予定している。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道路整備基金：道路整備に要する財源とする。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房総導水路栗山川沿岸補償施設基金：房総導水路建設に伴う栗山川沿岸補償施設等の維持管理及び更新の財源とする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ふるさと創生基金：町民が自ら考え自ら行う地域づくりの財源とする。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社会体育施設整備基金：社会体育施設の整備の財源とする。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学校施設整備基金：町立学校施設の整備のための財源とする。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社会体育施設及び学校施設整備基金においては、町民体育館の建て替えや町立学校の大規模改修事業が予定されているため、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新たな積立を行い増となった。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増減理由となっているが社会体育施設及び学校施設整備基金は、町民体育館の建て替えなどの事業終了に伴い、大幅に減となる予定である。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特定目的基金全体としては、今後、使途の明確化のために積極的に活用を行っていく予定である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年度において特定目的基金への積立により残高の減となった。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空港の拡張や首都圏中央連絡自動車道の延伸などにより今後公共事業への歳出が増加する見込みであることを考慮しながら、使途の明確化を図るため特定目的基金の活用を検討していく。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基金残高について、横ばいとなっている。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地方債の償還計画は健全に推移しているため、今後も横ばいでの推移となる見込みである。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890AE982-F12A-4558-9F30-F7ED815C048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7B6840A9-EE1C-4217-A028-4655044719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91</xdr:col>
      <xdr:colOff>0</xdr:colOff>
      <xdr:row>50</xdr:row>
      <xdr:rowOff>0</xdr:rowOff>
    </xdr:from>
    <xdr:to>
      <xdr:col>99</xdr:col>
      <xdr:colOff>0</xdr:colOff>
      <xdr:row>52</xdr:row>
      <xdr:rowOff>0</xdr:rowOff>
    </xdr:to>
    <xdr:sp macro="" textlink="">
      <xdr:nvSpPr>
        <xdr:cNvPr id="4" name="正方形/長方形 3">
          <a:extLst>
            <a:ext uri="{FF2B5EF4-FFF2-40B4-BE49-F238E27FC236}">
              <a16:creationId xmlns:a16="http://schemas.microsoft.com/office/drawing/2014/main" id="{B0783612-F06B-48B6-BDC3-9BE2BD086B82}"/>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5" name="正方形/長方形 4">
          <a:extLst>
            <a:ext uri="{FF2B5EF4-FFF2-40B4-BE49-F238E27FC236}">
              <a16:creationId xmlns:a16="http://schemas.microsoft.com/office/drawing/2014/main" id="{36D0F25A-5905-4B13-9262-CF82D81A94CB}"/>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6" name="正方形/長方形 5">
          <a:extLst>
            <a:ext uri="{FF2B5EF4-FFF2-40B4-BE49-F238E27FC236}">
              <a16:creationId xmlns:a16="http://schemas.microsoft.com/office/drawing/2014/main" id="{159D5DED-547A-4FEC-A583-7EF9B08A268D}"/>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7" name="正方形/長方形 6">
          <a:extLst>
            <a:ext uri="{FF2B5EF4-FFF2-40B4-BE49-F238E27FC236}">
              <a16:creationId xmlns:a16="http://schemas.microsoft.com/office/drawing/2014/main" id="{78AFDDFF-FD3D-4B4C-B2CE-722CFC4F47F5}"/>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8" name="正方形/長方形 7">
          <a:extLst>
            <a:ext uri="{FF2B5EF4-FFF2-40B4-BE49-F238E27FC236}">
              <a16:creationId xmlns:a16="http://schemas.microsoft.com/office/drawing/2014/main" id="{6D7EB686-9293-4DB7-9B1F-E3F4DE5BB8A7}"/>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9" name="正方形/長方形 8">
          <a:extLst>
            <a:ext uri="{FF2B5EF4-FFF2-40B4-BE49-F238E27FC236}">
              <a16:creationId xmlns:a16="http://schemas.microsoft.com/office/drawing/2014/main" id="{AAF03C16-869B-4419-B7F1-40D029DE23A3}"/>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0" name="正方形/長方形 9">
          <a:extLst>
            <a:ext uri="{FF2B5EF4-FFF2-40B4-BE49-F238E27FC236}">
              <a16:creationId xmlns:a16="http://schemas.microsoft.com/office/drawing/2014/main" id="{82E4C892-1674-460B-AE61-F8F23A250586}"/>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1" name="正方形/長方形 10">
          <a:extLst>
            <a:ext uri="{FF2B5EF4-FFF2-40B4-BE49-F238E27FC236}">
              <a16:creationId xmlns:a16="http://schemas.microsoft.com/office/drawing/2014/main" id="{E0857FA3-96F7-4F7F-B474-9782D578CBF8}"/>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2" name="正方形/長方形 11">
          <a:extLst>
            <a:ext uri="{FF2B5EF4-FFF2-40B4-BE49-F238E27FC236}">
              <a16:creationId xmlns:a16="http://schemas.microsoft.com/office/drawing/2014/main" id="{9CC6D39A-DD37-4D04-A67B-47E2CDA0D793}"/>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千葉県多古町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3" name="正方形/長方形 12">
          <a:extLst>
            <a:ext uri="{FF2B5EF4-FFF2-40B4-BE49-F238E27FC236}">
              <a16:creationId xmlns:a16="http://schemas.microsoft.com/office/drawing/2014/main" id="{E60BACD4-816E-468E-A11A-492C35B8A97A}"/>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4" name="正方形/長方形 13">
          <a:extLst>
            <a:ext uri="{FF2B5EF4-FFF2-40B4-BE49-F238E27FC236}">
              <a16:creationId xmlns:a16="http://schemas.microsoft.com/office/drawing/2014/main" id="{9DD4670D-D85E-4FDC-8E7B-626EB5E74BEF}"/>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5" name="正方形/長方形 14">
          <a:extLst>
            <a:ext uri="{FF2B5EF4-FFF2-40B4-BE49-F238E27FC236}">
              <a16:creationId xmlns:a16="http://schemas.microsoft.com/office/drawing/2014/main" id="{BD722A8C-8A1E-40BB-B267-1E7E2D62D28D}"/>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6" name="正方形/長方形 15">
          <a:extLst>
            <a:ext uri="{FF2B5EF4-FFF2-40B4-BE49-F238E27FC236}">
              <a16:creationId xmlns:a16="http://schemas.microsoft.com/office/drawing/2014/main" id="{24D9966B-DB7B-4BE1-B783-3E22F684F2B3}"/>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7" name="正方形/長方形 16">
          <a:extLst>
            <a:ext uri="{FF2B5EF4-FFF2-40B4-BE49-F238E27FC236}">
              <a16:creationId xmlns:a16="http://schemas.microsoft.com/office/drawing/2014/main" id="{70007499-9159-4632-ABDC-B295CC31B8D9}"/>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8" name="正方形/長方形 17">
          <a:extLst>
            <a:ext uri="{FF2B5EF4-FFF2-40B4-BE49-F238E27FC236}">
              <a16:creationId xmlns:a16="http://schemas.microsoft.com/office/drawing/2014/main" id="{4DF24B44-BDA8-4D37-A654-2FC274549301}"/>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14,943
14,539
72.80
7,393,612
6,763,175
629,357
4,275,987
3,861,060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9" name="正方形/長方形 18">
          <a:extLst>
            <a:ext uri="{FF2B5EF4-FFF2-40B4-BE49-F238E27FC236}">
              <a16:creationId xmlns:a16="http://schemas.microsoft.com/office/drawing/2014/main" id="{6DB65EF4-361A-4E1E-974D-028510BA5BB9}"/>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0" name="正方形/長方形 19">
          <a:extLst>
            <a:ext uri="{FF2B5EF4-FFF2-40B4-BE49-F238E27FC236}">
              <a16:creationId xmlns:a16="http://schemas.microsoft.com/office/drawing/2014/main" id="{3A57A20B-7795-46D8-A441-B3205474A29E}"/>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1" name="正方形/長方形 20">
          <a:extLst>
            <a:ext uri="{FF2B5EF4-FFF2-40B4-BE49-F238E27FC236}">
              <a16:creationId xmlns:a16="http://schemas.microsoft.com/office/drawing/2014/main" id="{CA258D54-1A05-4F9F-8E8C-0A1013EE6038}"/>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2" name="正方形/長方形 21">
          <a:extLst>
            <a:ext uri="{FF2B5EF4-FFF2-40B4-BE49-F238E27FC236}">
              <a16:creationId xmlns:a16="http://schemas.microsoft.com/office/drawing/2014/main" id="{6FF3790D-CA8D-419A-B1AF-756B25368AE1}"/>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3" name="正方形/長方形 22">
          <a:extLst>
            <a:ext uri="{FF2B5EF4-FFF2-40B4-BE49-F238E27FC236}">
              <a16:creationId xmlns:a16="http://schemas.microsoft.com/office/drawing/2014/main" id="{879C9F81-8116-4CE2-AEF0-62179D1FE7A3}"/>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4" name="正方形/長方形 23">
          <a:extLst>
            <a:ext uri="{FF2B5EF4-FFF2-40B4-BE49-F238E27FC236}">
              <a16:creationId xmlns:a16="http://schemas.microsoft.com/office/drawing/2014/main" id="{F387271D-89B7-4D79-9B33-A946615F7457}"/>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5" name="角丸四角形 24">
          <a:extLst>
            <a:ext uri="{FF2B5EF4-FFF2-40B4-BE49-F238E27FC236}">
              <a16:creationId xmlns:a16="http://schemas.microsoft.com/office/drawing/2014/main" id="{7CC70572-E6DF-4CF0-AE33-C497DB814A6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6" name="正方形/長方形 25">
          <a:extLst>
            <a:ext uri="{FF2B5EF4-FFF2-40B4-BE49-F238E27FC236}">
              <a16:creationId xmlns:a16="http://schemas.microsoft.com/office/drawing/2014/main" id="{43870B53-A736-4CFB-BF48-C1A2837EC321}"/>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7" name="正方形/長方形 26">
          <a:extLst>
            <a:ext uri="{FF2B5EF4-FFF2-40B4-BE49-F238E27FC236}">
              <a16:creationId xmlns:a16="http://schemas.microsoft.com/office/drawing/2014/main" id="{5FE74D8F-784A-4B03-98DB-DC309BA15427}"/>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8" name="正方形/長方形 27">
          <a:extLst>
            <a:ext uri="{FF2B5EF4-FFF2-40B4-BE49-F238E27FC236}">
              <a16:creationId xmlns:a16="http://schemas.microsoft.com/office/drawing/2014/main" id="{B5DC282F-EC4D-46A4-B1FE-5F01F6BF55D5}"/>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9" name="直線コネクタ 28">
          <a:extLst>
            <a:ext uri="{FF2B5EF4-FFF2-40B4-BE49-F238E27FC236}">
              <a16:creationId xmlns:a16="http://schemas.microsoft.com/office/drawing/2014/main" id="{F4FE48B2-3C01-446A-AD84-4EAE6EBA994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0" name="楕円 29">
          <a:extLst>
            <a:ext uri="{FF2B5EF4-FFF2-40B4-BE49-F238E27FC236}">
              <a16:creationId xmlns:a16="http://schemas.microsoft.com/office/drawing/2014/main" id="{E7E21F4C-F5A8-4DE7-AAFD-1B755E53A8F7}"/>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1" name="フローチャート: 判断 30">
          <a:extLst>
            <a:ext uri="{FF2B5EF4-FFF2-40B4-BE49-F238E27FC236}">
              <a16:creationId xmlns:a16="http://schemas.microsoft.com/office/drawing/2014/main" id="{DEC7F99C-7A10-40EF-BA17-28812FD73101}"/>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2" name="直線コネクタ 31">
          <a:extLst>
            <a:ext uri="{FF2B5EF4-FFF2-40B4-BE49-F238E27FC236}">
              <a16:creationId xmlns:a16="http://schemas.microsoft.com/office/drawing/2014/main" id="{32D164A0-2D3B-40E0-B728-E7846D66ED9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3" name="直線コネクタ 32">
          <a:extLst>
            <a:ext uri="{FF2B5EF4-FFF2-40B4-BE49-F238E27FC236}">
              <a16:creationId xmlns:a16="http://schemas.microsoft.com/office/drawing/2014/main" id="{69C7C738-A35B-4C5F-BA6A-BCB046D3D2A4}"/>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4" name="直線コネクタ 33">
          <a:extLst>
            <a:ext uri="{FF2B5EF4-FFF2-40B4-BE49-F238E27FC236}">
              <a16:creationId xmlns:a16="http://schemas.microsoft.com/office/drawing/2014/main" id="{81FE3785-CD26-4C8B-AA03-A1948C0AF156}"/>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5" name="直線コネクタ 34">
          <a:extLst>
            <a:ext uri="{FF2B5EF4-FFF2-40B4-BE49-F238E27FC236}">
              <a16:creationId xmlns:a16="http://schemas.microsoft.com/office/drawing/2014/main" id="{9C1A55B0-1161-4CE9-A90A-672DB8F19734}"/>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6" name="テキスト ボックス 35">
          <a:extLst>
            <a:ext uri="{FF2B5EF4-FFF2-40B4-BE49-F238E27FC236}">
              <a16:creationId xmlns:a16="http://schemas.microsoft.com/office/drawing/2014/main" id="{B51C608D-787D-4899-BF58-2AFD2ADB957E}"/>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7" name="テキスト ボックス 36">
          <a:extLst>
            <a:ext uri="{FF2B5EF4-FFF2-40B4-BE49-F238E27FC236}">
              <a16:creationId xmlns:a16="http://schemas.microsoft.com/office/drawing/2014/main" id="{90A9C689-FA9D-402D-A9F9-A967C563F57F}"/>
            </a:ext>
          </a:extLst>
        </xdr:cNvPr>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8" name="テキスト ボックス 37">
          <a:extLst>
            <a:ext uri="{FF2B5EF4-FFF2-40B4-BE49-F238E27FC236}">
              <a16:creationId xmlns:a16="http://schemas.microsoft.com/office/drawing/2014/main" id="{B0AB02E3-CA05-42D1-AE18-294F1E605830}"/>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9" name="テキスト ボックス 38">
          <a:extLst>
            <a:ext uri="{FF2B5EF4-FFF2-40B4-BE49-F238E27FC236}">
              <a16:creationId xmlns:a16="http://schemas.microsoft.com/office/drawing/2014/main" id="{6F318A33-7F76-429B-B384-21C698C31E70}"/>
            </a:ext>
          </a:extLst>
        </xdr:cNvPr>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0" name="正方形/長方形 39">
          <a:extLst>
            <a:ext uri="{FF2B5EF4-FFF2-40B4-BE49-F238E27FC236}">
              <a16:creationId xmlns:a16="http://schemas.microsoft.com/office/drawing/2014/main" id="{034373D7-1D4B-49F5-89DB-84946162931F}"/>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1" name="正方形/長方形 40">
          <a:extLst>
            <a:ext uri="{FF2B5EF4-FFF2-40B4-BE49-F238E27FC236}">
              <a16:creationId xmlns:a16="http://schemas.microsoft.com/office/drawing/2014/main" id="{C6CD379F-DC4A-4EB1-BF33-6556232699EB}"/>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42" name="正方形/長方形 41">
          <a:extLst>
            <a:ext uri="{FF2B5EF4-FFF2-40B4-BE49-F238E27FC236}">
              <a16:creationId xmlns:a16="http://schemas.microsoft.com/office/drawing/2014/main" id="{2AE6D0EB-962E-46CA-89AA-CF6756B935EE}"/>
            </a:ext>
          </a:extLst>
        </xdr:cNvPr>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3" name="正方形/長方形 42">
          <a:extLst>
            <a:ext uri="{FF2B5EF4-FFF2-40B4-BE49-F238E27FC236}">
              <a16:creationId xmlns:a16="http://schemas.microsoft.com/office/drawing/2014/main" id="{F0EDDFEE-C3B5-4DF1-8BAD-5DD86E39D343}"/>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4" name="正方形/長方形 43">
          <a:extLst>
            <a:ext uri="{FF2B5EF4-FFF2-40B4-BE49-F238E27FC236}">
              <a16:creationId xmlns:a16="http://schemas.microsoft.com/office/drawing/2014/main" id="{DF684BA5-7F85-4D7F-BDB3-27ABAA56C646}"/>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5" name="正方形/長方形 44">
          <a:extLst>
            <a:ext uri="{FF2B5EF4-FFF2-40B4-BE49-F238E27FC236}">
              <a16:creationId xmlns:a16="http://schemas.microsoft.com/office/drawing/2014/main" id="{B6D61352-030F-40D6-9FF3-4574A0DCAFF5}"/>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6" name="正方形/長方形 45">
          <a:extLst>
            <a:ext uri="{FF2B5EF4-FFF2-40B4-BE49-F238E27FC236}">
              <a16:creationId xmlns:a16="http://schemas.microsoft.com/office/drawing/2014/main" id="{2069AE83-0CAA-4673-B9B6-BADE862BBDC8}"/>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7" name="正方形/長方形 46">
          <a:extLst>
            <a:ext uri="{FF2B5EF4-FFF2-40B4-BE49-F238E27FC236}">
              <a16:creationId xmlns:a16="http://schemas.microsoft.com/office/drawing/2014/main" id="{F25F6A4A-69F4-485D-9C25-3E39575F49AD}"/>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8" name="正方形/長方形 47">
          <a:extLst>
            <a:ext uri="{FF2B5EF4-FFF2-40B4-BE49-F238E27FC236}">
              <a16:creationId xmlns:a16="http://schemas.microsoft.com/office/drawing/2014/main" id="{4B7A3BAA-7594-482B-8E2F-FA227D0E14D3}"/>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9" name="正方形/長方形 48">
          <a:extLst>
            <a:ext uri="{FF2B5EF4-FFF2-40B4-BE49-F238E27FC236}">
              <a16:creationId xmlns:a16="http://schemas.microsoft.com/office/drawing/2014/main" id="{8001FF11-D78F-4670-85C9-22D9F3A82A2F}"/>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0" name="正方形/長方形 49">
          <a:extLst>
            <a:ext uri="{FF2B5EF4-FFF2-40B4-BE49-F238E27FC236}">
              <a16:creationId xmlns:a16="http://schemas.microsoft.com/office/drawing/2014/main" id="{D2C4EA88-9633-44A6-B4A5-121AB11C8492}"/>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1" name="正方形/長方形 50">
          <a:extLst>
            <a:ext uri="{FF2B5EF4-FFF2-40B4-BE49-F238E27FC236}">
              <a16:creationId xmlns:a16="http://schemas.microsoft.com/office/drawing/2014/main" id="{187F9925-D1FF-4951-B444-8B2F608A48D6}"/>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2" name="テキスト ボックス 51">
          <a:extLst>
            <a:ext uri="{FF2B5EF4-FFF2-40B4-BE49-F238E27FC236}">
              <a16:creationId xmlns:a16="http://schemas.microsoft.com/office/drawing/2014/main" id="{2FC084FD-EB06-4643-AB77-04D90A648B1A}"/>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類似団体平均より</a:t>
          </a:r>
          <a:r>
            <a:rPr kumimoji="1" lang="en-US" altLang="ja-JP" sz="1100">
              <a:latin typeface="ＭＳ Ｐゴシック" panose="020B0600070205080204" pitchFamily="50" charset="-128"/>
              <a:ea typeface="ＭＳ Ｐゴシック" panose="020B0600070205080204" pitchFamily="50" charset="-128"/>
            </a:rPr>
            <a:t>1.2</a:t>
          </a:r>
          <a:r>
            <a:rPr kumimoji="1" lang="ja-JP" altLang="en-US" sz="1100">
              <a:latin typeface="ＭＳ Ｐゴシック" panose="020B0600070205080204" pitchFamily="50" charset="-128"/>
              <a:ea typeface="ＭＳ Ｐゴシック" panose="020B0600070205080204" pitchFamily="50" charset="-128"/>
            </a:rPr>
            <a:t>ポイント高い水準にあり、老朽化の進んだ施設が多くなってきている状況である。そのため、今後は公共施設総合管理計画に基づき、適正な施設管理を行っていく必要があると考える。</a:t>
          </a:r>
        </a:p>
      </xdr:txBody>
    </xdr:sp>
    <xdr:clientData/>
  </xdr:twoCellAnchor>
  <xdr:oneCellAnchor>
    <xdr:from>
      <xdr:col>4</xdr:col>
      <xdr:colOff>174625</xdr:colOff>
      <xdr:row>23</xdr:row>
      <xdr:rowOff>47625</xdr:rowOff>
    </xdr:from>
    <xdr:ext cx="349839" cy="225703"/>
    <xdr:sp macro="" textlink="">
      <xdr:nvSpPr>
        <xdr:cNvPr id="53" name="テキスト ボックス 52">
          <a:extLst>
            <a:ext uri="{FF2B5EF4-FFF2-40B4-BE49-F238E27FC236}">
              <a16:creationId xmlns:a16="http://schemas.microsoft.com/office/drawing/2014/main" id="{1A4C8647-C942-4DA2-8ACD-BAF0022A9E16}"/>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4" name="直線コネクタ 53">
          <a:extLst>
            <a:ext uri="{FF2B5EF4-FFF2-40B4-BE49-F238E27FC236}">
              <a16:creationId xmlns:a16="http://schemas.microsoft.com/office/drawing/2014/main" id="{872D10C9-7C9E-47F7-BE0F-E9409DE37086}"/>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5" name="テキスト ボックス 54">
          <a:extLst>
            <a:ext uri="{FF2B5EF4-FFF2-40B4-BE49-F238E27FC236}">
              <a16:creationId xmlns:a16="http://schemas.microsoft.com/office/drawing/2014/main" id="{FCB06788-9F22-451E-BB60-7DD318496534}"/>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6" name="直線コネクタ 55">
          <a:extLst>
            <a:ext uri="{FF2B5EF4-FFF2-40B4-BE49-F238E27FC236}">
              <a16:creationId xmlns:a16="http://schemas.microsoft.com/office/drawing/2014/main" id="{C753C59B-F7AD-45DC-B64E-55F0899E7FA3}"/>
            </a:ext>
          </a:extLst>
        </xdr:cNvPr>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7" name="テキスト ボックス 56">
          <a:extLst>
            <a:ext uri="{FF2B5EF4-FFF2-40B4-BE49-F238E27FC236}">
              <a16:creationId xmlns:a16="http://schemas.microsoft.com/office/drawing/2014/main" id="{4700D4A6-534C-4D18-9042-B4E149DC68C3}"/>
            </a:ext>
          </a:extLst>
        </xdr:cNvPr>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8" name="直線コネクタ 57">
          <a:extLst>
            <a:ext uri="{FF2B5EF4-FFF2-40B4-BE49-F238E27FC236}">
              <a16:creationId xmlns:a16="http://schemas.microsoft.com/office/drawing/2014/main" id="{14A7CD53-6F24-401F-BC41-1488E073725D}"/>
            </a:ext>
          </a:extLst>
        </xdr:cNvPr>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9" name="テキスト ボックス 58">
          <a:extLst>
            <a:ext uri="{FF2B5EF4-FFF2-40B4-BE49-F238E27FC236}">
              <a16:creationId xmlns:a16="http://schemas.microsoft.com/office/drawing/2014/main" id="{368F09E8-3901-4DE0-8CB3-8D9AAA342129}"/>
            </a:ext>
          </a:extLst>
        </xdr:cNvPr>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0" name="直線コネクタ 59">
          <a:extLst>
            <a:ext uri="{FF2B5EF4-FFF2-40B4-BE49-F238E27FC236}">
              <a16:creationId xmlns:a16="http://schemas.microsoft.com/office/drawing/2014/main" id="{3CEF9B44-5E17-453A-BE8E-C2FEE0DAE54D}"/>
            </a:ext>
          </a:extLst>
        </xdr:cNvPr>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1" name="テキスト ボックス 60">
          <a:extLst>
            <a:ext uri="{FF2B5EF4-FFF2-40B4-BE49-F238E27FC236}">
              <a16:creationId xmlns:a16="http://schemas.microsoft.com/office/drawing/2014/main" id="{B956D1AD-3562-4563-B556-E233ED715AFD}"/>
            </a:ext>
          </a:extLst>
        </xdr:cNvPr>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2" name="直線コネクタ 61">
          <a:extLst>
            <a:ext uri="{FF2B5EF4-FFF2-40B4-BE49-F238E27FC236}">
              <a16:creationId xmlns:a16="http://schemas.microsoft.com/office/drawing/2014/main" id="{949FD73B-D44C-4971-8C99-FDF521C81C46}"/>
            </a:ext>
          </a:extLst>
        </xdr:cNvPr>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3" name="テキスト ボックス 62">
          <a:extLst>
            <a:ext uri="{FF2B5EF4-FFF2-40B4-BE49-F238E27FC236}">
              <a16:creationId xmlns:a16="http://schemas.microsoft.com/office/drawing/2014/main" id="{C863B591-0E91-43AD-88A1-A8B43F66216A}"/>
            </a:ext>
          </a:extLst>
        </xdr:cNvPr>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a:extLst>
            <a:ext uri="{FF2B5EF4-FFF2-40B4-BE49-F238E27FC236}">
              <a16:creationId xmlns:a16="http://schemas.microsoft.com/office/drawing/2014/main" id="{25268217-57B1-43C4-B1AA-C2E3575E67E7}"/>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a:extLst>
            <a:ext uri="{FF2B5EF4-FFF2-40B4-BE49-F238E27FC236}">
              <a16:creationId xmlns:a16="http://schemas.microsoft.com/office/drawing/2014/main" id="{D5E9AB7E-916C-498E-B13E-69F4610D0388}"/>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a:extLst>
            <a:ext uri="{FF2B5EF4-FFF2-40B4-BE49-F238E27FC236}">
              <a16:creationId xmlns:a16="http://schemas.microsoft.com/office/drawing/2014/main" id="{853B4A5E-DD30-403B-BB97-EC56629FFCE4}"/>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92075</xdr:rowOff>
    </xdr:from>
    <xdr:to>
      <xdr:col>23</xdr:col>
      <xdr:colOff>85090</xdr:colOff>
      <xdr:row>33</xdr:row>
      <xdr:rowOff>138557</xdr:rowOff>
    </xdr:to>
    <xdr:cxnSp macro="">
      <xdr:nvCxnSpPr>
        <xdr:cNvPr id="67" name="直線コネクタ 66">
          <a:extLst>
            <a:ext uri="{FF2B5EF4-FFF2-40B4-BE49-F238E27FC236}">
              <a16:creationId xmlns:a16="http://schemas.microsoft.com/office/drawing/2014/main" id="{0F8CF972-A1CF-45AD-B507-93D40D4E198A}"/>
            </a:ext>
          </a:extLst>
        </xdr:cNvPr>
        <xdr:cNvCxnSpPr/>
      </xdr:nvCxnSpPr>
      <xdr:spPr>
        <a:xfrm flipV="1">
          <a:off x="4760595" y="5492750"/>
          <a:ext cx="1270" cy="1075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142384</xdr:rowOff>
    </xdr:from>
    <xdr:ext cx="405111" cy="259045"/>
    <xdr:sp macro="" textlink="">
      <xdr:nvSpPr>
        <xdr:cNvPr id="68" name="有形固定資産減価償却率最小値テキスト">
          <a:extLst>
            <a:ext uri="{FF2B5EF4-FFF2-40B4-BE49-F238E27FC236}">
              <a16:creationId xmlns:a16="http://schemas.microsoft.com/office/drawing/2014/main" id="{079F2EBD-FA16-4A0A-BE95-C12EE1B50EB7}"/>
            </a:ext>
          </a:extLst>
        </xdr:cNvPr>
        <xdr:cNvSpPr txBox="1"/>
      </xdr:nvSpPr>
      <xdr:spPr>
        <a:xfrm>
          <a:off x="4813300" y="65717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138557</xdr:rowOff>
    </xdr:from>
    <xdr:to>
      <xdr:col>23</xdr:col>
      <xdr:colOff>174625</xdr:colOff>
      <xdr:row>33</xdr:row>
      <xdr:rowOff>138557</xdr:rowOff>
    </xdr:to>
    <xdr:cxnSp macro="">
      <xdr:nvCxnSpPr>
        <xdr:cNvPr id="69" name="直線コネクタ 68">
          <a:extLst>
            <a:ext uri="{FF2B5EF4-FFF2-40B4-BE49-F238E27FC236}">
              <a16:creationId xmlns:a16="http://schemas.microsoft.com/office/drawing/2014/main" id="{97F94407-26E6-4330-AB9C-2EDCE5E6887E}"/>
            </a:ext>
          </a:extLst>
        </xdr:cNvPr>
        <xdr:cNvCxnSpPr/>
      </xdr:nvCxnSpPr>
      <xdr:spPr>
        <a:xfrm>
          <a:off x="4673600" y="6567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38752</xdr:rowOff>
    </xdr:from>
    <xdr:ext cx="405111" cy="259045"/>
    <xdr:sp macro="" textlink="">
      <xdr:nvSpPr>
        <xdr:cNvPr id="70" name="有形固定資産減価償却率最大値テキスト">
          <a:extLst>
            <a:ext uri="{FF2B5EF4-FFF2-40B4-BE49-F238E27FC236}">
              <a16:creationId xmlns:a16="http://schemas.microsoft.com/office/drawing/2014/main" id="{C458C50F-284F-41ED-8121-D5311559B386}"/>
            </a:ext>
          </a:extLst>
        </xdr:cNvPr>
        <xdr:cNvSpPr txBox="1"/>
      </xdr:nvSpPr>
      <xdr:spPr>
        <a:xfrm>
          <a:off x="4813300" y="526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92075</xdr:rowOff>
    </xdr:from>
    <xdr:to>
      <xdr:col>23</xdr:col>
      <xdr:colOff>174625</xdr:colOff>
      <xdr:row>27</xdr:row>
      <xdr:rowOff>92075</xdr:rowOff>
    </xdr:to>
    <xdr:cxnSp macro="">
      <xdr:nvCxnSpPr>
        <xdr:cNvPr id="71" name="直線コネクタ 70">
          <a:extLst>
            <a:ext uri="{FF2B5EF4-FFF2-40B4-BE49-F238E27FC236}">
              <a16:creationId xmlns:a16="http://schemas.microsoft.com/office/drawing/2014/main" id="{C2A11042-BF66-4335-A49F-8FA8F69BEDD6}"/>
            </a:ext>
          </a:extLst>
        </xdr:cNvPr>
        <xdr:cNvCxnSpPr/>
      </xdr:nvCxnSpPr>
      <xdr:spPr>
        <a:xfrm>
          <a:off x="4673600" y="5492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67962</xdr:rowOff>
    </xdr:from>
    <xdr:ext cx="405111" cy="259045"/>
    <xdr:sp macro="" textlink="">
      <xdr:nvSpPr>
        <xdr:cNvPr id="72" name="有形固定資産減価償却率平均値テキスト">
          <a:extLst>
            <a:ext uri="{FF2B5EF4-FFF2-40B4-BE49-F238E27FC236}">
              <a16:creationId xmlns:a16="http://schemas.microsoft.com/office/drawing/2014/main" id="{C62CE123-75F4-4024-A19E-136A887D4D92}"/>
            </a:ext>
          </a:extLst>
        </xdr:cNvPr>
        <xdr:cNvSpPr txBox="1"/>
      </xdr:nvSpPr>
      <xdr:spPr>
        <a:xfrm>
          <a:off x="4813300" y="61544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89535</xdr:rowOff>
    </xdr:from>
    <xdr:to>
      <xdr:col>23</xdr:col>
      <xdr:colOff>136525</xdr:colOff>
      <xdr:row>32</xdr:row>
      <xdr:rowOff>19685</xdr:rowOff>
    </xdr:to>
    <xdr:sp macro="" textlink="">
      <xdr:nvSpPr>
        <xdr:cNvPr id="73" name="フローチャート: 判断 72">
          <a:extLst>
            <a:ext uri="{FF2B5EF4-FFF2-40B4-BE49-F238E27FC236}">
              <a16:creationId xmlns:a16="http://schemas.microsoft.com/office/drawing/2014/main" id="{26D29130-F84F-40EF-AFE9-B5B3E293D640}"/>
            </a:ext>
          </a:extLst>
        </xdr:cNvPr>
        <xdr:cNvSpPr/>
      </xdr:nvSpPr>
      <xdr:spPr>
        <a:xfrm>
          <a:off x="4711700" y="6176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119761</xdr:rowOff>
    </xdr:from>
    <xdr:to>
      <xdr:col>19</xdr:col>
      <xdr:colOff>187325</xdr:colOff>
      <xdr:row>32</xdr:row>
      <xdr:rowOff>49911</xdr:rowOff>
    </xdr:to>
    <xdr:sp macro="" textlink="">
      <xdr:nvSpPr>
        <xdr:cNvPr id="74" name="フローチャート: 判断 73">
          <a:extLst>
            <a:ext uri="{FF2B5EF4-FFF2-40B4-BE49-F238E27FC236}">
              <a16:creationId xmlns:a16="http://schemas.microsoft.com/office/drawing/2014/main" id="{D65B4BAF-91B4-4B34-97E3-1165C052AB71}"/>
            </a:ext>
          </a:extLst>
        </xdr:cNvPr>
        <xdr:cNvSpPr/>
      </xdr:nvSpPr>
      <xdr:spPr>
        <a:xfrm>
          <a:off x="4000500" y="6206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32</xdr:row>
      <xdr:rowOff>129667</xdr:rowOff>
    </xdr:from>
    <xdr:to>
      <xdr:col>15</xdr:col>
      <xdr:colOff>187325</xdr:colOff>
      <xdr:row>33</xdr:row>
      <xdr:rowOff>59817</xdr:rowOff>
    </xdr:to>
    <xdr:sp macro="" textlink="">
      <xdr:nvSpPr>
        <xdr:cNvPr id="75" name="フローチャート: 判断 74">
          <a:extLst>
            <a:ext uri="{FF2B5EF4-FFF2-40B4-BE49-F238E27FC236}">
              <a16:creationId xmlns:a16="http://schemas.microsoft.com/office/drawing/2014/main" id="{5F7B1B50-0618-4362-A854-9A9796FAE638}"/>
            </a:ext>
          </a:extLst>
        </xdr:cNvPr>
        <xdr:cNvSpPr/>
      </xdr:nvSpPr>
      <xdr:spPr>
        <a:xfrm>
          <a:off x="3238500" y="6387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96993CFA-6644-47BA-93CD-0BE5970F3E54}"/>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7F3B4A49-4120-45A4-9AAE-F0C0EF067E98}"/>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843FDDB5-90C3-4842-9D55-0C4670A0B19B}"/>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DC442EFB-2F3E-460B-A3D7-F6FDCBC20D6A}"/>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0BE505E9-86AD-4931-9A28-0080F17FBDE3}"/>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67945</xdr:rowOff>
    </xdr:from>
    <xdr:to>
      <xdr:col>19</xdr:col>
      <xdr:colOff>187325</xdr:colOff>
      <xdr:row>31</xdr:row>
      <xdr:rowOff>169545</xdr:rowOff>
    </xdr:to>
    <xdr:sp macro="" textlink="">
      <xdr:nvSpPr>
        <xdr:cNvPr id="81" name="楕円 80">
          <a:extLst>
            <a:ext uri="{FF2B5EF4-FFF2-40B4-BE49-F238E27FC236}">
              <a16:creationId xmlns:a16="http://schemas.microsoft.com/office/drawing/2014/main" id="{8C759786-0670-4D49-A900-DC12B888681B}"/>
            </a:ext>
          </a:extLst>
        </xdr:cNvPr>
        <xdr:cNvSpPr/>
      </xdr:nvSpPr>
      <xdr:spPr>
        <a:xfrm>
          <a:off x="4000500" y="6154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111769</xdr:colOff>
      <xdr:row>32</xdr:row>
      <xdr:rowOff>41038</xdr:rowOff>
    </xdr:from>
    <xdr:ext cx="405111" cy="259045"/>
    <xdr:sp macro="" textlink="">
      <xdr:nvSpPr>
        <xdr:cNvPr id="82" name="n_1aveValue有形固定資産減価償却率">
          <a:extLst>
            <a:ext uri="{FF2B5EF4-FFF2-40B4-BE49-F238E27FC236}">
              <a16:creationId xmlns:a16="http://schemas.microsoft.com/office/drawing/2014/main" id="{0FF9E9B5-9E99-4FB6-9D43-F244BBB09697}"/>
            </a:ext>
          </a:extLst>
        </xdr:cNvPr>
        <xdr:cNvSpPr txBox="1"/>
      </xdr:nvSpPr>
      <xdr:spPr>
        <a:xfrm>
          <a:off x="3836044" y="6298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76344</xdr:rowOff>
    </xdr:from>
    <xdr:ext cx="405111" cy="259045"/>
    <xdr:sp macro="" textlink="">
      <xdr:nvSpPr>
        <xdr:cNvPr id="83" name="n_2aveValue有形固定資産減価償却率">
          <a:extLst>
            <a:ext uri="{FF2B5EF4-FFF2-40B4-BE49-F238E27FC236}">
              <a16:creationId xmlns:a16="http://schemas.microsoft.com/office/drawing/2014/main" id="{051F6B10-7F25-4CEC-A79D-A5AF9A16B243}"/>
            </a:ext>
          </a:extLst>
        </xdr:cNvPr>
        <xdr:cNvSpPr txBox="1"/>
      </xdr:nvSpPr>
      <xdr:spPr>
        <a:xfrm>
          <a:off x="3086744" y="6162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14622</xdr:rowOff>
    </xdr:from>
    <xdr:ext cx="405111" cy="259045"/>
    <xdr:sp macro="" textlink="">
      <xdr:nvSpPr>
        <xdr:cNvPr id="84" name="n_1mainValue有形固定資産減価償却率">
          <a:extLst>
            <a:ext uri="{FF2B5EF4-FFF2-40B4-BE49-F238E27FC236}">
              <a16:creationId xmlns:a16="http://schemas.microsoft.com/office/drawing/2014/main" id="{FD80A886-13A7-4C2D-8BC1-9F42B39B9F0B}"/>
            </a:ext>
          </a:extLst>
        </xdr:cNvPr>
        <xdr:cNvSpPr txBox="1"/>
      </xdr:nvSpPr>
      <xdr:spPr>
        <a:xfrm>
          <a:off x="3836044" y="5929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5" name="正方形/長方形 84">
          <a:extLst>
            <a:ext uri="{FF2B5EF4-FFF2-40B4-BE49-F238E27FC236}">
              <a16:creationId xmlns:a16="http://schemas.microsoft.com/office/drawing/2014/main" id="{246DAAD9-CB5C-4713-918D-B87833A27E7B}"/>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6" name="正方形/長方形 85">
          <a:extLst>
            <a:ext uri="{FF2B5EF4-FFF2-40B4-BE49-F238E27FC236}">
              <a16:creationId xmlns:a16="http://schemas.microsoft.com/office/drawing/2014/main" id="{FD1509F7-6D2D-42B3-9397-DE79D222356C}"/>
            </a:ext>
          </a:extLst>
        </xdr:cNvPr>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87" name="正方形/長方形 86">
          <a:extLst>
            <a:ext uri="{FF2B5EF4-FFF2-40B4-BE49-F238E27FC236}">
              <a16:creationId xmlns:a16="http://schemas.microsoft.com/office/drawing/2014/main" id="{2DD07588-096F-40C6-855E-13DD886AB9AF}"/>
            </a:ext>
          </a:extLst>
        </xdr:cNvPr>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88" name="正方形/長方形 87">
          <a:extLst>
            <a:ext uri="{FF2B5EF4-FFF2-40B4-BE49-F238E27FC236}">
              <a16:creationId xmlns:a16="http://schemas.microsoft.com/office/drawing/2014/main" id="{BD987483-903B-4C30-B777-0F19D2FB976E}"/>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89" name="正方形/長方形 88">
          <a:extLst>
            <a:ext uri="{FF2B5EF4-FFF2-40B4-BE49-F238E27FC236}">
              <a16:creationId xmlns:a16="http://schemas.microsoft.com/office/drawing/2014/main" id="{53DE76D3-0F8E-4AD5-B454-8BED3A52778F}"/>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0" name="正方形/長方形 89">
          <a:extLst>
            <a:ext uri="{FF2B5EF4-FFF2-40B4-BE49-F238E27FC236}">
              <a16:creationId xmlns:a16="http://schemas.microsoft.com/office/drawing/2014/main" id="{6FAB0659-4BE6-4F2B-9593-886A8F959335}"/>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1" name="正方形/長方形 90">
          <a:extLst>
            <a:ext uri="{FF2B5EF4-FFF2-40B4-BE49-F238E27FC236}">
              <a16:creationId xmlns:a16="http://schemas.microsoft.com/office/drawing/2014/main" id="{F8DEB173-881F-42CD-B073-690DD80FD53D}"/>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2" name="正方形/長方形 91">
          <a:extLst>
            <a:ext uri="{FF2B5EF4-FFF2-40B4-BE49-F238E27FC236}">
              <a16:creationId xmlns:a16="http://schemas.microsoft.com/office/drawing/2014/main" id="{2A424C9B-D7A8-407B-9C6B-23ECCE57310E}"/>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3" name="正方形/長方形 92">
          <a:extLst>
            <a:ext uri="{FF2B5EF4-FFF2-40B4-BE49-F238E27FC236}">
              <a16:creationId xmlns:a16="http://schemas.microsoft.com/office/drawing/2014/main" id="{62BAB02F-D942-4479-81BA-17B06EF15EE5}"/>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4" name="正方形/長方形 93">
          <a:extLst>
            <a:ext uri="{FF2B5EF4-FFF2-40B4-BE49-F238E27FC236}">
              <a16:creationId xmlns:a16="http://schemas.microsoft.com/office/drawing/2014/main" id="{B752D35D-EE8C-4635-9F8B-957C68D3C44B}"/>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5" name="正方形/長方形 94">
          <a:extLst>
            <a:ext uri="{FF2B5EF4-FFF2-40B4-BE49-F238E27FC236}">
              <a16:creationId xmlns:a16="http://schemas.microsoft.com/office/drawing/2014/main" id="{307F187C-588C-4A4F-965A-9ECBCA8EA8A7}"/>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6" name="正方形/長方形 95">
          <a:extLst>
            <a:ext uri="{FF2B5EF4-FFF2-40B4-BE49-F238E27FC236}">
              <a16:creationId xmlns:a16="http://schemas.microsoft.com/office/drawing/2014/main" id="{710DF7D4-CE40-4110-8B92-61774BF050F4}"/>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7" name="テキスト ボックス 96">
          <a:extLst>
            <a:ext uri="{FF2B5EF4-FFF2-40B4-BE49-F238E27FC236}">
              <a16:creationId xmlns:a16="http://schemas.microsoft.com/office/drawing/2014/main" id="{DDCFD3C1-738B-40AC-A1F8-38826107FF7E}"/>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債務償還可能年数は交付税措置を伴わない町債発行の抑制や基金の積み立て等により比較的低い水準を保ってきている。引き続き健全な債務償還等を行っていく。</a:t>
          </a:r>
        </a:p>
      </xdr:txBody>
    </xdr:sp>
    <xdr:clientData/>
  </xdr:twoCellAnchor>
  <xdr:oneCellAnchor>
    <xdr:from>
      <xdr:col>57</xdr:col>
      <xdr:colOff>111125</xdr:colOff>
      <xdr:row>23</xdr:row>
      <xdr:rowOff>47625</xdr:rowOff>
    </xdr:from>
    <xdr:ext cx="349839" cy="225703"/>
    <xdr:sp macro="" textlink="">
      <xdr:nvSpPr>
        <xdr:cNvPr id="98" name="テキスト ボックス 97">
          <a:extLst>
            <a:ext uri="{FF2B5EF4-FFF2-40B4-BE49-F238E27FC236}">
              <a16:creationId xmlns:a16="http://schemas.microsoft.com/office/drawing/2014/main" id="{FC70AF6B-E468-4240-8D95-DE763D649256}"/>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99" name="直線コネクタ 98">
          <a:extLst>
            <a:ext uri="{FF2B5EF4-FFF2-40B4-BE49-F238E27FC236}">
              <a16:creationId xmlns:a16="http://schemas.microsoft.com/office/drawing/2014/main" id="{7E1764DF-9971-420D-89D2-1D7FF6BA6209}"/>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69850</xdr:rowOff>
    </xdr:from>
    <xdr:to>
      <xdr:col>80</xdr:col>
      <xdr:colOff>9525</xdr:colOff>
      <xdr:row>35</xdr:row>
      <xdr:rowOff>69850</xdr:rowOff>
    </xdr:to>
    <xdr:cxnSp macro="">
      <xdr:nvCxnSpPr>
        <xdr:cNvPr id="100" name="直線コネクタ 99">
          <a:extLst>
            <a:ext uri="{FF2B5EF4-FFF2-40B4-BE49-F238E27FC236}">
              <a16:creationId xmlns:a16="http://schemas.microsoft.com/office/drawing/2014/main" id="{BF05AEB4-A1CE-49D3-AB46-3E4E3A517481}"/>
            </a:ext>
          </a:extLst>
        </xdr:cNvPr>
        <xdr:cNvCxnSpPr/>
      </xdr:nvCxnSpPr>
      <xdr:spPr>
        <a:xfrm>
          <a:off x="11303000" y="68421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147499</xdr:rowOff>
    </xdr:from>
    <xdr:ext cx="308097" cy="225703"/>
    <xdr:sp macro="" textlink="">
      <xdr:nvSpPr>
        <xdr:cNvPr id="101" name="テキスト ボックス 100">
          <a:extLst>
            <a:ext uri="{FF2B5EF4-FFF2-40B4-BE49-F238E27FC236}">
              <a16:creationId xmlns:a16="http://schemas.microsoft.com/office/drawing/2014/main" id="{FBF4D79B-2569-4E1B-90D7-90D7C1184825}"/>
            </a:ext>
          </a:extLst>
        </xdr:cNvPr>
        <xdr:cNvSpPr txBox="1"/>
      </xdr:nvSpPr>
      <xdr:spPr>
        <a:xfrm>
          <a:off x="10931403" y="674832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142875</xdr:rowOff>
    </xdr:from>
    <xdr:to>
      <xdr:col>80</xdr:col>
      <xdr:colOff>9525</xdr:colOff>
      <xdr:row>33</xdr:row>
      <xdr:rowOff>142875</xdr:rowOff>
    </xdr:to>
    <xdr:cxnSp macro="">
      <xdr:nvCxnSpPr>
        <xdr:cNvPr id="102" name="直線コネクタ 101">
          <a:extLst>
            <a:ext uri="{FF2B5EF4-FFF2-40B4-BE49-F238E27FC236}">
              <a16:creationId xmlns:a16="http://schemas.microsoft.com/office/drawing/2014/main" id="{6A9D762C-C1B5-4BC4-9B56-1F9344DF3399}"/>
            </a:ext>
          </a:extLst>
        </xdr:cNvPr>
        <xdr:cNvCxnSpPr/>
      </xdr:nvCxnSpPr>
      <xdr:spPr>
        <a:xfrm>
          <a:off x="11303000" y="65722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33</xdr:row>
      <xdr:rowOff>49074</xdr:rowOff>
    </xdr:from>
    <xdr:ext cx="308097" cy="225703"/>
    <xdr:sp macro="" textlink="">
      <xdr:nvSpPr>
        <xdr:cNvPr id="103" name="テキスト ボックス 102">
          <a:extLst>
            <a:ext uri="{FF2B5EF4-FFF2-40B4-BE49-F238E27FC236}">
              <a16:creationId xmlns:a16="http://schemas.microsoft.com/office/drawing/2014/main" id="{2346C7CC-08A3-4A94-925D-9F1553FF7984}"/>
            </a:ext>
          </a:extLst>
        </xdr:cNvPr>
        <xdr:cNvSpPr txBox="1"/>
      </xdr:nvSpPr>
      <xdr:spPr>
        <a:xfrm>
          <a:off x="10931403" y="647844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44450</xdr:rowOff>
    </xdr:from>
    <xdr:to>
      <xdr:col>80</xdr:col>
      <xdr:colOff>9525</xdr:colOff>
      <xdr:row>32</xdr:row>
      <xdr:rowOff>44450</xdr:rowOff>
    </xdr:to>
    <xdr:cxnSp macro="">
      <xdr:nvCxnSpPr>
        <xdr:cNvPr id="104" name="直線コネクタ 103">
          <a:extLst>
            <a:ext uri="{FF2B5EF4-FFF2-40B4-BE49-F238E27FC236}">
              <a16:creationId xmlns:a16="http://schemas.microsoft.com/office/drawing/2014/main" id="{304F6653-F92F-4ABA-B2CF-36CFC903D70F}"/>
            </a:ext>
          </a:extLst>
        </xdr:cNvPr>
        <xdr:cNvCxnSpPr/>
      </xdr:nvCxnSpPr>
      <xdr:spPr>
        <a:xfrm>
          <a:off x="11303000" y="63023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31</xdr:row>
      <xdr:rowOff>122099</xdr:rowOff>
    </xdr:from>
    <xdr:ext cx="308097" cy="225703"/>
    <xdr:sp macro="" textlink="">
      <xdr:nvSpPr>
        <xdr:cNvPr id="105" name="テキスト ボックス 104">
          <a:extLst>
            <a:ext uri="{FF2B5EF4-FFF2-40B4-BE49-F238E27FC236}">
              <a16:creationId xmlns:a16="http://schemas.microsoft.com/office/drawing/2014/main" id="{97B2D21B-F7E6-40F6-9C2C-C0327EADF7CE}"/>
            </a:ext>
          </a:extLst>
        </xdr:cNvPr>
        <xdr:cNvSpPr txBox="1"/>
      </xdr:nvSpPr>
      <xdr:spPr>
        <a:xfrm>
          <a:off x="10931403" y="620857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6" name="直線コネクタ 105">
          <a:extLst>
            <a:ext uri="{FF2B5EF4-FFF2-40B4-BE49-F238E27FC236}">
              <a16:creationId xmlns:a16="http://schemas.microsoft.com/office/drawing/2014/main" id="{B00A77B1-D60B-4814-BAC6-BA0F12A548E9}"/>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07" name="テキスト ボックス 106">
          <a:extLst>
            <a:ext uri="{FF2B5EF4-FFF2-40B4-BE49-F238E27FC236}">
              <a16:creationId xmlns:a16="http://schemas.microsoft.com/office/drawing/2014/main" id="{B8280689-3630-42B5-959C-52D54EBDB3E0}"/>
            </a:ext>
          </a:extLst>
        </xdr:cNvPr>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19050</xdr:rowOff>
    </xdr:from>
    <xdr:to>
      <xdr:col>80</xdr:col>
      <xdr:colOff>9525</xdr:colOff>
      <xdr:row>29</xdr:row>
      <xdr:rowOff>19050</xdr:rowOff>
    </xdr:to>
    <xdr:cxnSp macro="">
      <xdr:nvCxnSpPr>
        <xdr:cNvPr id="108" name="直線コネクタ 107">
          <a:extLst>
            <a:ext uri="{FF2B5EF4-FFF2-40B4-BE49-F238E27FC236}">
              <a16:creationId xmlns:a16="http://schemas.microsoft.com/office/drawing/2014/main" id="{E6EEBF4E-B6EF-458D-8B43-40EB97A5147C}"/>
            </a:ext>
          </a:extLst>
        </xdr:cNvPr>
        <xdr:cNvCxnSpPr/>
      </xdr:nvCxnSpPr>
      <xdr:spPr>
        <a:xfrm>
          <a:off x="11303000" y="57626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96699</xdr:rowOff>
    </xdr:from>
    <xdr:ext cx="308097" cy="225703"/>
    <xdr:sp macro="" textlink="">
      <xdr:nvSpPr>
        <xdr:cNvPr id="109" name="テキスト ボックス 108">
          <a:extLst>
            <a:ext uri="{FF2B5EF4-FFF2-40B4-BE49-F238E27FC236}">
              <a16:creationId xmlns:a16="http://schemas.microsoft.com/office/drawing/2014/main" id="{B9DC95DA-581B-432D-AE10-410518F90094}"/>
            </a:ext>
          </a:extLst>
        </xdr:cNvPr>
        <xdr:cNvSpPr txBox="1"/>
      </xdr:nvSpPr>
      <xdr:spPr>
        <a:xfrm>
          <a:off x="10931403" y="566882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92075</xdr:rowOff>
    </xdr:from>
    <xdr:to>
      <xdr:col>80</xdr:col>
      <xdr:colOff>9525</xdr:colOff>
      <xdr:row>27</xdr:row>
      <xdr:rowOff>92075</xdr:rowOff>
    </xdr:to>
    <xdr:cxnSp macro="">
      <xdr:nvCxnSpPr>
        <xdr:cNvPr id="110" name="直線コネクタ 109">
          <a:extLst>
            <a:ext uri="{FF2B5EF4-FFF2-40B4-BE49-F238E27FC236}">
              <a16:creationId xmlns:a16="http://schemas.microsoft.com/office/drawing/2014/main" id="{3077C0DB-0BDF-4C72-84D6-0B8B3754A2A9}"/>
            </a:ext>
          </a:extLst>
        </xdr:cNvPr>
        <xdr:cNvCxnSpPr/>
      </xdr:nvCxnSpPr>
      <xdr:spPr>
        <a:xfrm>
          <a:off x="11303000" y="54927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26</xdr:row>
      <xdr:rowOff>169724</xdr:rowOff>
    </xdr:from>
    <xdr:ext cx="359394" cy="225703"/>
    <xdr:sp macro="" textlink="">
      <xdr:nvSpPr>
        <xdr:cNvPr id="111" name="テキスト ボックス 110">
          <a:extLst>
            <a:ext uri="{FF2B5EF4-FFF2-40B4-BE49-F238E27FC236}">
              <a16:creationId xmlns:a16="http://schemas.microsoft.com/office/drawing/2014/main" id="{467B991F-E62C-4974-9C0B-4F8D6E89A4A5}"/>
            </a:ext>
          </a:extLst>
        </xdr:cNvPr>
        <xdr:cNvSpPr txBox="1"/>
      </xdr:nvSpPr>
      <xdr:spPr>
        <a:xfrm>
          <a:off x="10880106" y="53989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25</xdr:row>
      <xdr:rowOff>165100</xdr:rowOff>
    </xdr:from>
    <xdr:to>
      <xdr:col>80</xdr:col>
      <xdr:colOff>9525</xdr:colOff>
      <xdr:row>25</xdr:row>
      <xdr:rowOff>165100</xdr:rowOff>
    </xdr:to>
    <xdr:cxnSp macro="">
      <xdr:nvCxnSpPr>
        <xdr:cNvPr id="112" name="直線コネクタ 111">
          <a:extLst>
            <a:ext uri="{FF2B5EF4-FFF2-40B4-BE49-F238E27FC236}">
              <a16:creationId xmlns:a16="http://schemas.microsoft.com/office/drawing/2014/main" id="{7ED8E343-C877-4DF0-8D89-DD6579F3C346}"/>
            </a:ext>
          </a:extLst>
        </xdr:cNvPr>
        <xdr:cNvCxnSpPr/>
      </xdr:nvCxnSpPr>
      <xdr:spPr>
        <a:xfrm>
          <a:off x="11303000" y="5222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71299</xdr:rowOff>
    </xdr:from>
    <xdr:ext cx="359394" cy="225703"/>
    <xdr:sp macro="" textlink="">
      <xdr:nvSpPr>
        <xdr:cNvPr id="113" name="テキスト ボックス 112">
          <a:extLst>
            <a:ext uri="{FF2B5EF4-FFF2-40B4-BE49-F238E27FC236}">
              <a16:creationId xmlns:a16="http://schemas.microsoft.com/office/drawing/2014/main" id="{5AFC8B1D-2463-4FAD-B00C-E15136C31E49}"/>
            </a:ext>
          </a:extLst>
        </xdr:cNvPr>
        <xdr:cNvSpPr txBox="1"/>
      </xdr:nvSpPr>
      <xdr:spPr>
        <a:xfrm>
          <a:off x="10880106" y="51290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4" name="直線コネクタ 113">
          <a:extLst>
            <a:ext uri="{FF2B5EF4-FFF2-40B4-BE49-F238E27FC236}">
              <a16:creationId xmlns:a16="http://schemas.microsoft.com/office/drawing/2014/main" id="{C7AD8425-9460-4FF9-A031-4FEF7C07673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5" name="テキスト ボックス 114">
          <a:extLst>
            <a:ext uri="{FF2B5EF4-FFF2-40B4-BE49-F238E27FC236}">
              <a16:creationId xmlns:a16="http://schemas.microsoft.com/office/drawing/2014/main" id="{57007C6E-1584-4F48-B3BC-5B42A9A99C4B}"/>
            </a:ext>
          </a:extLst>
        </xdr:cNvPr>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6" name="債務償還可能年数グラフ枠">
          <a:extLst>
            <a:ext uri="{FF2B5EF4-FFF2-40B4-BE49-F238E27FC236}">
              <a16:creationId xmlns:a16="http://schemas.microsoft.com/office/drawing/2014/main" id="{F977BFF5-C723-49FB-AC7E-F1A285FFC1F2}"/>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155575</xdr:rowOff>
    </xdr:from>
    <xdr:to>
      <xdr:col>76</xdr:col>
      <xdr:colOff>21589</xdr:colOff>
      <xdr:row>34</xdr:row>
      <xdr:rowOff>65881</xdr:rowOff>
    </xdr:to>
    <xdr:cxnSp macro="">
      <xdr:nvCxnSpPr>
        <xdr:cNvPr id="117" name="直線コネクタ 116">
          <a:extLst>
            <a:ext uri="{FF2B5EF4-FFF2-40B4-BE49-F238E27FC236}">
              <a16:creationId xmlns:a16="http://schemas.microsoft.com/office/drawing/2014/main" id="{6D61D1C5-0FB8-4AA7-83AE-239ED2B79DD1}"/>
            </a:ext>
          </a:extLst>
        </xdr:cNvPr>
        <xdr:cNvCxnSpPr/>
      </xdr:nvCxnSpPr>
      <xdr:spPr>
        <a:xfrm flipV="1">
          <a:off x="14793595" y="5384800"/>
          <a:ext cx="1269" cy="12819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69708</xdr:rowOff>
    </xdr:from>
    <xdr:ext cx="340478" cy="259045"/>
    <xdr:sp macro="" textlink="">
      <xdr:nvSpPr>
        <xdr:cNvPr id="118" name="債務償還可能年数最小値テキスト">
          <a:extLst>
            <a:ext uri="{FF2B5EF4-FFF2-40B4-BE49-F238E27FC236}">
              <a16:creationId xmlns:a16="http://schemas.microsoft.com/office/drawing/2014/main" id="{0B4BC9F6-9B41-4269-A962-AAC9BE03FBB5}"/>
            </a:ext>
          </a:extLst>
        </xdr:cNvPr>
        <xdr:cNvSpPr txBox="1"/>
      </xdr:nvSpPr>
      <xdr:spPr>
        <a:xfrm>
          <a:off x="14846300" y="667053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65881</xdr:rowOff>
    </xdr:from>
    <xdr:to>
      <xdr:col>76</xdr:col>
      <xdr:colOff>111125</xdr:colOff>
      <xdr:row>34</xdr:row>
      <xdr:rowOff>65881</xdr:rowOff>
    </xdr:to>
    <xdr:cxnSp macro="">
      <xdr:nvCxnSpPr>
        <xdr:cNvPr id="119" name="直線コネクタ 118">
          <a:extLst>
            <a:ext uri="{FF2B5EF4-FFF2-40B4-BE49-F238E27FC236}">
              <a16:creationId xmlns:a16="http://schemas.microsoft.com/office/drawing/2014/main" id="{544A5B9D-8623-43C4-9F43-ECECB0ED0467}"/>
            </a:ext>
          </a:extLst>
        </xdr:cNvPr>
        <xdr:cNvCxnSpPr/>
      </xdr:nvCxnSpPr>
      <xdr:spPr>
        <a:xfrm>
          <a:off x="14706600" y="6666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102252</xdr:rowOff>
    </xdr:from>
    <xdr:ext cx="405111" cy="259045"/>
    <xdr:sp macro="" textlink="">
      <xdr:nvSpPr>
        <xdr:cNvPr id="120" name="債務償還可能年数最大値テキスト">
          <a:extLst>
            <a:ext uri="{FF2B5EF4-FFF2-40B4-BE49-F238E27FC236}">
              <a16:creationId xmlns:a16="http://schemas.microsoft.com/office/drawing/2014/main" id="{3709B330-B99A-4673-808A-944D759F557E}"/>
            </a:ext>
          </a:extLst>
        </xdr:cNvPr>
        <xdr:cNvSpPr txBox="1"/>
      </xdr:nvSpPr>
      <xdr:spPr>
        <a:xfrm>
          <a:off x="14846300" y="5160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155575</xdr:rowOff>
    </xdr:from>
    <xdr:to>
      <xdr:col>76</xdr:col>
      <xdr:colOff>111125</xdr:colOff>
      <xdr:row>26</xdr:row>
      <xdr:rowOff>155575</xdr:rowOff>
    </xdr:to>
    <xdr:cxnSp macro="">
      <xdr:nvCxnSpPr>
        <xdr:cNvPr id="121" name="直線コネクタ 120">
          <a:extLst>
            <a:ext uri="{FF2B5EF4-FFF2-40B4-BE49-F238E27FC236}">
              <a16:creationId xmlns:a16="http://schemas.microsoft.com/office/drawing/2014/main" id="{7E69B513-B872-4166-817A-6E57B5176AB2}"/>
            </a:ext>
          </a:extLst>
        </xdr:cNvPr>
        <xdr:cNvCxnSpPr/>
      </xdr:nvCxnSpPr>
      <xdr:spPr>
        <a:xfrm>
          <a:off x="14706600" y="538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76058</xdr:rowOff>
    </xdr:from>
    <xdr:ext cx="340478" cy="259045"/>
    <xdr:sp macro="" textlink="">
      <xdr:nvSpPr>
        <xdr:cNvPr id="122" name="債務償還可能年数平均値テキスト">
          <a:extLst>
            <a:ext uri="{FF2B5EF4-FFF2-40B4-BE49-F238E27FC236}">
              <a16:creationId xmlns:a16="http://schemas.microsoft.com/office/drawing/2014/main" id="{73BAE01D-1D7D-4938-8C8D-50530632F24C}"/>
            </a:ext>
          </a:extLst>
        </xdr:cNvPr>
        <xdr:cNvSpPr txBox="1"/>
      </xdr:nvSpPr>
      <xdr:spPr>
        <a:xfrm>
          <a:off x="14846300" y="5819633"/>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53181</xdr:rowOff>
    </xdr:from>
    <xdr:to>
      <xdr:col>76</xdr:col>
      <xdr:colOff>73025</xdr:colOff>
      <xdr:row>30</xdr:row>
      <xdr:rowOff>154781</xdr:rowOff>
    </xdr:to>
    <xdr:sp macro="" textlink="">
      <xdr:nvSpPr>
        <xdr:cNvPr id="123" name="フローチャート: 判断 122">
          <a:extLst>
            <a:ext uri="{FF2B5EF4-FFF2-40B4-BE49-F238E27FC236}">
              <a16:creationId xmlns:a16="http://schemas.microsoft.com/office/drawing/2014/main" id="{1C6232FB-63E4-4DF4-980C-8F8929C7F256}"/>
            </a:ext>
          </a:extLst>
        </xdr:cNvPr>
        <xdr:cNvSpPr/>
      </xdr:nvSpPr>
      <xdr:spPr>
        <a:xfrm>
          <a:off x="14744700" y="5968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4" name="テキスト ボックス 123">
          <a:extLst>
            <a:ext uri="{FF2B5EF4-FFF2-40B4-BE49-F238E27FC236}">
              <a16:creationId xmlns:a16="http://schemas.microsoft.com/office/drawing/2014/main" id="{1AC43B69-FA2E-4B06-B714-03B91A5AD7CC}"/>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5" name="テキスト ボックス 124">
          <a:extLst>
            <a:ext uri="{FF2B5EF4-FFF2-40B4-BE49-F238E27FC236}">
              <a16:creationId xmlns:a16="http://schemas.microsoft.com/office/drawing/2014/main" id="{D5BDE1DA-9BAF-479E-9492-B27CBCC7FB15}"/>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6" name="テキスト ボックス 125">
          <a:extLst>
            <a:ext uri="{FF2B5EF4-FFF2-40B4-BE49-F238E27FC236}">
              <a16:creationId xmlns:a16="http://schemas.microsoft.com/office/drawing/2014/main" id="{319E7481-9BD4-4F4F-B6DF-CBB00E090793}"/>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7" name="テキスト ボックス 126">
          <a:extLst>
            <a:ext uri="{FF2B5EF4-FFF2-40B4-BE49-F238E27FC236}">
              <a16:creationId xmlns:a16="http://schemas.microsoft.com/office/drawing/2014/main" id="{F4B95507-5CA0-49C3-8B55-EAB12CAE4941}"/>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8" name="テキスト ボックス 127">
          <a:extLst>
            <a:ext uri="{FF2B5EF4-FFF2-40B4-BE49-F238E27FC236}">
              <a16:creationId xmlns:a16="http://schemas.microsoft.com/office/drawing/2014/main" id="{7EAA4A09-6DC6-4891-9655-8666171BFF5B}"/>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47625</xdr:rowOff>
    </xdr:from>
    <xdr:to>
      <xdr:col>76</xdr:col>
      <xdr:colOff>73025</xdr:colOff>
      <xdr:row>32</xdr:row>
      <xdr:rowOff>149225</xdr:rowOff>
    </xdr:to>
    <xdr:sp macro="" textlink="">
      <xdr:nvSpPr>
        <xdr:cNvPr id="129" name="楕円 128">
          <a:extLst>
            <a:ext uri="{FF2B5EF4-FFF2-40B4-BE49-F238E27FC236}">
              <a16:creationId xmlns:a16="http://schemas.microsoft.com/office/drawing/2014/main" id="{7022F2E0-2337-4DF5-9E75-D1C7684DCA3A}"/>
            </a:ext>
          </a:extLst>
        </xdr:cNvPr>
        <xdr:cNvSpPr/>
      </xdr:nvSpPr>
      <xdr:spPr>
        <a:xfrm>
          <a:off x="14744700" y="630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26052</xdr:rowOff>
    </xdr:from>
    <xdr:ext cx="340478" cy="259045"/>
    <xdr:sp macro="" textlink="">
      <xdr:nvSpPr>
        <xdr:cNvPr id="130" name="債務償還可能年数該当値テキスト">
          <a:extLst>
            <a:ext uri="{FF2B5EF4-FFF2-40B4-BE49-F238E27FC236}">
              <a16:creationId xmlns:a16="http://schemas.microsoft.com/office/drawing/2014/main" id="{87EA5DA7-5F42-4105-8810-0E7D99316641}"/>
            </a:ext>
          </a:extLst>
        </xdr:cNvPr>
        <xdr:cNvSpPr txBox="1"/>
      </xdr:nvSpPr>
      <xdr:spPr>
        <a:xfrm>
          <a:off x="14846300" y="62839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1" name="正方形/長方形 130">
          <a:extLst>
            <a:ext uri="{FF2B5EF4-FFF2-40B4-BE49-F238E27FC236}">
              <a16:creationId xmlns:a16="http://schemas.microsoft.com/office/drawing/2014/main" id="{AADF0D97-D536-4D99-BF64-BB1526B5F652}"/>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2" name="正方形/長方形 131">
          <a:extLst>
            <a:ext uri="{FF2B5EF4-FFF2-40B4-BE49-F238E27FC236}">
              <a16:creationId xmlns:a16="http://schemas.microsoft.com/office/drawing/2014/main" id="{18113CAA-7529-4CF6-A2BF-9564BCD2CB66}"/>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3" name="テキスト ボックス 132">
          <a:extLst>
            <a:ext uri="{FF2B5EF4-FFF2-40B4-BE49-F238E27FC236}">
              <a16:creationId xmlns:a16="http://schemas.microsoft.com/office/drawing/2014/main" id="{8F9E2E32-87E1-4661-BB25-51C0A064097D}"/>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4" name="テキスト ボックス 133">
          <a:extLst>
            <a:ext uri="{FF2B5EF4-FFF2-40B4-BE49-F238E27FC236}">
              <a16:creationId xmlns:a16="http://schemas.microsoft.com/office/drawing/2014/main" id="{F3496DC2-DDD8-48B7-AFD6-4B7D4D81E921}"/>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5" name="テキスト ボックス 134">
          <a:extLst>
            <a:ext uri="{FF2B5EF4-FFF2-40B4-BE49-F238E27FC236}">
              <a16:creationId xmlns:a16="http://schemas.microsoft.com/office/drawing/2014/main" id="{48C48873-01E0-4905-9B0A-595DFADC4E01}"/>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6" name="テキスト ボックス 135">
          <a:extLst>
            <a:ext uri="{FF2B5EF4-FFF2-40B4-BE49-F238E27FC236}">
              <a16:creationId xmlns:a16="http://schemas.microsoft.com/office/drawing/2014/main" id="{B7830EE0-4230-45C2-B8FB-B0BA18174AC2}"/>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E243174B-2A88-4738-B503-C22B2531753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41D7D530-201C-423E-93FF-9EC9D7DB2DC3}"/>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4BAEECB0-377C-4F21-9397-3EC8DFBF7CBE}"/>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2CE101DF-E6C7-41A8-A4F3-8A97A8AA97CD}"/>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千葉県多古町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1DD05CDB-A448-4FB0-9458-B935081E91F5}"/>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FE3FA014-40A2-469C-93C8-2A1B26755525}"/>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4AF45D44-258C-4646-8F55-084B99EF31FE}"/>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CD16AB3E-D894-475A-A180-E93AD3CE2A23}"/>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8FF65F2B-F62F-4C9F-9589-C079BD4C120F}"/>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B120E988-D6E6-4697-93EA-02993C1A6851}"/>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14,943
14,539
72.80
7,393,612
6,763,175
629,357
4,275,987
3,861,060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3C8E68C0-76EE-4B5A-965E-6C3B00CC92A5}"/>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EF31339A-9FC3-4D69-8CC1-4712850980A8}"/>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5F044E82-A7A3-4E10-96D7-3C9992F80FE3}"/>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A272435C-DBCF-44A0-AAD1-E1B3D6B7E157}"/>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3E20F0B-96AC-425F-928B-94FEC63D823C}"/>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7A039A1D-1832-4094-B93E-E0DF776D4F95}"/>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29AB756B-8952-4902-88C1-42CFDDC4E94B}"/>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23D542C2-227D-4E4F-9148-D4F4F133C0BC}"/>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795F2B2C-9AD9-4226-ACEC-D08DB6861FF2}"/>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8DF967B8-3504-4828-972F-AE49416B719E}"/>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B451C933-4A8F-4FBE-934F-E1B253190C5B}"/>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6DC33C0A-E0B4-405D-BFD6-F811ACBD07F5}"/>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C8E6F6B3-5EDB-4EDE-9227-DDE851FE850A}"/>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3C688940-312C-48A2-AD3E-4BAEC4F0CE84}"/>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3C52E83B-5E39-4A3D-8C7A-817DF5879A58}"/>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B9C1B489-5E0C-4261-B763-01AD7530102B}"/>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C4F9EE59-36E0-4BB2-8C59-C76AB7197773}"/>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1A26E8A1-BC85-48A0-ADF8-2481385576DC}"/>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a:extLst>
            <a:ext uri="{FF2B5EF4-FFF2-40B4-BE49-F238E27FC236}">
              <a16:creationId xmlns:a16="http://schemas.microsoft.com/office/drawing/2014/main" id="{785B6627-295E-43BD-95E8-5B4A4A0CC456}"/>
            </a:ext>
          </a:extLst>
        </xdr:cNvPr>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C53DE2B1-B3E2-4F01-A72E-3AF787139A46}"/>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1DE5D657-3C05-4A06-9FFB-2580314F970F}"/>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E0629401-5BCC-459C-A68A-20516EDE4D1F}"/>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118C2848-FC0A-4AD8-B54F-194E5949A94A}"/>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3817A2C9-0D86-4D59-AA30-AF4FE14B5B49}"/>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B58292F4-19C0-4F27-88D8-2C7BB63DDB8C}"/>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DEF329F3-E643-47DB-90C3-D5155FD08A47}"/>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6A28E958-218A-4313-84B6-9A96713ADFDB}"/>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13E2F0B4-4A74-426C-9534-D99577C9FB09}"/>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004C11F5-905E-4B71-82D4-92A8E5E4E95E}"/>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0A9D3FF2-B5F0-4581-820F-6F8B8ACACDB9}"/>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a:extLst>
            <a:ext uri="{FF2B5EF4-FFF2-40B4-BE49-F238E27FC236}">
              <a16:creationId xmlns:a16="http://schemas.microsoft.com/office/drawing/2014/main" id="{9181D334-2A57-41F5-8BB1-0D21CBD38894}"/>
            </a:ext>
          </a:extLst>
        </xdr:cNvPr>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3" name="直線コネクタ 42">
          <a:extLst>
            <a:ext uri="{FF2B5EF4-FFF2-40B4-BE49-F238E27FC236}">
              <a16:creationId xmlns:a16="http://schemas.microsoft.com/office/drawing/2014/main" id="{40D88149-C15A-4F9D-BDC8-E573F1605F95}"/>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121755</xdr:rowOff>
    </xdr:from>
    <xdr:ext cx="403059" cy="259045"/>
    <xdr:sp macro="" textlink="">
      <xdr:nvSpPr>
        <xdr:cNvPr id="44" name="テキスト ボックス 43">
          <a:extLst>
            <a:ext uri="{FF2B5EF4-FFF2-40B4-BE49-F238E27FC236}">
              <a16:creationId xmlns:a16="http://schemas.microsoft.com/office/drawing/2014/main" id="{91FC96FC-C6BD-46BE-A9B4-DA6BCFA4D83B}"/>
            </a:ext>
          </a:extLst>
        </xdr:cNvPr>
        <xdr:cNvSpPr txBox="1"/>
      </xdr:nvSpPr>
      <xdr:spPr>
        <a:xfrm>
          <a:off x="358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5" name="直線コネクタ 44">
          <a:extLst>
            <a:ext uri="{FF2B5EF4-FFF2-40B4-BE49-F238E27FC236}">
              <a16:creationId xmlns:a16="http://schemas.microsoft.com/office/drawing/2014/main" id="{F7CD4861-8606-432D-85B9-E4508BDAE84A}"/>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6" name="テキスト ボックス 45">
          <a:extLst>
            <a:ext uri="{FF2B5EF4-FFF2-40B4-BE49-F238E27FC236}">
              <a16:creationId xmlns:a16="http://schemas.microsoft.com/office/drawing/2014/main" id="{FB39A734-8550-4E69-83A6-595DD1C4D95F}"/>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7" name="直線コネクタ 46">
          <a:extLst>
            <a:ext uri="{FF2B5EF4-FFF2-40B4-BE49-F238E27FC236}">
              <a16:creationId xmlns:a16="http://schemas.microsoft.com/office/drawing/2014/main" id="{2242C79B-15E3-4FF4-8B2B-A4263280EFDB}"/>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8" name="テキスト ボックス 47">
          <a:extLst>
            <a:ext uri="{FF2B5EF4-FFF2-40B4-BE49-F238E27FC236}">
              <a16:creationId xmlns:a16="http://schemas.microsoft.com/office/drawing/2014/main" id="{9D732BA3-C093-499F-ADEC-AE0878B8C993}"/>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9" name="直線コネクタ 48">
          <a:extLst>
            <a:ext uri="{FF2B5EF4-FFF2-40B4-BE49-F238E27FC236}">
              <a16:creationId xmlns:a16="http://schemas.microsoft.com/office/drawing/2014/main" id="{E2B7E19B-4DCA-429C-A718-771B227D5BE7}"/>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0" name="テキスト ボックス 49">
          <a:extLst>
            <a:ext uri="{FF2B5EF4-FFF2-40B4-BE49-F238E27FC236}">
              <a16:creationId xmlns:a16="http://schemas.microsoft.com/office/drawing/2014/main" id="{7DDBE957-ABBC-4CCB-BD69-778903CC22FE}"/>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1" name="直線コネクタ 50">
          <a:extLst>
            <a:ext uri="{FF2B5EF4-FFF2-40B4-BE49-F238E27FC236}">
              <a16:creationId xmlns:a16="http://schemas.microsoft.com/office/drawing/2014/main" id="{E699DA64-9805-493B-84F2-E990AC4E1CB6}"/>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2" name="テキスト ボックス 51">
          <a:extLst>
            <a:ext uri="{FF2B5EF4-FFF2-40B4-BE49-F238E27FC236}">
              <a16:creationId xmlns:a16="http://schemas.microsoft.com/office/drawing/2014/main" id="{A1FE231D-ADC0-4D8D-B999-2D7E826F89D3}"/>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3" name="直線コネクタ 52">
          <a:extLst>
            <a:ext uri="{FF2B5EF4-FFF2-40B4-BE49-F238E27FC236}">
              <a16:creationId xmlns:a16="http://schemas.microsoft.com/office/drawing/2014/main" id="{F41FA2E6-C49C-48E7-B190-47BCE5E2E95A}"/>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31949</xdr:rowOff>
    </xdr:from>
    <xdr:ext cx="403059" cy="259045"/>
    <xdr:sp macro="" textlink="">
      <xdr:nvSpPr>
        <xdr:cNvPr id="54" name="テキスト ボックス 53">
          <a:extLst>
            <a:ext uri="{FF2B5EF4-FFF2-40B4-BE49-F238E27FC236}">
              <a16:creationId xmlns:a16="http://schemas.microsoft.com/office/drawing/2014/main" id="{2F67D2BD-2DA8-480F-B3A2-6F8E4F1A9D9F}"/>
            </a:ext>
          </a:extLst>
        </xdr:cNvPr>
        <xdr:cNvSpPr txBox="1"/>
      </xdr:nvSpPr>
      <xdr:spPr>
        <a:xfrm>
          <a:off x="358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5" name="直線コネクタ 54">
          <a:extLst>
            <a:ext uri="{FF2B5EF4-FFF2-40B4-BE49-F238E27FC236}">
              <a16:creationId xmlns:a16="http://schemas.microsoft.com/office/drawing/2014/main" id="{7974097C-5DE7-4429-853B-0F1E25DBF125}"/>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6" name="テキスト ボックス 55">
          <a:extLst>
            <a:ext uri="{FF2B5EF4-FFF2-40B4-BE49-F238E27FC236}">
              <a16:creationId xmlns:a16="http://schemas.microsoft.com/office/drawing/2014/main" id="{B9262243-8D16-4DF0-A5AF-15F9D616C660}"/>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F26937A9-0617-4CAF-B133-8E584D6B39DB}"/>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33746</xdr:rowOff>
    </xdr:from>
    <xdr:to>
      <xdr:col>24</xdr:col>
      <xdr:colOff>62865</xdr:colOff>
      <xdr:row>41</xdr:row>
      <xdr:rowOff>156210</xdr:rowOff>
    </xdr:to>
    <xdr:cxnSp macro="">
      <xdr:nvCxnSpPr>
        <xdr:cNvPr id="58" name="直線コネクタ 57">
          <a:extLst>
            <a:ext uri="{FF2B5EF4-FFF2-40B4-BE49-F238E27FC236}">
              <a16:creationId xmlns:a16="http://schemas.microsoft.com/office/drawing/2014/main" id="{E0DB351E-14F6-4707-A234-48CAE2640AA3}"/>
            </a:ext>
          </a:extLst>
        </xdr:cNvPr>
        <xdr:cNvCxnSpPr/>
      </xdr:nvCxnSpPr>
      <xdr:spPr>
        <a:xfrm flipV="1">
          <a:off x="4634865" y="5863046"/>
          <a:ext cx="0" cy="1322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160037</xdr:rowOff>
    </xdr:from>
    <xdr:ext cx="405111" cy="259045"/>
    <xdr:sp macro="" textlink="">
      <xdr:nvSpPr>
        <xdr:cNvPr id="59" name="【道路】&#10;有形固定資産減価償却率最小値テキスト">
          <a:extLst>
            <a:ext uri="{FF2B5EF4-FFF2-40B4-BE49-F238E27FC236}">
              <a16:creationId xmlns:a16="http://schemas.microsoft.com/office/drawing/2014/main" id="{9B7810F5-32E4-45C4-A446-251532625F56}"/>
            </a:ext>
          </a:extLst>
        </xdr:cNvPr>
        <xdr:cNvSpPr txBox="1"/>
      </xdr:nvSpPr>
      <xdr:spPr>
        <a:xfrm>
          <a:off x="4673600" y="7189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156210</xdr:rowOff>
    </xdr:from>
    <xdr:to>
      <xdr:col>24</xdr:col>
      <xdr:colOff>152400</xdr:colOff>
      <xdr:row>41</xdr:row>
      <xdr:rowOff>156210</xdr:rowOff>
    </xdr:to>
    <xdr:cxnSp macro="">
      <xdr:nvCxnSpPr>
        <xdr:cNvPr id="60" name="直線コネクタ 59">
          <a:extLst>
            <a:ext uri="{FF2B5EF4-FFF2-40B4-BE49-F238E27FC236}">
              <a16:creationId xmlns:a16="http://schemas.microsoft.com/office/drawing/2014/main" id="{F413ED4F-E563-4454-A06A-8DBFFDBE0884}"/>
            </a:ext>
          </a:extLst>
        </xdr:cNvPr>
        <xdr:cNvCxnSpPr/>
      </xdr:nvCxnSpPr>
      <xdr:spPr>
        <a:xfrm>
          <a:off x="4546600" y="7185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151873</xdr:rowOff>
    </xdr:from>
    <xdr:ext cx="405111" cy="259045"/>
    <xdr:sp macro="" textlink="">
      <xdr:nvSpPr>
        <xdr:cNvPr id="61" name="【道路】&#10;有形固定資産減価償却率最大値テキスト">
          <a:extLst>
            <a:ext uri="{FF2B5EF4-FFF2-40B4-BE49-F238E27FC236}">
              <a16:creationId xmlns:a16="http://schemas.microsoft.com/office/drawing/2014/main" id="{4211F9D1-A29A-4D53-A642-CCC52CB81A5A}"/>
            </a:ext>
          </a:extLst>
        </xdr:cNvPr>
        <xdr:cNvSpPr txBox="1"/>
      </xdr:nvSpPr>
      <xdr:spPr>
        <a:xfrm>
          <a:off x="4673600" y="56382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33746</xdr:rowOff>
    </xdr:from>
    <xdr:to>
      <xdr:col>24</xdr:col>
      <xdr:colOff>152400</xdr:colOff>
      <xdr:row>34</xdr:row>
      <xdr:rowOff>33746</xdr:rowOff>
    </xdr:to>
    <xdr:cxnSp macro="">
      <xdr:nvCxnSpPr>
        <xdr:cNvPr id="62" name="直線コネクタ 61">
          <a:extLst>
            <a:ext uri="{FF2B5EF4-FFF2-40B4-BE49-F238E27FC236}">
              <a16:creationId xmlns:a16="http://schemas.microsoft.com/office/drawing/2014/main" id="{609B2DC1-606A-4785-BA02-6F23E8027A92}"/>
            </a:ext>
          </a:extLst>
        </xdr:cNvPr>
        <xdr:cNvCxnSpPr/>
      </xdr:nvCxnSpPr>
      <xdr:spPr>
        <a:xfrm>
          <a:off x="4546600" y="5863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168746</xdr:rowOff>
    </xdr:from>
    <xdr:ext cx="405111" cy="259045"/>
    <xdr:sp macro="" textlink="">
      <xdr:nvSpPr>
        <xdr:cNvPr id="63" name="【道路】&#10;有形固定資産減価償却率平均値テキスト">
          <a:extLst>
            <a:ext uri="{FF2B5EF4-FFF2-40B4-BE49-F238E27FC236}">
              <a16:creationId xmlns:a16="http://schemas.microsoft.com/office/drawing/2014/main" id="{1F385BC6-7E96-47AC-82AD-A7A3EB560B20}"/>
            </a:ext>
          </a:extLst>
        </xdr:cNvPr>
        <xdr:cNvSpPr txBox="1"/>
      </xdr:nvSpPr>
      <xdr:spPr>
        <a:xfrm>
          <a:off x="4673600" y="65123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18869</xdr:rowOff>
    </xdr:from>
    <xdr:to>
      <xdr:col>24</xdr:col>
      <xdr:colOff>114300</xdr:colOff>
      <xdr:row>38</xdr:row>
      <xdr:rowOff>120469</xdr:rowOff>
    </xdr:to>
    <xdr:sp macro="" textlink="">
      <xdr:nvSpPr>
        <xdr:cNvPr id="64" name="フローチャート: 判断 63">
          <a:extLst>
            <a:ext uri="{FF2B5EF4-FFF2-40B4-BE49-F238E27FC236}">
              <a16:creationId xmlns:a16="http://schemas.microsoft.com/office/drawing/2014/main" id="{13CB79D2-184C-4CD5-81B6-66F475A0EB27}"/>
            </a:ext>
          </a:extLst>
        </xdr:cNvPr>
        <xdr:cNvSpPr/>
      </xdr:nvSpPr>
      <xdr:spPr>
        <a:xfrm>
          <a:off x="4584700" y="653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61323</xdr:rowOff>
    </xdr:from>
    <xdr:to>
      <xdr:col>20</xdr:col>
      <xdr:colOff>38100</xdr:colOff>
      <xdr:row>38</xdr:row>
      <xdr:rowOff>162923</xdr:rowOff>
    </xdr:to>
    <xdr:sp macro="" textlink="">
      <xdr:nvSpPr>
        <xdr:cNvPr id="65" name="フローチャート: 判断 64">
          <a:extLst>
            <a:ext uri="{FF2B5EF4-FFF2-40B4-BE49-F238E27FC236}">
              <a16:creationId xmlns:a16="http://schemas.microsoft.com/office/drawing/2014/main" id="{AB07FEC6-3CEF-4256-8CF4-3690FED0C9C6}"/>
            </a:ext>
          </a:extLst>
        </xdr:cNvPr>
        <xdr:cNvSpPr/>
      </xdr:nvSpPr>
      <xdr:spPr>
        <a:xfrm>
          <a:off x="3746500" y="657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39</xdr:row>
      <xdr:rowOff>36830</xdr:rowOff>
    </xdr:from>
    <xdr:to>
      <xdr:col>15</xdr:col>
      <xdr:colOff>101600</xdr:colOff>
      <xdr:row>39</xdr:row>
      <xdr:rowOff>138430</xdr:rowOff>
    </xdr:to>
    <xdr:sp macro="" textlink="">
      <xdr:nvSpPr>
        <xdr:cNvPr id="66" name="フローチャート: 判断 65">
          <a:extLst>
            <a:ext uri="{FF2B5EF4-FFF2-40B4-BE49-F238E27FC236}">
              <a16:creationId xmlns:a16="http://schemas.microsoft.com/office/drawing/2014/main" id="{63973CEE-7816-4B02-9F22-AA7BB445B507}"/>
            </a:ext>
          </a:extLst>
        </xdr:cNvPr>
        <xdr:cNvSpPr/>
      </xdr:nvSpPr>
      <xdr:spPr>
        <a:xfrm>
          <a:off x="2857500" y="672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BB593C94-31F3-4A0C-87DE-5673B5255F5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F77CCB7-08D6-4B04-93F1-384907E9CD27}"/>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48BF5F05-D6D8-4227-A2B8-3107C2B61B35}"/>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7C460C5D-B6E4-4037-8321-002089E6A939}"/>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76169735-9D54-480A-B917-6EA8E7108D18}"/>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71120</xdr:rowOff>
    </xdr:from>
    <xdr:to>
      <xdr:col>20</xdr:col>
      <xdr:colOff>38100</xdr:colOff>
      <xdr:row>39</xdr:row>
      <xdr:rowOff>1270</xdr:rowOff>
    </xdr:to>
    <xdr:sp macro="" textlink="">
      <xdr:nvSpPr>
        <xdr:cNvPr id="72" name="楕円 71">
          <a:extLst>
            <a:ext uri="{FF2B5EF4-FFF2-40B4-BE49-F238E27FC236}">
              <a16:creationId xmlns:a16="http://schemas.microsoft.com/office/drawing/2014/main" id="{27283941-04A5-486D-B3B3-A57F5029E3B7}"/>
            </a:ext>
          </a:extLst>
        </xdr:cNvPr>
        <xdr:cNvSpPr/>
      </xdr:nvSpPr>
      <xdr:spPr>
        <a:xfrm>
          <a:off x="3746500" y="658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37</xdr:row>
      <xdr:rowOff>8000</xdr:rowOff>
    </xdr:from>
    <xdr:ext cx="405111" cy="259045"/>
    <xdr:sp macro="" textlink="">
      <xdr:nvSpPr>
        <xdr:cNvPr id="73" name="n_1aveValue【道路】&#10;有形固定資産減価償却率">
          <a:extLst>
            <a:ext uri="{FF2B5EF4-FFF2-40B4-BE49-F238E27FC236}">
              <a16:creationId xmlns:a16="http://schemas.microsoft.com/office/drawing/2014/main" id="{638BEA89-B0C7-4955-97D2-E7B93061D12E}"/>
            </a:ext>
          </a:extLst>
        </xdr:cNvPr>
        <xdr:cNvSpPr txBox="1"/>
      </xdr:nvSpPr>
      <xdr:spPr>
        <a:xfrm>
          <a:off x="3582044" y="63516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154957</xdr:rowOff>
    </xdr:from>
    <xdr:ext cx="405111" cy="259045"/>
    <xdr:sp macro="" textlink="">
      <xdr:nvSpPr>
        <xdr:cNvPr id="74" name="n_2aveValue【道路】&#10;有形固定資産減価償却率">
          <a:extLst>
            <a:ext uri="{FF2B5EF4-FFF2-40B4-BE49-F238E27FC236}">
              <a16:creationId xmlns:a16="http://schemas.microsoft.com/office/drawing/2014/main" id="{9B3CD7A4-D30F-4B84-AA2E-848F4F53DB35}"/>
            </a:ext>
          </a:extLst>
        </xdr:cNvPr>
        <xdr:cNvSpPr txBox="1"/>
      </xdr:nvSpPr>
      <xdr:spPr>
        <a:xfrm>
          <a:off x="2705744" y="6498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163847</xdr:rowOff>
    </xdr:from>
    <xdr:ext cx="405111" cy="259045"/>
    <xdr:sp macro="" textlink="">
      <xdr:nvSpPr>
        <xdr:cNvPr id="75" name="n_1mainValue【道路】&#10;有形固定資産減価償却率">
          <a:extLst>
            <a:ext uri="{FF2B5EF4-FFF2-40B4-BE49-F238E27FC236}">
              <a16:creationId xmlns:a16="http://schemas.microsoft.com/office/drawing/2014/main" id="{453B7BAD-C8FF-4F86-8B7B-3DBA9847DD43}"/>
            </a:ext>
          </a:extLst>
        </xdr:cNvPr>
        <xdr:cNvSpPr txBox="1"/>
      </xdr:nvSpPr>
      <xdr:spPr>
        <a:xfrm>
          <a:off x="3582044" y="667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6" name="正方形/長方形 75">
          <a:extLst>
            <a:ext uri="{FF2B5EF4-FFF2-40B4-BE49-F238E27FC236}">
              <a16:creationId xmlns:a16="http://schemas.microsoft.com/office/drawing/2014/main" id="{BFFA3457-1A49-4D48-8FA0-B9E72ED4EB6F}"/>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7" name="正方形/長方形 76">
          <a:extLst>
            <a:ext uri="{FF2B5EF4-FFF2-40B4-BE49-F238E27FC236}">
              <a16:creationId xmlns:a16="http://schemas.microsoft.com/office/drawing/2014/main" id="{2C5B9427-4C59-457A-9CB6-2022285E929B}"/>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8" name="正方形/長方形 77">
          <a:extLst>
            <a:ext uri="{FF2B5EF4-FFF2-40B4-BE49-F238E27FC236}">
              <a16:creationId xmlns:a16="http://schemas.microsoft.com/office/drawing/2014/main" id="{72394AB7-2D05-44BD-B4D5-25889D7BE7A8}"/>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9" name="正方形/長方形 78">
          <a:extLst>
            <a:ext uri="{FF2B5EF4-FFF2-40B4-BE49-F238E27FC236}">
              <a16:creationId xmlns:a16="http://schemas.microsoft.com/office/drawing/2014/main" id="{AA8C754F-6E3F-425C-A0DA-5F8CC9DE5C55}"/>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0" name="正方形/長方形 79">
          <a:extLst>
            <a:ext uri="{FF2B5EF4-FFF2-40B4-BE49-F238E27FC236}">
              <a16:creationId xmlns:a16="http://schemas.microsoft.com/office/drawing/2014/main" id="{93C958A4-BBA1-42EE-BF2F-D6709BA036D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1" name="正方形/長方形 80">
          <a:extLst>
            <a:ext uri="{FF2B5EF4-FFF2-40B4-BE49-F238E27FC236}">
              <a16:creationId xmlns:a16="http://schemas.microsoft.com/office/drawing/2014/main" id="{4D9C262E-5D38-4D2A-BA8A-0316113A559B}"/>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2" name="正方形/長方形 81">
          <a:extLst>
            <a:ext uri="{FF2B5EF4-FFF2-40B4-BE49-F238E27FC236}">
              <a16:creationId xmlns:a16="http://schemas.microsoft.com/office/drawing/2014/main" id="{B77D2D08-0FB7-4F33-ABA1-90D95074374F}"/>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3" name="正方形/長方形 82">
          <a:extLst>
            <a:ext uri="{FF2B5EF4-FFF2-40B4-BE49-F238E27FC236}">
              <a16:creationId xmlns:a16="http://schemas.microsoft.com/office/drawing/2014/main" id="{6845FDCE-E336-46BB-90F2-F7C6747D81B1}"/>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4" name="テキスト ボックス 83">
          <a:extLst>
            <a:ext uri="{FF2B5EF4-FFF2-40B4-BE49-F238E27FC236}">
              <a16:creationId xmlns:a16="http://schemas.microsoft.com/office/drawing/2014/main" id="{ADBC4D08-8E15-4DA9-BA54-038181AD816E}"/>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5" name="直線コネクタ 84">
          <a:extLst>
            <a:ext uri="{FF2B5EF4-FFF2-40B4-BE49-F238E27FC236}">
              <a16:creationId xmlns:a16="http://schemas.microsoft.com/office/drawing/2014/main" id="{A99724A2-3F93-4805-B528-9449EF2FE297}"/>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6" name="直線コネクタ 85">
          <a:extLst>
            <a:ext uri="{FF2B5EF4-FFF2-40B4-BE49-F238E27FC236}">
              <a16:creationId xmlns:a16="http://schemas.microsoft.com/office/drawing/2014/main" id="{A13398F5-52CA-4D30-A3F8-CCE2F6385B42}"/>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7" name="テキスト ボックス 86">
          <a:extLst>
            <a:ext uri="{FF2B5EF4-FFF2-40B4-BE49-F238E27FC236}">
              <a16:creationId xmlns:a16="http://schemas.microsoft.com/office/drawing/2014/main" id="{4CBD4712-4182-4945-9A35-B54C32B20E4F}"/>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8" name="直線コネクタ 87">
          <a:extLst>
            <a:ext uri="{FF2B5EF4-FFF2-40B4-BE49-F238E27FC236}">
              <a16:creationId xmlns:a16="http://schemas.microsoft.com/office/drawing/2014/main" id="{D98BB3FB-44D8-490F-90AF-62CD4A61F31C}"/>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89" name="テキスト ボックス 88">
          <a:extLst>
            <a:ext uri="{FF2B5EF4-FFF2-40B4-BE49-F238E27FC236}">
              <a16:creationId xmlns:a16="http://schemas.microsoft.com/office/drawing/2014/main" id="{E7712FB5-108D-482B-9B5C-B74D0CD92BD7}"/>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0" name="直線コネクタ 89">
          <a:extLst>
            <a:ext uri="{FF2B5EF4-FFF2-40B4-BE49-F238E27FC236}">
              <a16:creationId xmlns:a16="http://schemas.microsoft.com/office/drawing/2014/main" id="{39DE1C0B-1F5D-4F20-BDEB-5341748204A6}"/>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1" name="テキスト ボックス 90">
          <a:extLst>
            <a:ext uri="{FF2B5EF4-FFF2-40B4-BE49-F238E27FC236}">
              <a16:creationId xmlns:a16="http://schemas.microsoft.com/office/drawing/2014/main" id="{AB872A57-3CF3-44CC-814F-B10037F818DE}"/>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2" name="直線コネクタ 91">
          <a:extLst>
            <a:ext uri="{FF2B5EF4-FFF2-40B4-BE49-F238E27FC236}">
              <a16:creationId xmlns:a16="http://schemas.microsoft.com/office/drawing/2014/main" id="{67443BFD-3857-487F-A086-99841E56A787}"/>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3" name="テキスト ボックス 92">
          <a:extLst>
            <a:ext uri="{FF2B5EF4-FFF2-40B4-BE49-F238E27FC236}">
              <a16:creationId xmlns:a16="http://schemas.microsoft.com/office/drawing/2014/main" id="{5C0A71D6-F25B-4797-A97A-26BB9895E1E1}"/>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4" name="直線コネクタ 93">
          <a:extLst>
            <a:ext uri="{FF2B5EF4-FFF2-40B4-BE49-F238E27FC236}">
              <a16:creationId xmlns:a16="http://schemas.microsoft.com/office/drawing/2014/main" id="{AD0C7AB5-3700-45E5-B168-E8C992E2489F}"/>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95" name="テキスト ボックス 94">
          <a:extLst>
            <a:ext uri="{FF2B5EF4-FFF2-40B4-BE49-F238E27FC236}">
              <a16:creationId xmlns:a16="http://schemas.microsoft.com/office/drawing/2014/main" id="{69D0FEA3-AB29-4D4D-991F-8FC71891EEEE}"/>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6" name="直線コネクタ 95">
          <a:extLst>
            <a:ext uri="{FF2B5EF4-FFF2-40B4-BE49-F238E27FC236}">
              <a16:creationId xmlns:a16="http://schemas.microsoft.com/office/drawing/2014/main" id="{AB71D7AD-8BD6-4812-8A9A-D67F4C625053}"/>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97" name="テキスト ボックス 96">
          <a:extLst>
            <a:ext uri="{FF2B5EF4-FFF2-40B4-BE49-F238E27FC236}">
              <a16:creationId xmlns:a16="http://schemas.microsoft.com/office/drawing/2014/main" id="{E669F0E1-44C1-4EF0-8224-B820D389AEF3}"/>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8" name="【道路】&#10;一人当たり延長グラフ枠">
          <a:extLst>
            <a:ext uri="{FF2B5EF4-FFF2-40B4-BE49-F238E27FC236}">
              <a16:creationId xmlns:a16="http://schemas.microsoft.com/office/drawing/2014/main" id="{60979E56-69E2-49DA-9910-C9A1E4671EE6}"/>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39510</xdr:rowOff>
    </xdr:from>
    <xdr:to>
      <xdr:col>54</xdr:col>
      <xdr:colOff>189865</xdr:colOff>
      <xdr:row>40</xdr:row>
      <xdr:rowOff>107347</xdr:rowOff>
    </xdr:to>
    <xdr:cxnSp macro="">
      <xdr:nvCxnSpPr>
        <xdr:cNvPr id="99" name="直線コネクタ 98">
          <a:extLst>
            <a:ext uri="{FF2B5EF4-FFF2-40B4-BE49-F238E27FC236}">
              <a16:creationId xmlns:a16="http://schemas.microsoft.com/office/drawing/2014/main" id="{7CB85AD1-74FC-42BD-8926-F027546EA5A0}"/>
            </a:ext>
          </a:extLst>
        </xdr:cNvPr>
        <xdr:cNvCxnSpPr/>
      </xdr:nvCxnSpPr>
      <xdr:spPr>
        <a:xfrm flipV="1">
          <a:off x="10476865" y="5697360"/>
          <a:ext cx="0" cy="12679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111174</xdr:rowOff>
    </xdr:from>
    <xdr:ext cx="534377" cy="259045"/>
    <xdr:sp macro="" textlink="">
      <xdr:nvSpPr>
        <xdr:cNvPr id="100" name="【道路】&#10;一人当たり延長最小値テキスト">
          <a:extLst>
            <a:ext uri="{FF2B5EF4-FFF2-40B4-BE49-F238E27FC236}">
              <a16:creationId xmlns:a16="http://schemas.microsoft.com/office/drawing/2014/main" id="{7F6F90E6-4A31-4763-BEE7-97AAD1046EB6}"/>
            </a:ext>
          </a:extLst>
        </xdr:cNvPr>
        <xdr:cNvSpPr txBox="1"/>
      </xdr:nvSpPr>
      <xdr:spPr>
        <a:xfrm>
          <a:off x="10515600" y="6969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107347</xdr:rowOff>
    </xdr:from>
    <xdr:to>
      <xdr:col>55</xdr:col>
      <xdr:colOff>88900</xdr:colOff>
      <xdr:row>40</xdr:row>
      <xdr:rowOff>107347</xdr:rowOff>
    </xdr:to>
    <xdr:cxnSp macro="">
      <xdr:nvCxnSpPr>
        <xdr:cNvPr id="101" name="直線コネクタ 100">
          <a:extLst>
            <a:ext uri="{FF2B5EF4-FFF2-40B4-BE49-F238E27FC236}">
              <a16:creationId xmlns:a16="http://schemas.microsoft.com/office/drawing/2014/main" id="{A07193BB-A7F9-4403-AF87-2F8F6439A2D0}"/>
            </a:ext>
          </a:extLst>
        </xdr:cNvPr>
        <xdr:cNvCxnSpPr/>
      </xdr:nvCxnSpPr>
      <xdr:spPr>
        <a:xfrm>
          <a:off x="10388600" y="6965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157637</xdr:rowOff>
    </xdr:from>
    <xdr:ext cx="534377" cy="259045"/>
    <xdr:sp macro="" textlink="">
      <xdr:nvSpPr>
        <xdr:cNvPr id="102" name="【道路】&#10;一人当たり延長最大値テキスト">
          <a:extLst>
            <a:ext uri="{FF2B5EF4-FFF2-40B4-BE49-F238E27FC236}">
              <a16:creationId xmlns:a16="http://schemas.microsoft.com/office/drawing/2014/main" id="{012665AE-D399-4881-A5C2-92C3FDF54D2D}"/>
            </a:ext>
          </a:extLst>
        </xdr:cNvPr>
        <xdr:cNvSpPr txBox="1"/>
      </xdr:nvSpPr>
      <xdr:spPr>
        <a:xfrm>
          <a:off x="10515600" y="5472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39510</xdr:rowOff>
    </xdr:from>
    <xdr:to>
      <xdr:col>55</xdr:col>
      <xdr:colOff>88900</xdr:colOff>
      <xdr:row>33</xdr:row>
      <xdr:rowOff>39510</xdr:rowOff>
    </xdr:to>
    <xdr:cxnSp macro="">
      <xdr:nvCxnSpPr>
        <xdr:cNvPr id="103" name="直線コネクタ 102">
          <a:extLst>
            <a:ext uri="{FF2B5EF4-FFF2-40B4-BE49-F238E27FC236}">
              <a16:creationId xmlns:a16="http://schemas.microsoft.com/office/drawing/2014/main" id="{9B7C548D-6D54-42E9-90E0-9A4385F30FD4}"/>
            </a:ext>
          </a:extLst>
        </xdr:cNvPr>
        <xdr:cNvCxnSpPr/>
      </xdr:nvCxnSpPr>
      <xdr:spPr>
        <a:xfrm>
          <a:off x="10388600" y="5697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94905</xdr:rowOff>
    </xdr:from>
    <xdr:ext cx="534377" cy="259045"/>
    <xdr:sp macro="" textlink="">
      <xdr:nvSpPr>
        <xdr:cNvPr id="104" name="【道路】&#10;一人当たり延長平均値テキスト">
          <a:extLst>
            <a:ext uri="{FF2B5EF4-FFF2-40B4-BE49-F238E27FC236}">
              <a16:creationId xmlns:a16="http://schemas.microsoft.com/office/drawing/2014/main" id="{88AE4F5E-48AB-433C-8618-F150FF94CDD8}"/>
            </a:ext>
          </a:extLst>
        </xdr:cNvPr>
        <xdr:cNvSpPr txBox="1"/>
      </xdr:nvSpPr>
      <xdr:spPr>
        <a:xfrm>
          <a:off x="10515600" y="64385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116478</xdr:rowOff>
    </xdr:from>
    <xdr:to>
      <xdr:col>55</xdr:col>
      <xdr:colOff>50800</xdr:colOff>
      <xdr:row>38</xdr:row>
      <xdr:rowOff>46628</xdr:rowOff>
    </xdr:to>
    <xdr:sp macro="" textlink="">
      <xdr:nvSpPr>
        <xdr:cNvPr id="105" name="フローチャート: 判断 104">
          <a:extLst>
            <a:ext uri="{FF2B5EF4-FFF2-40B4-BE49-F238E27FC236}">
              <a16:creationId xmlns:a16="http://schemas.microsoft.com/office/drawing/2014/main" id="{FA9C0A60-C6F6-45DA-9A69-905B3DB0B07C}"/>
            </a:ext>
          </a:extLst>
        </xdr:cNvPr>
        <xdr:cNvSpPr/>
      </xdr:nvSpPr>
      <xdr:spPr>
        <a:xfrm>
          <a:off x="10426700" y="6460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5188</xdr:rowOff>
    </xdr:from>
    <xdr:to>
      <xdr:col>50</xdr:col>
      <xdr:colOff>165100</xdr:colOff>
      <xdr:row>38</xdr:row>
      <xdr:rowOff>106788</xdr:rowOff>
    </xdr:to>
    <xdr:sp macro="" textlink="">
      <xdr:nvSpPr>
        <xdr:cNvPr id="106" name="フローチャート: 判断 105">
          <a:extLst>
            <a:ext uri="{FF2B5EF4-FFF2-40B4-BE49-F238E27FC236}">
              <a16:creationId xmlns:a16="http://schemas.microsoft.com/office/drawing/2014/main" id="{E1B96A6D-F735-4AF6-B7A3-3FA205CC7DF8}"/>
            </a:ext>
          </a:extLst>
        </xdr:cNvPr>
        <xdr:cNvSpPr/>
      </xdr:nvSpPr>
      <xdr:spPr>
        <a:xfrm>
          <a:off x="9588500" y="6520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87846</xdr:rowOff>
    </xdr:from>
    <xdr:to>
      <xdr:col>46</xdr:col>
      <xdr:colOff>38100</xdr:colOff>
      <xdr:row>38</xdr:row>
      <xdr:rowOff>17996</xdr:rowOff>
    </xdr:to>
    <xdr:sp macro="" textlink="">
      <xdr:nvSpPr>
        <xdr:cNvPr id="107" name="フローチャート: 判断 106">
          <a:extLst>
            <a:ext uri="{FF2B5EF4-FFF2-40B4-BE49-F238E27FC236}">
              <a16:creationId xmlns:a16="http://schemas.microsoft.com/office/drawing/2014/main" id="{36C2D494-770B-4152-B5E7-250F9DEB7364}"/>
            </a:ext>
          </a:extLst>
        </xdr:cNvPr>
        <xdr:cNvSpPr/>
      </xdr:nvSpPr>
      <xdr:spPr>
        <a:xfrm>
          <a:off x="8699500" y="6431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8" name="テキスト ボックス 107">
          <a:extLst>
            <a:ext uri="{FF2B5EF4-FFF2-40B4-BE49-F238E27FC236}">
              <a16:creationId xmlns:a16="http://schemas.microsoft.com/office/drawing/2014/main" id="{7571E389-EECD-483B-A1F5-02D1D92F237B}"/>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9" name="テキスト ボックス 108">
          <a:extLst>
            <a:ext uri="{FF2B5EF4-FFF2-40B4-BE49-F238E27FC236}">
              <a16:creationId xmlns:a16="http://schemas.microsoft.com/office/drawing/2014/main" id="{A84AA585-A7C5-4568-848C-09E6BE7A5351}"/>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0" name="テキスト ボックス 109">
          <a:extLst>
            <a:ext uri="{FF2B5EF4-FFF2-40B4-BE49-F238E27FC236}">
              <a16:creationId xmlns:a16="http://schemas.microsoft.com/office/drawing/2014/main" id="{E567ACC7-D6A5-4F50-9BD5-DEFBEEDC7F0A}"/>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1" name="テキスト ボックス 110">
          <a:extLst>
            <a:ext uri="{FF2B5EF4-FFF2-40B4-BE49-F238E27FC236}">
              <a16:creationId xmlns:a16="http://schemas.microsoft.com/office/drawing/2014/main" id="{68010220-8C79-4C6B-B2B2-C5881D414FA6}"/>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2" name="テキスト ボックス 111">
          <a:extLst>
            <a:ext uri="{FF2B5EF4-FFF2-40B4-BE49-F238E27FC236}">
              <a16:creationId xmlns:a16="http://schemas.microsoft.com/office/drawing/2014/main" id="{9A8718BA-3B0F-4B47-BCE3-6175A78619AF}"/>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165208</xdr:rowOff>
    </xdr:from>
    <xdr:to>
      <xdr:col>50</xdr:col>
      <xdr:colOff>165100</xdr:colOff>
      <xdr:row>39</xdr:row>
      <xdr:rowOff>95358</xdr:rowOff>
    </xdr:to>
    <xdr:sp macro="" textlink="">
      <xdr:nvSpPr>
        <xdr:cNvPr id="113" name="楕円 112">
          <a:extLst>
            <a:ext uri="{FF2B5EF4-FFF2-40B4-BE49-F238E27FC236}">
              <a16:creationId xmlns:a16="http://schemas.microsoft.com/office/drawing/2014/main" id="{579D19A0-885C-464E-9EB3-E20AC157FCCF}"/>
            </a:ext>
          </a:extLst>
        </xdr:cNvPr>
        <xdr:cNvSpPr/>
      </xdr:nvSpPr>
      <xdr:spPr>
        <a:xfrm>
          <a:off x="9588500" y="6680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36</xdr:row>
      <xdr:rowOff>123315</xdr:rowOff>
    </xdr:from>
    <xdr:ext cx="534377" cy="259045"/>
    <xdr:sp macro="" textlink="">
      <xdr:nvSpPr>
        <xdr:cNvPr id="114" name="n_1aveValue【道路】&#10;一人当たり延長">
          <a:extLst>
            <a:ext uri="{FF2B5EF4-FFF2-40B4-BE49-F238E27FC236}">
              <a16:creationId xmlns:a16="http://schemas.microsoft.com/office/drawing/2014/main" id="{D8284EAA-29FD-4B63-A9A4-4C4CE9114DBD}"/>
            </a:ext>
          </a:extLst>
        </xdr:cNvPr>
        <xdr:cNvSpPr txBox="1"/>
      </xdr:nvSpPr>
      <xdr:spPr>
        <a:xfrm>
          <a:off x="9359411" y="6295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34523</xdr:rowOff>
    </xdr:from>
    <xdr:ext cx="534377" cy="259045"/>
    <xdr:sp macro="" textlink="">
      <xdr:nvSpPr>
        <xdr:cNvPr id="115" name="n_2aveValue【道路】&#10;一人当たり延長">
          <a:extLst>
            <a:ext uri="{FF2B5EF4-FFF2-40B4-BE49-F238E27FC236}">
              <a16:creationId xmlns:a16="http://schemas.microsoft.com/office/drawing/2014/main" id="{41799C36-0061-4045-9B79-D947EBB2FE0E}"/>
            </a:ext>
          </a:extLst>
        </xdr:cNvPr>
        <xdr:cNvSpPr txBox="1"/>
      </xdr:nvSpPr>
      <xdr:spPr>
        <a:xfrm>
          <a:off x="8483111" y="6206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39</xdr:row>
      <xdr:rowOff>86485</xdr:rowOff>
    </xdr:from>
    <xdr:ext cx="534377" cy="259045"/>
    <xdr:sp macro="" textlink="">
      <xdr:nvSpPr>
        <xdr:cNvPr id="116" name="n_1mainValue【道路】&#10;一人当たり延長">
          <a:extLst>
            <a:ext uri="{FF2B5EF4-FFF2-40B4-BE49-F238E27FC236}">
              <a16:creationId xmlns:a16="http://schemas.microsoft.com/office/drawing/2014/main" id="{7775C4A2-9196-4974-AF7D-32A149AADEF1}"/>
            </a:ext>
          </a:extLst>
        </xdr:cNvPr>
        <xdr:cNvSpPr txBox="1"/>
      </xdr:nvSpPr>
      <xdr:spPr>
        <a:xfrm>
          <a:off x="9359411" y="6773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7" name="正方形/長方形 116">
          <a:extLst>
            <a:ext uri="{FF2B5EF4-FFF2-40B4-BE49-F238E27FC236}">
              <a16:creationId xmlns:a16="http://schemas.microsoft.com/office/drawing/2014/main" id="{788AEBD0-858E-4835-9F0D-8E0E172B501B}"/>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18" name="正方形/長方形 117">
          <a:extLst>
            <a:ext uri="{FF2B5EF4-FFF2-40B4-BE49-F238E27FC236}">
              <a16:creationId xmlns:a16="http://schemas.microsoft.com/office/drawing/2014/main" id="{E101B3B3-974D-4DC2-85BC-AD8CB409DC2E}"/>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19" name="正方形/長方形 118">
          <a:extLst>
            <a:ext uri="{FF2B5EF4-FFF2-40B4-BE49-F238E27FC236}">
              <a16:creationId xmlns:a16="http://schemas.microsoft.com/office/drawing/2014/main" id="{47A1D8CA-BEC0-4DEE-882B-D7E76115C402}"/>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0" name="正方形/長方形 119">
          <a:extLst>
            <a:ext uri="{FF2B5EF4-FFF2-40B4-BE49-F238E27FC236}">
              <a16:creationId xmlns:a16="http://schemas.microsoft.com/office/drawing/2014/main" id="{19422E9B-3E68-4571-8100-216BD6C08B62}"/>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1" name="正方形/長方形 120">
          <a:extLst>
            <a:ext uri="{FF2B5EF4-FFF2-40B4-BE49-F238E27FC236}">
              <a16:creationId xmlns:a16="http://schemas.microsoft.com/office/drawing/2014/main" id="{9289B9ED-8581-4CAD-8E0A-6B486E858D3E}"/>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2" name="正方形/長方形 121">
          <a:extLst>
            <a:ext uri="{FF2B5EF4-FFF2-40B4-BE49-F238E27FC236}">
              <a16:creationId xmlns:a16="http://schemas.microsoft.com/office/drawing/2014/main" id="{4F5888F0-C979-46CD-A0E8-CE4E612B9D32}"/>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3" name="正方形/長方形 122">
          <a:extLst>
            <a:ext uri="{FF2B5EF4-FFF2-40B4-BE49-F238E27FC236}">
              <a16:creationId xmlns:a16="http://schemas.microsoft.com/office/drawing/2014/main" id="{9F703CE1-D1D4-4BEF-8C68-20435F5081C4}"/>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4" name="正方形/長方形 123">
          <a:extLst>
            <a:ext uri="{FF2B5EF4-FFF2-40B4-BE49-F238E27FC236}">
              <a16:creationId xmlns:a16="http://schemas.microsoft.com/office/drawing/2014/main" id="{FD8C4826-8C53-42E8-9E67-E7F715AB3322}"/>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5" name="テキスト ボックス 124">
          <a:extLst>
            <a:ext uri="{FF2B5EF4-FFF2-40B4-BE49-F238E27FC236}">
              <a16:creationId xmlns:a16="http://schemas.microsoft.com/office/drawing/2014/main" id="{54DC500E-A94C-444A-84F6-F15C3AD70284}"/>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6" name="直線コネクタ 125">
          <a:extLst>
            <a:ext uri="{FF2B5EF4-FFF2-40B4-BE49-F238E27FC236}">
              <a16:creationId xmlns:a16="http://schemas.microsoft.com/office/drawing/2014/main" id="{ED5BB363-E2D4-41A1-BE53-CB20ADE1F1B7}"/>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27" name="テキスト ボックス 126">
          <a:extLst>
            <a:ext uri="{FF2B5EF4-FFF2-40B4-BE49-F238E27FC236}">
              <a16:creationId xmlns:a16="http://schemas.microsoft.com/office/drawing/2014/main" id="{420B29D6-C727-497C-BE36-27CCF75BA56D}"/>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28" name="直線コネクタ 127">
          <a:extLst>
            <a:ext uri="{FF2B5EF4-FFF2-40B4-BE49-F238E27FC236}">
              <a16:creationId xmlns:a16="http://schemas.microsoft.com/office/drawing/2014/main" id="{DFF90A93-F412-45B2-B831-498AFA41BCC8}"/>
            </a:ext>
          </a:extLst>
        </xdr:cNvPr>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29" name="テキスト ボックス 128">
          <a:extLst>
            <a:ext uri="{FF2B5EF4-FFF2-40B4-BE49-F238E27FC236}">
              <a16:creationId xmlns:a16="http://schemas.microsoft.com/office/drawing/2014/main" id="{E45B9B4C-A1F3-42DB-B277-51FACE2EFF50}"/>
            </a:ext>
          </a:extLst>
        </xdr:cNvPr>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30" name="直線コネクタ 129">
          <a:extLst>
            <a:ext uri="{FF2B5EF4-FFF2-40B4-BE49-F238E27FC236}">
              <a16:creationId xmlns:a16="http://schemas.microsoft.com/office/drawing/2014/main" id="{2ABB772B-5595-44C7-8762-E6118B065E1A}"/>
            </a:ext>
          </a:extLst>
        </xdr:cNvPr>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31" name="テキスト ボックス 130">
          <a:extLst>
            <a:ext uri="{FF2B5EF4-FFF2-40B4-BE49-F238E27FC236}">
              <a16:creationId xmlns:a16="http://schemas.microsoft.com/office/drawing/2014/main" id="{E492D87C-D416-4140-9444-3B207D533D8B}"/>
            </a:ext>
          </a:extLst>
        </xdr:cNvPr>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32" name="直線コネクタ 131">
          <a:extLst>
            <a:ext uri="{FF2B5EF4-FFF2-40B4-BE49-F238E27FC236}">
              <a16:creationId xmlns:a16="http://schemas.microsoft.com/office/drawing/2014/main" id="{F3A25070-2DF8-44CB-A506-BC1785F5A497}"/>
            </a:ext>
          </a:extLst>
        </xdr:cNvPr>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33" name="テキスト ボックス 132">
          <a:extLst>
            <a:ext uri="{FF2B5EF4-FFF2-40B4-BE49-F238E27FC236}">
              <a16:creationId xmlns:a16="http://schemas.microsoft.com/office/drawing/2014/main" id="{23F68EAB-73B8-4047-A496-06E878A96872}"/>
            </a:ext>
          </a:extLst>
        </xdr:cNvPr>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34" name="直線コネクタ 133">
          <a:extLst>
            <a:ext uri="{FF2B5EF4-FFF2-40B4-BE49-F238E27FC236}">
              <a16:creationId xmlns:a16="http://schemas.microsoft.com/office/drawing/2014/main" id="{B9885AE8-956F-472E-AF10-84EE5E6BFA05}"/>
            </a:ext>
          </a:extLst>
        </xdr:cNvPr>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35" name="テキスト ボックス 134">
          <a:extLst>
            <a:ext uri="{FF2B5EF4-FFF2-40B4-BE49-F238E27FC236}">
              <a16:creationId xmlns:a16="http://schemas.microsoft.com/office/drawing/2014/main" id="{E45ADC0C-6DBF-42EB-AA8B-8E5E657150EE}"/>
            </a:ext>
          </a:extLst>
        </xdr:cNvPr>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6" name="直線コネクタ 135">
          <a:extLst>
            <a:ext uri="{FF2B5EF4-FFF2-40B4-BE49-F238E27FC236}">
              <a16:creationId xmlns:a16="http://schemas.microsoft.com/office/drawing/2014/main" id="{677BFDD0-4FCB-43AF-936E-AAD87808EEEA}"/>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37" name="テキスト ボックス 136">
          <a:extLst>
            <a:ext uri="{FF2B5EF4-FFF2-40B4-BE49-F238E27FC236}">
              <a16:creationId xmlns:a16="http://schemas.microsoft.com/office/drawing/2014/main" id="{B7E2D7A4-EFE1-4CF2-B8F8-534D80873696}"/>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38" name="【橋りょう・トンネル】&#10;有形固定資産減価償却率グラフ枠">
          <a:extLst>
            <a:ext uri="{FF2B5EF4-FFF2-40B4-BE49-F238E27FC236}">
              <a16:creationId xmlns:a16="http://schemas.microsoft.com/office/drawing/2014/main" id="{5AD6A1BD-082B-45E7-8A8E-9414794A8F6E}"/>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18288</xdr:rowOff>
    </xdr:from>
    <xdr:to>
      <xdr:col>24</xdr:col>
      <xdr:colOff>62865</xdr:colOff>
      <xdr:row>63</xdr:row>
      <xdr:rowOff>112014</xdr:rowOff>
    </xdr:to>
    <xdr:cxnSp macro="">
      <xdr:nvCxnSpPr>
        <xdr:cNvPr id="139" name="直線コネクタ 138">
          <a:extLst>
            <a:ext uri="{FF2B5EF4-FFF2-40B4-BE49-F238E27FC236}">
              <a16:creationId xmlns:a16="http://schemas.microsoft.com/office/drawing/2014/main" id="{CB8DCADB-7978-45C5-AEBF-0FDAA933D8CB}"/>
            </a:ext>
          </a:extLst>
        </xdr:cNvPr>
        <xdr:cNvCxnSpPr/>
      </xdr:nvCxnSpPr>
      <xdr:spPr>
        <a:xfrm flipV="1">
          <a:off x="4634865" y="9619488"/>
          <a:ext cx="0" cy="1293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115841</xdr:rowOff>
    </xdr:from>
    <xdr:ext cx="405111" cy="259045"/>
    <xdr:sp macro="" textlink="">
      <xdr:nvSpPr>
        <xdr:cNvPr id="140" name="【橋りょう・トンネル】&#10;有形固定資産減価償却率最小値テキスト">
          <a:extLst>
            <a:ext uri="{FF2B5EF4-FFF2-40B4-BE49-F238E27FC236}">
              <a16:creationId xmlns:a16="http://schemas.microsoft.com/office/drawing/2014/main" id="{7E305909-FC2A-4B69-8CB2-E4FB867F1FF8}"/>
            </a:ext>
          </a:extLst>
        </xdr:cNvPr>
        <xdr:cNvSpPr txBox="1"/>
      </xdr:nvSpPr>
      <xdr:spPr>
        <a:xfrm>
          <a:off x="4673600" y="10917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112014</xdr:rowOff>
    </xdr:from>
    <xdr:to>
      <xdr:col>24</xdr:col>
      <xdr:colOff>152400</xdr:colOff>
      <xdr:row>63</xdr:row>
      <xdr:rowOff>112014</xdr:rowOff>
    </xdr:to>
    <xdr:cxnSp macro="">
      <xdr:nvCxnSpPr>
        <xdr:cNvPr id="141" name="直線コネクタ 140">
          <a:extLst>
            <a:ext uri="{FF2B5EF4-FFF2-40B4-BE49-F238E27FC236}">
              <a16:creationId xmlns:a16="http://schemas.microsoft.com/office/drawing/2014/main" id="{663427BF-DF0B-4502-A065-B3BA9BFE419A}"/>
            </a:ext>
          </a:extLst>
        </xdr:cNvPr>
        <xdr:cNvCxnSpPr/>
      </xdr:nvCxnSpPr>
      <xdr:spPr>
        <a:xfrm>
          <a:off x="4546600" y="10913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136415</xdr:rowOff>
    </xdr:from>
    <xdr:ext cx="405111" cy="259045"/>
    <xdr:sp macro="" textlink="">
      <xdr:nvSpPr>
        <xdr:cNvPr id="142" name="【橋りょう・トンネル】&#10;有形固定資産減価償却率最大値テキスト">
          <a:extLst>
            <a:ext uri="{FF2B5EF4-FFF2-40B4-BE49-F238E27FC236}">
              <a16:creationId xmlns:a16="http://schemas.microsoft.com/office/drawing/2014/main" id="{3D87277E-4D0D-4869-9E22-B719D749F821}"/>
            </a:ext>
          </a:extLst>
        </xdr:cNvPr>
        <xdr:cNvSpPr txBox="1"/>
      </xdr:nvSpPr>
      <xdr:spPr>
        <a:xfrm>
          <a:off x="4673600" y="9394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18288</xdr:rowOff>
    </xdr:from>
    <xdr:to>
      <xdr:col>24</xdr:col>
      <xdr:colOff>152400</xdr:colOff>
      <xdr:row>56</xdr:row>
      <xdr:rowOff>18288</xdr:rowOff>
    </xdr:to>
    <xdr:cxnSp macro="">
      <xdr:nvCxnSpPr>
        <xdr:cNvPr id="143" name="直線コネクタ 142">
          <a:extLst>
            <a:ext uri="{FF2B5EF4-FFF2-40B4-BE49-F238E27FC236}">
              <a16:creationId xmlns:a16="http://schemas.microsoft.com/office/drawing/2014/main" id="{50016E05-6B91-4C82-8B56-DA7154CB7C94}"/>
            </a:ext>
          </a:extLst>
        </xdr:cNvPr>
        <xdr:cNvCxnSpPr/>
      </xdr:nvCxnSpPr>
      <xdr:spPr>
        <a:xfrm>
          <a:off x="4546600" y="9619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69359</xdr:rowOff>
    </xdr:from>
    <xdr:ext cx="405111" cy="259045"/>
    <xdr:sp macro="" textlink="">
      <xdr:nvSpPr>
        <xdr:cNvPr id="144" name="【橋りょう・トンネル】&#10;有形固定資産減価償却率平均値テキスト">
          <a:extLst>
            <a:ext uri="{FF2B5EF4-FFF2-40B4-BE49-F238E27FC236}">
              <a16:creationId xmlns:a16="http://schemas.microsoft.com/office/drawing/2014/main" id="{F058C974-C7C2-4B8B-85C7-FD0D4F02A1A7}"/>
            </a:ext>
          </a:extLst>
        </xdr:cNvPr>
        <xdr:cNvSpPr txBox="1"/>
      </xdr:nvSpPr>
      <xdr:spPr>
        <a:xfrm>
          <a:off x="4673600" y="101849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90932</xdr:rowOff>
    </xdr:from>
    <xdr:to>
      <xdr:col>24</xdr:col>
      <xdr:colOff>114300</xdr:colOff>
      <xdr:row>60</xdr:row>
      <xdr:rowOff>21082</xdr:rowOff>
    </xdr:to>
    <xdr:sp macro="" textlink="">
      <xdr:nvSpPr>
        <xdr:cNvPr id="145" name="フローチャート: 判断 144">
          <a:extLst>
            <a:ext uri="{FF2B5EF4-FFF2-40B4-BE49-F238E27FC236}">
              <a16:creationId xmlns:a16="http://schemas.microsoft.com/office/drawing/2014/main" id="{B4F5FB1E-0C19-4B8D-AD8B-0F1A16E0E660}"/>
            </a:ext>
          </a:extLst>
        </xdr:cNvPr>
        <xdr:cNvSpPr/>
      </xdr:nvSpPr>
      <xdr:spPr>
        <a:xfrm>
          <a:off x="4584700" y="10206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8636</xdr:rowOff>
    </xdr:from>
    <xdr:to>
      <xdr:col>20</xdr:col>
      <xdr:colOff>38100</xdr:colOff>
      <xdr:row>59</xdr:row>
      <xdr:rowOff>110236</xdr:rowOff>
    </xdr:to>
    <xdr:sp macro="" textlink="">
      <xdr:nvSpPr>
        <xdr:cNvPr id="146" name="フローチャート: 判断 145">
          <a:extLst>
            <a:ext uri="{FF2B5EF4-FFF2-40B4-BE49-F238E27FC236}">
              <a16:creationId xmlns:a16="http://schemas.microsoft.com/office/drawing/2014/main" id="{C018371E-3BCA-42D3-BCAD-7882068F518A}"/>
            </a:ext>
          </a:extLst>
        </xdr:cNvPr>
        <xdr:cNvSpPr/>
      </xdr:nvSpPr>
      <xdr:spPr>
        <a:xfrm>
          <a:off x="3746500" y="10124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33782</xdr:rowOff>
    </xdr:from>
    <xdr:to>
      <xdr:col>15</xdr:col>
      <xdr:colOff>101600</xdr:colOff>
      <xdr:row>60</xdr:row>
      <xdr:rowOff>135382</xdr:rowOff>
    </xdr:to>
    <xdr:sp macro="" textlink="">
      <xdr:nvSpPr>
        <xdr:cNvPr id="147" name="フローチャート: 判断 146">
          <a:extLst>
            <a:ext uri="{FF2B5EF4-FFF2-40B4-BE49-F238E27FC236}">
              <a16:creationId xmlns:a16="http://schemas.microsoft.com/office/drawing/2014/main" id="{A6147D56-FA36-4403-9CD6-6C63011E47CE}"/>
            </a:ext>
          </a:extLst>
        </xdr:cNvPr>
        <xdr:cNvSpPr/>
      </xdr:nvSpPr>
      <xdr:spPr>
        <a:xfrm>
          <a:off x="2857500" y="10320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48" name="テキスト ボックス 147">
          <a:extLst>
            <a:ext uri="{FF2B5EF4-FFF2-40B4-BE49-F238E27FC236}">
              <a16:creationId xmlns:a16="http://schemas.microsoft.com/office/drawing/2014/main" id="{1295D2AA-4D4B-40E4-A25D-86CE94178F32}"/>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49" name="テキスト ボックス 148">
          <a:extLst>
            <a:ext uri="{FF2B5EF4-FFF2-40B4-BE49-F238E27FC236}">
              <a16:creationId xmlns:a16="http://schemas.microsoft.com/office/drawing/2014/main" id="{F0494066-4114-40F6-AABB-929C36BB2DA5}"/>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0" name="テキスト ボックス 149">
          <a:extLst>
            <a:ext uri="{FF2B5EF4-FFF2-40B4-BE49-F238E27FC236}">
              <a16:creationId xmlns:a16="http://schemas.microsoft.com/office/drawing/2014/main" id="{E52BC5D5-792A-4C44-8129-972FFBCBB9A5}"/>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1" name="テキスト ボックス 150">
          <a:extLst>
            <a:ext uri="{FF2B5EF4-FFF2-40B4-BE49-F238E27FC236}">
              <a16:creationId xmlns:a16="http://schemas.microsoft.com/office/drawing/2014/main" id="{7067465E-B3AA-4B22-8D22-B76F3E293C59}"/>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2" name="テキスト ボックス 151">
          <a:extLst>
            <a:ext uri="{FF2B5EF4-FFF2-40B4-BE49-F238E27FC236}">
              <a16:creationId xmlns:a16="http://schemas.microsoft.com/office/drawing/2014/main" id="{152521B5-E6EB-4091-A910-AA4169D88D2B}"/>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20066</xdr:rowOff>
    </xdr:from>
    <xdr:to>
      <xdr:col>20</xdr:col>
      <xdr:colOff>38100</xdr:colOff>
      <xdr:row>62</xdr:row>
      <xdr:rowOff>121666</xdr:rowOff>
    </xdr:to>
    <xdr:sp macro="" textlink="">
      <xdr:nvSpPr>
        <xdr:cNvPr id="153" name="楕円 152">
          <a:extLst>
            <a:ext uri="{FF2B5EF4-FFF2-40B4-BE49-F238E27FC236}">
              <a16:creationId xmlns:a16="http://schemas.microsoft.com/office/drawing/2014/main" id="{B5E8E2DC-9819-463F-B48D-A4C04B7EE493}"/>
            </a:ext>
          </a:extLst>
        </xdr:cNvPr>
        <xdr:cNvSpPr/>
      </xdr:nvSpPr>
      <xdr:spPr>
        <a:xfrm>
          <a:off x="3746500" y="10649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57</xdr:row>
      <xdr:rowOff>126763</xdr:rowOff>
    </xdr:from>
    <xdr:ext cx="405111" cy="259045"/>
    <xdr:sp macro="" textlink="">
      <xdr:nvSpPr>
        <xdr:cNvPr id="154" name="n_1aveValue【橋りょう・トンネル】&#10;有形固定資産減価償却率">
          <a:extLst>
            <a:ext uri="{FF2B5EF4-FFF2-40B4-BE49-F238E27FC236}">
              <a16:creationId xmlns:a16="http://schemas.microsoft.com/office/drawing/2014/main" id="{A911A923-8BC4-4C3B-B774-1A34E1D340EB}"/>
            </a:ext>
          </a:extLst>
        </xdr:cNvPr>
        <xdr:cNvSpPr txBox="1"/>
      </xdr:nvSpPr>
      <xdr:spPr>
        <a:xfrm>
          <a:off x="3582044" y="9899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151909</xdr:rowOff>
    </xdr:from>
    <xdr:ext cx="405111" cy="259045"/>
    <xdr:sp macro="" textlink="">
      <xdr:nvSpPr>
        <xdr:cNvPr id="155" name="n_2aveValue【橋りょう・トンネル】&#10;有形固定資産減価償却率">
          <a:extLst>
            <a:ext uri="{FF2B5EF4-FFF2-40B4-BE49-F238E27FC236}">
              <a16:creationId xmlns:a16="http://schemas.microsoft.com/office/drawing/2014/main" id="{DEB8AEF3-AAB3-4282-84C0-E648D40A5A4C}"/>
            </a:ext>
          </a:extLst>
        </xdr:cNvPr>
        <xdr:cNvSpPr txBox="1"/>
      </xdr:nvSpPr>
      <xdr:spPr>
        <a:xfrm>
          <a:off x="2705744" y="10096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112793</xdr:rowOff>
    </xdr:from>
    <xdr:ext cx="405111" cy="259045"/>
    <xdr:sp macro="" textlink="">
      <xdr:nvSpPr>
        <xdr:cNvPr id="156" name="n_1mainValue【橋りょう・トンネル】&#10;有形固定資産減価償却率">
          <a:extLst>
            <a:ext uri="{FF2B5EF4-FFF2-40B4-BE49-F238E27FC236}">
              <a16:creationId xmlns:a16="http://schemas.microsoft.com/office/drawing/2014/main" id="{EBF298F0-0257-4654-BA59-C850A0270A45}"/>
            </a:ext>
          </a:extLst>
        </xdr:cNvPr>
        <xdr:cNvSpPr txBox="1"/>
      </xdr:nvSpPr>
      <xdr:spPr>
        <a:xfrm>
          <a:off x="3582044" y="10742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57" name="正方形/長方形 156">
          <a:extLst>
            <a:ext uri="{FF2B5EF4-FFF2-40B4-BE49-F238E27FC236}">
              <a16:creationId xmlns:a16="http://schemas.microsoft.com/office/drawing/2014/main" id="{AF6FE0AD-BDB3-474D-8BA3-B56798B6CE22}"/>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58" name="正方形/長方形 157">
          <a:extLst>
            <a:ext uri="{FF2B5EF4-FFF2-40B4-BE49-F238E27FC236}">
              <a16:creationId xmlns:a16="http://schemas.microsoft.com/office/drawing/2014/main" id="{855AA96E-378B-47C6-8DC4-850647A600F4}"/>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59" name="正方形/長方形 158">
          <a:extLst>
            <a:ext uri="{FF2B5EF4-FFF2-40B4-BE49-F238E27FC236}">
              <a16:creationId xmlns:a16="http://schemas.microsoft.com/office/drawing/2014/main" id="{B5C8F81B-A99B-4EC8-9366-87EDFA738B1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0" name="正方形/長方形 159">
          <a:extLst>
            <a:ext uri="{FF2B5EF4-FFF2-40B4-BE49-F238E27FC236}">
              <a16:creationId xmlns:a16="http://schemas.microsoft.com/office/drawing/2014/main" id="{9566D95C-F866-4AD4-8027-40C76CD08965}"/>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1" name="正方形/長方形 160">
          <a:extLst>
            <a:ext uri="{FF2B5EF4-FFF2-40B4-BE49-F238E27FC236}">
              <a16:creationId xmlns:a16="http://schemas.microsoft.com/office/drawing/2014/main" id="{4E7B3BCD-FB5C-4E95-B351-7E6878617C04}"/>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2" name="正方形/長方形 161">
          <a:extLst>
            <a:ext uri="{FF2B5EF4-FFF2-40B4-BE49-F238E27FC236}">
              <a16:creationId xmlns:a16="http://schemas.microsoft.com/office/drawing/2014/main" id="{8397646B-7FE2-4394-8AFB-738B159026B7}"/>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3" name="正方形/長方形 162">
          <a:extLst>
            <a:ext uri="{FF2B5EF4-FFF2-40B4-BE49-F238E27FC236}">
              <a16:creationId xmlns:a16="http://schemas.microsoft.com/office/drawing/2014/main" id="{68A94577-93E4-488C-AC71-D284110A7CB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4" name="正方形/長方形 163">
          <a:extLst>
            <a:ext uri="{FF2B5EF4-FFF2-40B4-BE49-F238E27FC236}">
              <a16:creationId xmlns:a16="http://schemas.microsoft.com/office/drawing/2014/main" id="{57692048-32A2-4066-B905-4F1AF472E57E}"/>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65" name="テキスト ボックス 164">
          <a:extLst>
            <a:ext uri="{FF2B5EF4-FFF2-40B4-BE49-F238E27FC236}">
              <a16:creationId xmlns:a16="http://schemas.microsoft.com/office/drawing/2014/main" id="{9AF2E81E-1435-49F7-BF45-4BC0872424AA}"/>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66" name="直線コネクタ 165">
          <a:extLst>
            <a:ext uri="{FF2B5EF4-FFF2-40B4-BE49-F238E27FC236}">
              <a16:creationId xmlns:a16="http://schemas.microsoft.com/office/drawing/2014/main" id="{DD7AB36E-7790-4915-97C2-79052F121BBD}"/>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67" name="直線コネクタ 166">
          <a:extLst>
            <a:ext uri="{FF2B5EF4-FFF2-40B4-BE49-F238E27FC236}">
              <a16:creationId xmlns:a16="http://schemas.microsoft.com/office/drawing/2014/main" id="{A0670314-F2FC-44E9-AE5D-71DA3C0B2AF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68" name="テキスト ボックス 167">
          <a:extLst>
            <a:ext uri="{FF2B5EF4-FFF2-40B4-BE49-F238E27FC236}">
              <a16:creationId xmlns:a16="http://schemas.microsoft.com/office/drawing/2014/main" id="{C31DEA74-21FF-408D-9601-11E6F84D2F69}"/>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69" name="直線コネクタ 168">
          <a:extLst>
            <a:ext uri="{FF2B5EF4-FFF2-40B4-BE49-F238E27FC236}">
              <a16:creationId xmlns:a16="http://schemas.microsoft.com/office/drawing/2014/main" id="{25B823B6-B270-48CD-9BA8-027892EA18CC}"/>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70" name="テキスト ボックス 169">
          <a:extLst>
            <a:ext uri="{FF2B5EF4-FFF2-40B4-BE49-F238E27FC236}">
              <a16:creationId xmlns:a16="http://schemas.microsoft.com/office/drawing/2014/main" id="{BA9476FE-44FB-43DB-9123-83CB7825FB80}"/>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71" name="直線コネクタ 170">
          <a:extLst>
            <a:ext uri="{FF2B5EF4-FFF2-40B4-BE49-F238E27FC236}">
              <a16:creationId xmlns:a16="http://schemas.microsoft.com/office/drawing/2014/main" id="{505EA914-56EB-4EB6-A900-720FE5A8096D}"/>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72" name="テキスト ボックス 171">
          <a:extLst>
            <a:ext uri="{FF2B5EF4-FFF2-40B4-BE49-F238E27FC236}">
              <a16:creationId xmlns:a16="http://schemas.microsoft.com/office/drawing/2014/main" id="{0ACC35CE-74AE-43BB-A269-3130123349B4}"/>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73" name="直線コネクタ 172">
          <a:extLst>
            <a:ext uri="{FF2B5EF4-FFF2-40B4-BE49-F238E27FC236}">
              <a16:creationId xmlns:a16="http://schemas.microsoft.com/office/drawing/2014/main" id="{055D95D0-C5AB-4A8A-B033-3AD6B908A21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174" name="テキスト ボックス 173">
          <a:extLst>
            <a:ext uri="{FF2B5EF4-FFF2-40B4-BE49-F238E27FC236}">
              <a16:creationId xmlns:a16="http://schemas.microsoft.com/office/drawing/2014/main" id="{12254AC0-A6B9-43D2-A77B-87946FD864C1}"/>
            </a:ext>
          </a:extLst>
        </xdr:cNvPr>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75" name="直線コネクタ 174">
          <a:extLst>
            <a:ext uri="{FF2B5EF4-FFF2-40B4-BE49-F238E27FC236}">
              <a16:creationId xmlns:a16="http://schemas.microsoft.com/office/drawing/2014/main" id="{5B913265-9CA8-4329-AB0E-5C6F9DAC45A6}"/>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176" name="テキスト ボックス 175">
          <a:extLst>
            <a:ext uri="{FF2B5EF4-FFF2-40B4-BE49-F238E27FC236}">
              <a16:creationId xmlns:a16="http://schemas.microsoft.com/office/drawing/2014/main" id="{CD0A9C1B-BE11-4550-B0B4-AA78BE454132}"/>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77" name="直線コネクタ 176">
          <a:extLst>
            <a:ext uri="{FF2B5EF4-FFF2-40B4-BE49-F238E27FC236}">
              <a16:creationId xmlns:a16="http://schemas.microsoft.com/office/drawing/2014/main" id="{EA39EDF8-6FAD-4339-8081-F3AD846AC9DC}"/>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78" name="テキスト ボックス 177">
          <a:extLst>
            <a:ext uri="{FF2B5EF4-FFF2-40B4-BE49-F238E27FC236}">
              <a16:creationId xmlns:a16="http://schemas.microsoft.com/office/drawing/2014/main" id="{0C373083-095E-4451-ABDF-EC8268A955A7}"/>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79" name="【橋りょう・トンネル】&#10;一人当たり有形固定資産（償却資産）額グラフ枠">
          <a:extLst>
            <a:ext uri="{FF2B5EF4-FFF2-40B4-BE49-F238E27FC236}">
              <a16:creationId xmlns:a16="http://schemas.microsoft.com/office/drawing/2014/main" id="{BB672D61-3846-46D1-B4F5-E56647929376}"/>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72768</xdr:rowOff>
    </xdr:from>
    <xdr:to>
      <xdr:col>54</xdr:col>
      <xdr:colOff>189865</xdr:colOff>
      <xdr:row>64</xdr:row>
      <xdr:rowOff>14182</xdr:rowOff>
    </xdr:to>
    <xdr:cxnSp macro="">
      <xdr:nvCxnSpPr>
        <xdr:cNvPr id="180" name="直線コネクタ 179">
          <a:extLst>
            <a:ext uri="{FF2B5EF4-FFF2-40B4-BE49-F238E27FC236}">
              <a16:creationId xmlns:a16="http://schemas.microsoft.com/office/drawing/2014/main" id="{43A60E1A-61FE-4EBB-AD4B-BD3FCBE4D796}"/>
            </a:ext>
          </a:extLst>
        </xdr:cNvPr>
        <xdr:cNvCxnSpPr/>
      </xdr:nvCxnSpPr>
      <xdr:spPr>
        <a:xfrm flipV="1">
          <a:off x="10476865" y="9502518"/>
          <a:ext cx="0" cy="1484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18009</xdr:rowOff>
    </xdr:from>
    <xdr:ext cx="534377" cy="259045"/>
    <xdr:sp macro="" textlink="">
      <xdr:nvSpPr>
        <xdr:cNvPr id="181" name="【橋りょう・トンネル】&#10;一人当たり有形固定資産（償却資産）額最小値テキスト">
          <a:extLst>
            <a:ext uri="{FF2B5EF4-FFF2-40B4-BE49-F238E27FC236}">
              <a16:creationId xmlns:a16="http://schemas.microsoft.com/office/drawing/2014/main" id="{DE2749CA-43DE-4150-891E-8B649FD009C1}"/>
            </a:ext>
          </a:extLst>
        </xdr:cNvPr>
        <xdr:cNvSpPr txBox="1"/>
      </xdr:nvSpPr>
      <xdr:spPr>
        <a:xfrm>
          <a:off x="10515600" y="10990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14182</xdr:rowOff>
    </xdr:from>
    <xdr:to>
      <xdr:col>55</xdr:col>
      <xdr:colOff>88900</xdr:colOff>
      <xdr:row>64</xdr:row>
      <xdr:rowOff>14182</xdr:rowOff>
    </xdr:to>
    <xdr:cxnSp macro="">
      <xdr:nvCxnSpPr>
        <xdr:cNvPr id="182" name="直線コネクタ 181">
          <a:extLst>
            <a:ext uri="{FF2B5EF4-FFF2-40B4-BE49-F238E27FC236}">
              <a16:creationId xmlns:a16="http://schemas.microsoft.com/office/drawing/2014/main" id="{7B7CAA77-813C-4095-A67C-EE7E7E9FC237}"/>
            </a:ext>
          </a:extLst>
        </xdr:cNvPr>
        <xdr:cNvCxnSpPr/>
      </xdr:nvCxnSpPr>
      <xdr:spPr>
        <a:xfrm>
          <a:off x="10388600" y="10986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19445</xdr:rowOff>
    </xdr:from>
    <xdr:ext cx="690189" cy="259045"/>
    <xdr:sp macro="" textlink="">
      <xdr:nvSpPr>
        <xdr:cNvPr id="183" name="【橋りょう・トンネル】&#10;一人当たり有形固定資産（償却資産）額最大値テキスト">
          <a:extLst>
            <a:ext uri="{FF2B5EF4-FFF2-40B4-BE49-F238E27FC236}">
              <a16:creationId xmlns:a16="http://schemas.microsoft.com/office/drawing/2014/main" id="{E806E16F-8879-4BB1-BEB6-BC2CB9909ACF}"/>
            </a:ext>
          </a:extLst>
        </xdr:cNvPr>
        <xdr:cNvSpPr txBox="1"/>
      </xdr:nvSpPr>
      <xdr:spPr>
        <a:xfrm>
          <a:off x="10515600" y="927774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1,217,702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72768</xdr:rowOff>
    </xdr:from>
    <xdr:to>
      <xdr:col>55</xdr:col>
      <xdr:colOff>88900</xdr:colOff>
      <xdr:row>55</xdr:row>
      <xdr:rowOff>72768</xdr:rowOff>
    </xdr:to>
    <xdr:cxnSp macro="">
      <xdr:nvCxnSpPr>
        <xdr:cNvPr id="184" name="直線コネクタ 183">
          <a:extLst>
            <a:ext uri="{FF2B5EF4-FFF2-40B4-BE49-F238E27FC236}">
              <a16:creationId xmlns:a16="http://schemas.microsoft.com/office/drawing/2014/main" id="{650F43AF-8B41-4E5C-B2E8-481FF16E6CA4}"/>
            </a:ext>
          </a:extLst>
        </xdr:cNvPr>
        <xdr:cNvCxnSpPr/>
      </xdr:nvCxnSpPr>
      <xdr:spPr>
        <a:xfrm>
          <a:off x="10388600" y="9502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144832</xdr:rowOff>
    </xdr:from>
    <xdr:ext cx="599010" cy="259045"/>
    <xdr:sp macro="" textlink="">
      <xdr:nvSpPr>
        <xdr:cNvPr id="185" name="【橋りょう・トンネル】&#10;一人当たり有形固定資産（償却資産）額平均値テキスト">
          <a:extLst>
            <a:ext uri="{FF2B5EF4-FFF2-40B4-BE49-F238E27FC236}">
              <a16:creationId xmlns:a16="http://schemas.microsoft.com/office/drawing/2014/main" id="{2B0BA33B-D340-4E31-A0C8-3A6181151E00}"/>
            </a:ext>
          </a:extLst>
        </xdr:cNvPr>
        <xdr:cNvSpPr txBox="1"/>
      </xdr:nvSpPr>
      <xdr:spPr>
        <a:xfrm>
          <a:off x="10515600" y="104318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428,972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166405</xdr:rowOff>
    </xdr:from>
    <xdr:to>
      <xdr:col>55</xdr:col>
      <xdr:colOff>50800</xdr:colOff>
      <xdr:row>61</xdr:row>
      <xdr:rowOff>96555</xdr:rowOff>
    </xdr:to>
    <xdr:sp macro="" textlink="">
      <xdr:nvSpPr>
        <xdr:cNvPr id="186" name="フローチャート: 判断 185">
          <a:extLst>
            <a:ext uri="{FF2B5EF4-FFF2-40B4-BE49-F238E27FC236}">
              <a16:creationId xmlns:a16="http://schemas.microsoft.com/office/drawing/2014/main" id="{A2603F9E-14DE-4A6E-B820-044B628152B8}"/>
            </a:ext>
          </a:extLst>
        </xdr:cNvPr>
        <xdr:cNvSpPr/>
      </xdr:nvSpPr>
      <xdr:spPr>
        <a:xfrm>
          <a:off x="10426700" y="10453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42604</xdr:rowOff>
    </xdr:from>
    <xdr:to>
      <xdr:col>50</xdr:col>
      <xdr:colOff>165100</xdr:colOff>
      <xdr:row>61</xdr:row>
      <xdr:rowOff>144204</xdr:rowOff>
    </xdr:to>
    <xdr:sp macro="" textlink="">
      <xdr:nvSpPr>
        <xdr:cNvPr id="187" name="フローチャート: 判断 186">
          <a:extLst>
            <a:ext uri="{FF2B5EF4-FFF2-40B4-BE49-F238E27FC236}">
              <a16:creationId xmlns:a16="http://schemas.microsoft.com/office/drawing/2014/main" id="{C8D73270-14C7-484F-B39C-9E8184CE149C}"/>
            </a:ext>
          </a:extLst>
        </xdr:cNvPr>
        <xdr:cNvSpPr/>
      </xdr:nvSpPr>
      <xdr:spPr>
        <a:xfrm>
          <a:off x="9588500" y="10501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58</xdr:row>
      <xdr:rowOff>140485</xdr:rowOff>
    </xdr:from>
    <xdr:to>
      <xdr:col>46</xdr:col>
      <xdr:colOff>38100</xdr:colOff>
      <xdr:row>59</xdr:row>
      <xdr:rowOff>70635</xdr:rowOff>
    </xdr:to>
    <xdr:sp macro="" textlink="">
      <xdr:nvSpPr>
        <xdr:cNvPr id="188" name="フローチャート: 判断 187">
          <a:extLst>
            <a:ext uri="{FF2B5EF4-FFF2-40B4-BE49-F238E27FC236}">
              <a16:creationId xmlns:a16="http://schemas.microsoft.com/office/drawing/2014/main" id="{07FA5E59-6653-41D9-B24B-4D6382EF84CC}"/>
            </a:ext>
          </a:extLst>
        </xdr:cNvPr>
        <xdr:cNvSpPr/>
      </xdr:nvSpPr>
      <xdr:spPr>
        <a:xfrm>
          <a:off x="8699500" y="10084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70BD4938-CC0E-4CE4-9DD3-B844212E20A9}"/>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0" name="テキスト ボックス 189">
          <a:extLst>
            <a:ext uri="{FF2B5EF4-FFF2-40B4-BE49-F238E27FC236}">
              <a16:creationId xmlns:a16="http://schemas.microsoft.com/office/drawing/2014/main" id="{19ED6380-262F-43DB-B07D-17586A0D6288}"/>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1" name="テキスト ボックス 190">
          <a:extLst>
            <a:ext uri="{FF2B5EF4-FFF2-40B4-BE49-F238E27FC236}">
              <a16:creationId xmlns:a16="http://schemas.microsoft.com/office/drawing/2014/main" id="{506E18E1-53F9-4F07-A225-0591C9696527}"/>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2" name="テキスト ボックス 191">
          <a:extLst>
            <a:ext uri="{FF2B5EF4-FFF2-40B4-BE49-F238E27FC236}">
              <a16:creationId xmlns:a16="http://schemas.microsoft.com/office/drawing/2014/main" id="{F5A764FB-AE61-4372-9AC0-C434949247A8}"/>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3" name="テキスト ボックス 192">
          <a:extLst>
            <a:ext uri="{FF2B5EF4-FFF2-40B4-BE49-F238E27FC236}">
              <a16:creationId xmlns:a16="http://schemas.microsoft.com/office/drawing/2014/main" id="{08ABE704-8210-4150-B416-D81478ABCD98}"/>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159331</xdr:rowOff>
    </xdr:from>
    <xdr:to>
      <xdr:col>50</xdr:col>
      <xdr:colOff>165100</xdr:colOff>
      <xdr:row>64</xdr:row>
      <xdr:rowOff>89481</xdr:rowOff>
    </xdr:to>
    <xdr:sp macro="" textlink="">
      <xdr:nvSpPr>
        <xdr:cNvPr id="194" name="楕円 193">
          <a:extLst>
            <a:ext uri="{FF2B5EF4-FFF2-40B4-BE49-F238E27FC236}">
              <a16:creationId xmlns:a16="http://schemas.microsoft.com/office/drawing/2014/main" id="{6F2A06D6-7C77-4706-9682-A593E153A6CE}"/>
            </a:ext>
          </a:extLst>
        </xdr:cNvPr>
        <xdr:cNvSpPr/>
      </xdr:nvSpPr>
      <xdr:spPr>
        <a:xfrm>
          <a:off x="9588500" y="10960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59</xdr:row>
      <xdr:rowOff>160731</xdr:rowOff>
    </xdr:from>
    <xdr:ext cx="599010" cy="259045"/>
    <xdr:sp macro="" textlink="">
      <xdr:nvSpPr>
        <xdr:cNvPr id="195" name="n_1aveValue【橋りょう・トンネル】&#10;一人当たり有形固定資産（償却資産）額">
          <a:extLst>
            <a:ext uri="{FF2B5EF4-FFF2-40B4-BE49-F238E27FC236}">
              <a16:creationId xmlns:a16="http://schemas.microsoft.com/office/drawing/2014/main" id="{3FCB8ABB-7C20-43FA-BAE2-2DBE727F10A7}"/>
            </a:ext>
          </a:extLst>
        </xdr:cNvPr>
        <xdr:cNvSpPr txBox="1"/>
      </xdr:nvSpPr>
      <xdr:spPr>
        <a:xfrm>
          <a:off x="9327095" y="10276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57</xdr:row>
      <xdr:rowOff>87162</xdr:rowOff>
    </xdr:from>
    <xdr:ext cx="599010" cy="259045"/>
    <xdr:sp macro="" textlink="">
      <xdr:nvSpPr>
        <xdr:cNvPr id="196" name="n_2aveValue【橋りょう・トンネル】&#10;一人当たり有形固定資産（償却資産）額">
          <a:extLst>
            <a:ext uri="{FF2B5EF4-FFF2-40B4-BE49-F238E27FC236}">
              <a16:creationId xmlns:a16="http://schemas.microsoft.com/office/drawing/2014/main" id="{C36153F3-A3D6-4C73-A4EE-5DE029A95A5B}"/>
            </a:ext>
          </a:extLst>
        </xdr:cNvPr>
        <xdr:cNvSpPr txBox="1"/>
      </xdr:nvSpPr>
      <xdr:spPr>
        <a:xfrm>
          <a:off x="8450795" y="9859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80608</xdr:rowOff>
    </xdr:from>
    <xdr:ext cx="534377" cy="259045"/>
    <xdr:sp macro="" textlink="">
      <xdr:nvSpPr>
        <xdr:cNvPr id="197" name="n_1mainValue【橋りょう・トンネル】&#10;一人当たり有形固定資産（償却資産）額">
          <a:extLst>
            <a:ext uri="{FF2B5EF4-FFF2-40B4-BE49-F238E27FC236}">
              <a16:creationId xmlns:a16="http://schemas.microsoft.com/office/drawing/2014/main" id="{BC78DBE8-E153-473A-A567-FAC1F41EDD17}"/>
            </a:ext>
          </a:extLst>
        </xdr:cNvPr>
        <xdr:cNvSpPr txBox="1"/>
      </xdr:nvSpPr>
      <xdr:spPr>
        <a:xfrm>
          <a:off x="9359411" y="11053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98" name="正方形/長方形 197">
          <a:extLst>
            <a:ext uri="{FF2B5EF4-FFF2-40B4-BE49-F238E27FC236}">
              <a16:creationId xmlns:a16="http://schemas.microsoft.com/office/drawing/2014/main" id="{657F61AC-8820-43C6-9A29-7BC2568F928C}"/>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99" name="正方形/長方形 198">
          <a:extLst>
            <a:ext uri="{FF2B5EF4-FFF2-40B4-BE49-F238E27FC236}">
              <a16:creationId xmlns:a16="http://schemas.microsoft.com/office/drawing/2014/main" id="{0184A33C-EDC9-4B9B-8E37-8088AD705DAD}"/>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00" name="正方形/長方形 199">
          <a:extLst>
            <a:ext uri="{FF2B5EF4-FFF2-40B4-BE49-F238E27FC236}">
              <a16:creationId xmlns:a16="http://schemas.microsoft.com/office/drawing/2014/main" id="{6016C8E1-5A14-4542-A8D0-363CEA6D4C8E}"/>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01" name="正方形/長方形 200">
          <a:extLst>
            <a:ext uri="{FF2B5EF4-FFF2-40B4-BE49-F238E27FC236}">
              <a16:creationId xmlns:a16="http://schemas.microsoft.com/office/drawing/2014/main" id="{03588C47-F480-4A63-BC8D-C19C9392B70B}"/>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02" name="正方形/長方形 201">
          <a:extLst>
            <a:ext uri="{FF2B5EF4-FFF2-40B4-BE49-F238E27FC236}">
              <a16:creationId xmlns:a16="http://schemas.microsoft.com/office/drawing/2014/main" id="{7C285EE9-9E3D-41D3-A3EA-5DCB64624FF1}"/>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03" name="正方形/長方形 202">
          <a:extLst>
            <a:ext uri="{FF2B5EF4-FFF2-40B4-BE49-F238E27FC236}">
              <a16:creationId xmlns:a16="http://schemas.microsoft.com/office/drawing/2014/main" id="{E201465C-60E4-4973-AD0F-321CC1FC41C6}"/>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04" name="正方形/長方形 203">
          <a:extLst>
            <a:ext uri="{FF2B5EF4-FFF2-40B4-BE49-F238E27FC236}">
              <a16:creationId xmlns:a16="http://schemas.microsoft.com/office/drawing/2014/main" id="{EABE68C0-49E0-4809-9593-9FC5A8FA241A}"/>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05" name="正方形/長方形 204">
          <a:extLst>
            <a:ext uri="{FF2B5EF4-FFF2-40B4-BE49-F238E27FC236}">
              <a16:creationId xmlns:a16="http://schemas.microsoft.com/office/drawing/2014/main" id="{25DE8CF1-BABC-4A12-ABB6-BAF0084D72E3}"/>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06" name="正方形/長方形 205">
          <a:extLst>
            <a:ext uri="{FF2B5EF4-FFF2-40B4-BE49-F238E27FC236}">
              <a16:creationId xmlns:a16="http://schemas.microsoft.com/office/drawing/2014/main" id="{7E2116DE-17B8-4EA4-AD57-B577337060EE}"/>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07" name="正方形/長方形 206">
          <a:extLst>
            <a:ext uri="{FF2B5EF4-FFF2-40B4-BE49-F238E27FC236}">
              <a16:creationId xmlns:a16="http://schemas.microsoft.com/office/drawing/2014/main" id="{165DA807-8082-410F-8F50-23DEE3C0EABA}"/>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08" name="正方形/長方形 207">
          <a:extLst>
            <a:ext uri="{FF2B5EF4-FFF2-40B4-BE49-F238E27FC236}">
              <a16:creationId xmlns:a16="http://schemas.microsoft.com/office/drawing/2014/main" id="{6128F926-0598-4611-9D4C-30549AE525A9}"/>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09" name="正方形/長方形 208">
          <a:extLst>
            <a:ext uri="{FF2B5EF4-FFF2-40B4-BE49-F238E27FC236}">
              <a16:creationId xmlns:a16="http://schemas.microsoft.com/office/drawing/2014/main" id="{730338CA-9F11-47B5-89A0-023CD5F85B9A}"/>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10" name="正方形/長方形 209">
          <a:extLst>
            <a:ext uri="{FF2B5EF4-FFF2-40B4-BE49-F238E27FC236}">
              <a16:creationId xmlns:a16="http://schemas.microsoft.com/office/drawing/2014/main" id="{04128ED5-165E-45F0-900A-FF06715E1D72}"/>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11" name="正方形/長方形 210">
          <a:extLst>
            <a:ext uri="{FF2B5EF4-FFF2-40B4-BE49-F238E27FC236}">
              <a16:creationId xmlns:a16="http://schemas.microsoft.com/office/drawing/2014/main" id="{410DEB22-19EF-422F-BD78-7D6B86D1BD54}"/>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12" name="正方形/長方形 211">
          <a:extLst>
            <a:ext uri="{FF2B5EF4-FFF2-40B4-BE49-F238E27FC236}">
              <a16:creationId xmlns:a16="http://schemas.microsoft.com/office/drawing/2014/main" id="{A86B6079-187C-42D0-9575-E91D01435DE7}"/>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13" name="正方形/長方形 212">
          <a:extLst>
            <a:ext uri="{FF2B5EF4-FFF2-40B4-BE49-F238E27FC236}">
              <a16:creationId xmlns:a16="http://schemas.microsoft.com/office/drawing/2014/main" id="{C0A09416-5CFE-46BF-BDB7-F7C1D7D99FD5}"/>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14" name="正方形/長方形 213">
          <a:extLst>
            <a:ext uri="{FF2B5EF4-FFF2-40B4-BE49-F238E27FC236}">
              <a16:creationId xmlns:a16="http://schemas.microsoft.com/office/drawing/2014/main" id="{02265730-8E19-426E-A993-31D980D33029}"/>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15" name="正方形/長方形 214">
          <a:extLst>
            <a:ext uri="{FF2B5EF4-FFF2-40B4-BE49-F238E27FC236}">
              <a16:creationId xmlns:a16="http://schemas.microsoft.com/office/drawing/2014/main" id="{6FC1EB6A-6C81-45DA-81B5-5F7C2C4BAA6C}"/>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16" name="正方形/長方形 215">
          <a:extLst>
            <a:ext uri="{FF2B5EF4-FFF2-40B4-BE49-F238E27FC236}">
              <a16:creationId xmlns:a16="http://schemas.microsoft.com/office/drawing/2014/main" id="{8111FB95-F812-4F90-85A6-C02D59BD66F1}"/>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17" name="正方形/長方形 216">
          <a:extLst>
            <a:ext uri="{FF2B5EF4-FFF2-40B4-BE49-F238E27FC236}">
              <a16:creationId xmlns:a16="http://schemas.microsoft.com/office/drawing/2014/main" id="{231EE471-8D41-429D-A7B2-73BA15EB2EA4}"/>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18" name="正方形/長方形 217">
          <a:extLst>
            <a:ext uri="{FF2B5EF4-FFF2-40B4-BE49-F238E27FC236}">
              <a16:creationId xmlns:a16="http://schemas.microsoft.com/office/drawing/2014/main" id="{F2A88E16-0AAA-4E46-A41A-E0FA90EAC7DA}"/>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19" name="正方形/長方形 218">
          <a:extLst>
            <a:ext uri="{FF2B5EF4-FFF2-40B4-BE49-F238E27FC236}">
              <a16:creationId xmlns:a16="http://schemas.microsoft.com/office/drawing/2014/main" id="{2E7FA464-E60A-4AAC-A115-8E5E416FE76F}"/>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20" name="正方形/長方形 219">
          <a:extLst>
            <a:ext uri="{FF2B5EF4-FFF2-40B4-BE49-F238E27FC236}">
              <a16:creationId xmlns:a16="http://schemas.microsoft.com/office/drawing/2014/main" id="{2CDD5119-EFA7-44D2-A575-84DC4A1514BE}"/>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21" name="正方形/長方形 220">
          <a:extLst>
            <a:ext uri="{FF2B5EF4-FFF2-40B4-BE49-F238E27FC236}">
              <a16:creationId xmlns:a16="http://schemas.microsoft.com/office/drawing/2014/main" id="{7409646D-B83F-4D23-B2D3-FF6BC0E6FD31}"/>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22" name="正方形/長方形 221">
          <a:extLst>
            <a:ext uri="{FF2B5EF4-FFF2-40B4-BE49-F238E27FC236}">
              <a16:creationId xmlns:a16="http://schemas.microsoft.com/office/drawing/2014/main" id="{D8F11644-8570-442D-92C7-16A2F54E62F8}"/>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23" name="正方形/長方形 222">
          <a:extLst>
            <a:ext uri="{FF2B5EF4-FFF2-40B4-BE49-F238E27FC236}">
              <a16:creationId xmlns:a16="http://schemas.microsoft.com/office/drawing/2014/main" id="{E8EC0DA9-038D-4420-8C22-FBDDF991E587}"/>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24" name="正方形/長方形 223">
          <a:extLst>
            <a:ext uri="{FF2B5EF4-FFF2-40B4-BE49-F238E27FC236}">
              <a16:creationId xmlns:a16="http://schemas.microsoft.com/office/drawing/2014/main" id="{1D6C2654-00D6-4C0B-99F2-B9F370AF9B91}"/>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25" name="正方形/長方形 224">
          <a:extLst>
            <a:ext uri="{FF2B5EF4-FFF2-40B4-BE49-F238E27FC236}">
              <a16:creationId xmlns:a16="http://schemas.microsoft.com/office/drawing/2014/main" id="{A1978091-EB3B-436C-B7FF-1327EEF23828}"/>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26" name="正方形/長方形 225">
          <a:extLst>
            <a:ext uri="{FF2B5EF4-FFF2-40B4-BE49-F238E27FC236}">
              <a16:creationId xmlns:a16="http://schemas.microsoft.com/office/drawing/2014/main" id="{5D9F6990-CEF8-4F13-A336-46B26E5A754A}"/>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27" name="正方形/長方形 226">
          <a:extLst>
            <a:ext uri="{FF2B5EF4-FFF2-40B4-BE49-F238E27FC236}">
              <a16:creationId xmlns:a16="http://schemas.microsoft.com/office/drawing/2014/main" id="{6EA10381-DD0F-4E43-9538-520A09BDD9F1}"/>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28" name="正方形/長方形 227">
          <a:extLst>
            <a:ext uri="{FF2B5EF4-FFF2-40B4-BE49-F238E27FC236}">
              <a16:creationId xmlns:a16="http://schemas.microsoft.com/office/drawing/2014/main" id="{F5FF40CB-4369-45CE-92DE-0CDEBB8FAED6}"/>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29" name="正方形/長方形 228">
          <a:extLst>
            <a:ext uri="{FF2B5EF4-FFF2-40B4-BE49-F238E27FC236}">
              <a16:creationId xmlns:a16="http://schemas.microsoft.com/office/drawing/2014/main" id="{4C50765C-8DF1-4C3A-AC70-3419B57D17DC}"/>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30" name="正方形/長方形 229">
          <a:extLst>
            <a:ext uri="{FF2B5EF4-FFF2-40B4-BE49-F238E27FC236}">
              <a16:creationId xmlns:a16="http://schemas.microsoft.com/office/drawing/2014/main" id="{95714730-86ED-40FF-B8CD-2B8E7B5C4774}"/>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31" name="正方形/長方形 230">
          <a:extLst>
            <a:ext uri="{FF2B5EF4-FFF2-40B4-BE49-F238E27FC236}">
              <a16:creationId xmlns:a16="http://schemas.microsoft.com/office/drawing/2014/main" id="{DA62ADDB-B057-47CC-9C9B-722BF891CE2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32" name="正方形/長方形 231">
          <a:extLst>
            <a:ext uri="{FF2B5EF4-FFF2-40B4-BE49-F238E27FC236}">
              <a16:creationId xmlns:a16="http://schemas.microsoft.com/office/drawing/2014/main" id="{476276AE-A708-49F0-9AB8-78A4BB39C237}"/>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33" name="正方形/長方形 232">
          <a:extLst>
            <a:ext uri="{FF2B5EF4-FFF2-40B4-BE49-F238E27FC236}">
              <a16:creationId xmlns:a16="http://schemas.microsoft.com/office/drawing/2014/main" id="{7C754BE2-DC65-45E1-BB2B-1DE6348D3A11}"/>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34" name="正方形/長方形 233">
          <a:extLst>
            <a:ext uri="{FF2B5EF4-FFF2-40B4-BE49-F238E27FC236}">
              <a16:creationId xmlns:a16="http://schemas.microsoft.com/office/drawing/2014/main" id="{A21C3A2E-BD81-4E0C-AABD-38C660996781}"/>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35" name="正方形/長方形 234">
          <a:extLst>
            <a:ext uri="{FF2B5EF4-FFF2-40B4-BE49-F238E27FC236}">
              <a16:creationId xmlns:a16="http://schemas.microsoft.com/office/drawing/2014/main" id="{36B0E61C-539B-4AEF-B815-1DF7E63F326E}"/>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36" name="正方形/長方形 235">
          <a:extLst>
            <a:ext uri="{FF2B5EF4-FFF2-40B4-BE49-F238E27FC236}">
              <a16:creationId xmlns:a16="http://schemas.microsoft.com/office/drawing/2014/main" id="{2AFD130A-3A52-435D-A52E-1EA34452CC8F}"/>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37" name="正方形/長方形 236">
          <a:extLst>
            <a:ext uri="{FF2B5EF4-FFF2-40B4-BE49-F238E27FC236}">
              <a16:creationId xmlns:a16="http://schemas.microsoft.com/office/drawing/2014/main" id="{E4E47770-F7DB-4B90-A6BB-B637852453EF}"/>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38" name="テキスト ボックス 237">
          <a:extLst>
            <a:ext uri="{FF2B5EF4-FFF2-40B4-BE49-F238E27FC236}">
              <a16:creationId xmlns:a16="http://schemas.microsoft.com/office/drawing/2014/main" id="{AA2E6018-1242-4239-B744-C581E0E242B7}"/>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39" name="直線コネクタ 238">
          <a:extLst>
            <a:ext uri="{FF2B5EF4-FFF2-40B4-BE49-F238E27FC236}">
              <a16:creationId xmlns:a16="http://schemas.microsoft.com/office/drawing/2014/main" id="{B8E98B18-F91E-43FA-9DD1-B38DC7854AED}"/>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240" name="テキスト ボックス 239">
          <a:extLst>
            <a:ext uri="{FF2B5EF4-FFF2-40B4-BE49-F238E27FC236}">
              <a16:creationId xmlns:a16="http://schemas.microsoft.com/office/drawing/2014/main" id="{F06FCA1D-E746-4B33-9AFD-EDE7C8621C4C}"/>
            </a:ext>
          </a:extLst>
        </xdr:cNvPr>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241" name="直線コネクタ 240">
          <a:extLst>
            <a:ext uri="{FF2B5EF4-FFF2-40B4-BE49-F238E27FC236}">
              <a16:creationId xmlns:a16="http://schemas.microsoft.com/office/drawing/2014/main" id="{5619B7E1-FD84-4A50-BF02-652DC41E6173}"/>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242" name="テキスト ボックス 241">
          <a:extLst>
            <a:ext uri="{FF2B5EF4-FFF2-40B4-BE49-F238E27FC236}">
              <a16:creationId xmlns:a16="http://schemas.microsoft.com/office/drawing/2014/main" id="{4EE34CBC-1E3E-4210-82C3-E8C67ED4A0CE}"/>
            </a:ext>
          </a:extLst>
        </xdr:cNvPr>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243" name="直線コネクタ 242">
          <a:extLst>
            <a:ext uri="{FF2B5EF4-FFF2-40B4-BE49-F238E27FC236}">
              <a16:creationId xmlns:a16="http://schemas.microsoft.com/office/drawing/2014/main" id="{48B3A0A5-2DD2-45A3-A01B-0D29C84043F9}"/>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244" name="テキスト ボックス 243">
          <a:extLst>
            <a:ext uri="{FF2B5EF4-FFF2-40B4-BE49-F238E27FC236}">
              <a16:creationId xmlns:a16="http://schemas.microsoft.com/office/drawing/2014/main" id="{7CB9EDEA-F600-49FF-8D76-D6E584391FC3}"/>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245" name="直線コネクタ 244">
          <a:extLst>
            <a:ext uri="{FF2B5EF4-FFF2-40B4-BE49-F238E27FC236}">
              <a16:creationId xmlns:a16="http://schemas.microsoft.com/office/drawing/2014/main" id="{AD4FAE44-E65F-42E7-8C01-F2ED03AEE558}"/>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246" name="テキスト ボックス 245">
          <a:extLst>
            <a:ext uri="{FF2B5EF4-FFF2-40B4-BE49-F238E27FC236}">
              <a16:creationId xmlns:a16="http://schemas.microsoft.com/office/drawing/2014/main" id="{439FBAED-6D20-4B63-9ACC-0F7BC48AF6B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247" name="直線コネクタ 246">
          <a:extLst>
            <a:ext uri="{FF2B5EF4-FFF2-40B4-BE49-F238E27FC236}">
              <a16:creationId xmlns:a16="http://schemas.microsoft.com/office/drawing/2014/main" id="{A774ED02-AB9C-4977-930F-45584F4F2D9C}"/>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248" name="テキスト ボックス 247">
          <a:extLst>
            <a:ext uri="{FF2B5EF4-FFF2-40B4-BE49-F238E27FC236}">
              <a16:creationId xmlns:a16="http://schemas.microsoft.com/office/drawing/2014/main" id="{9141DACF-52F7-4252-AD1B-1BAFD98EB405}"/>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249" name="直線コネクタ 248">
          <a:extLst>
            <a:ext uri="{FF2B5EF4-FFF2-40B4-BE49-F238E27FC236}">
              <a16:creationId xmlns:a16="http://schemas.microsoft.com/office/drawing/2014/main" id="{357EF6CB-999C-4687-955B-430AD8152662}"/>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250" name="テキスト ボックス 249">
          <a:extLst>
            <a:ext uri="{FF2B5EF4-FFF2-40B4-BE49-F238E27FC236}">
              <a16:creationId xmlns:a16="http://schemas.microsoft.com/office/drawing/2014/main" id="{8C789C8F-ED8E-48BB-BD75-50499CAFB022}"/>
            </a:ext>
          </a:extLst>
        </xdr:cNvPr>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51" name="直線コネクタ 250">
          <a:extLst>
            <a:ext uri="{FF2B5EF4-FFF2-40B4-BE49-F238E27FC236}">
              <a16:creationId xmlns:a16="http://schemas.microsoft.com/office/drawing/2014/main" id="{D1DF70BA-B416-4195-8C5D-3461641B8F0F}"/>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252" name="テキスト ボックス 251">
          <a:extLst>
            <a:ext uri="{FF2B5EF4-FFF2-40B4-BE49-F238E27FC236}">
              <a16:creationId xmlns:a16="http://schemas.microsoft.com/office/drawing/2014/main" id="{0D5C25C7-1CBC-4101-A567-FB81AD01DD08}"/>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253" name="【認定こども園・幼稚園・保育所】&#10;有形固定資産減価償却率グラフ枠">
          <a:extLst>
            <a:ext uri="{FF2B5EF4-FFF2-40B4-BE49-F238E27FC236}">
              <a16:creationId xmlns:a16="http://schemas.microsoft.com/office/drawing/2014/main" id="{AA09AC24-4350-4548-B255-097EB8496762}"/>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41</xdr:row>
      <xdr:rowOff>81915</xdr:rowOff>
    </xdr:to>
    <xdr:cxnSp macro="">
      <xdr:nvCxnSpPr>
        <xdr:cNvPr id="254" name="直線コネクタ 253">
          <a:extLst>
            <a:ext uri="{FF2B5EF4-FFF2-40B4-BE49-F238E27FC236}">
              <a16:creationId xmlns:a16="http://schemas.microsoft.com/office/drawing/2014/main" id="{BB9EA493-67FE-4209-B9EA-4C6DA01F570A}"/>
            </a:ext>
          </a:extLst>
        </xdr:cNvPr>
        <xdr:cNvCxnSpPr/>
      </xdr:nvCxnSpPr>
      <xdr:spPr>
        <a:xfrm flipV="1">
          <a:off x="16318864" y="5715000"/>
          <a:ext cx="0" cy="13963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85742</xdr:rowOff>
    </xdr:from>
    <xdr:ext cx="405111" cy="259045"/>
    <xdr:sp macro="" textlink="">
      <xdr:nvSpPr>
        <xdr:cNvPr id="255" name="【認定こども園・幼稚園・保育所】&#10;有形固定資産減価償却率最小値テキスト">
          <a:extLst>
            <a:ext uri="{FF2B5EF4-FFF2-40B4-BE49-F238E27FC236}">
              <a16:creationId xmlns:a16="http://schemas.microsoft.com/office/drawing/2014/main" id="{00B08F18-80F8-4DE8-AA36-1E8F2C29B7BF}"/>
            </a:ext>
          </a:extLst>
        </xdr:cNvPr>
        <xdr:cNvSpPr txBox="1"/>
      </xdr:nvSpPr>
      <xdr:spPr>
        <a:xfrm>
          <a:off x="16357600" y="7115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81915</xdr:rowOff>
    </xdr:from>
    <xdr:to>
      <xdr:col>86</xdr:col>
      <xdr:colOff>25400</xdr:colOff>
      <xdr:row>41</xdr:row>
      <xdr:rowOff>81915</xdr:rowOff>
    </xdr:to>
    <xdr:cxnSp macro="">
      <xdr:nvCxnSpPr>
        <xdr:cNvPr id="256" name="直線コネクタ 255">
          <a:extLst>
            <a:ext uri="{FF2B5EF4-FFF2-40B4-BE49-F238E27FC236}">
              <a16:creationId xmlns:a16="http://schemas.microsoft.com/office/drawing/2014/main" id="{CE1DE82E-0D25-449F-B7EA-2857D27C2067}"/>
            </a:ext>
          </a:extLst>
        </xdr:cNvPr>
        <xdr:cNvCxnSpPr/>
      </xdr:nvCxnSpPr>
      <xdr:spPr>
        <a:xfrm>
          <a:off x="16230600" y="7111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257" name="【認定こども園・幼稚園・保育所】&#10;有形固定資産減価償却率最大値テキスト">
          <a:extLst>
            <a:ext uri="{FF2B5EF4-FFF2-40B4-BE49-F238E27FC236}">
              <a16:creationId xmlns:a16="http://schemas.microsoft.com/office/drawing/2014/main" id="{4ACC24BA-E596-49A4-8AAF-811A3B3D87AF}"/>
            </a:ext>
          </a:extLst>
        </xdr:cNvPr>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258" name="直線コネクタ 257">
          <a:extLst>
            <a:ext uri="{FF2B5EF4-FFF2-40B4-BE49-F238E27FC236}">
              <a16:creationId xmlns:a16="http://schemas.microsoft.com/office/drawing/2014/main" id="{75F1FAC0-9C7D-4940-BCCB-654178FAF048}"/>
            </a:ext>
          </a:extLst>
        </xdr:cNvPr>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137177</xdr:rowOff>
    </xdr:from>
    <xdr:ext cx="405111" cy="259045"/>
    <xdr:sp macro="" textlink="">
      <xdr:nvSpPr>
        <xdr:cNvPr id="259" name="【認定こども園・幼稚園・保育所】&#10;有形固定資産減価償却率平均値テキスト">
          <a:extLst>
            <a:ext uri="{FF2B5EF4-FFF2-40B4-BE49-F238E27FC236}">
              <a16:creationId xmlns:a16="http://schemas.microsoft.com/office/drawing/2014/main" id="{7AC7109D-4369-4C2F-B8E1-95957F73C63E}"/>
            </a:ext>
          </a:extLst>
        </xdr:cNvPr>
        <xdr:cNvSpPr txBox="1"/>
      </xdr:nvSpPr>
      <xdr:spPr>
        <a:xfrm>
          <a:off x="16357600" y="64808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158750</xdr:rowOff>
    </xdr:from>
    <xdr:to>
      <xdr:col>85</xdr:col>
      <xdr:colOff>177800</xdr:colOff>
      <xdr:row>38</xdr:row>
      <xdr:rowOff>88900</xdr:rowOff>
    </xdr:to>
    <xdr:sp macro="" textlink="">
      <xdr:nvSpPr>
        <xdr:cNvPr id="260" name="フローチャート: 判断 259">
          <a:extLst>
            <a:ext uri="{FF2B5EF4-FFF2-40B4-BE49-F238E27FC236}">
              <a16:creationId xmlns:a16="http://schemas.microsoft.com/office/drawing/2014/main" id="{78C0DB9B-DA20-498B-A418-7EED89B41AEB}"/>
            </a:ext>
          </a:extLst>
        </xdr:cNvPr>
        <xdr:cNvSpPr/>
      </xdr:nvSpPr>
      <xdr:spPr>
        <a:xfrm>
          <a:off x="16268700" y="650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59690</xdr:rowOff>
    </xdr:from>
    <xdr:to>
      <xdr:col>81</xdr:col>
      <xdr:colOff>101600</xdr:colOff>
      <xdr:row>38</xdr:row>
      <xdr:rowOff>161290</xdr:rowOff>
    </xdr:to>
    <xdr:sp macro="" textlink="">
      <xdr:nvSpPr>
        <xdr:cNvPr id="261" name="フローチャート: 判断 260">
          <a:extLst>
            <a:ext uri="{FF2B5EF4-FFF2-40B4-BE49-F238E27FC236}">
              <a16:creationId xmlns:a16="http://schemas.microsoft.com/office/drawing/2014/main" id="{696F8ACD-1B4B-427D-9764-EB3C0E9860F0}"/>
            </a:ext>
          </a:extLst>
        </xdr:cNvPr>
        <xdr:cNvSpPr/>
      </xdr:nvSpPr>
      <xdr:spPr>
        <a:xfrm>
          <a:off x="15430500" y="657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154940</xdr:rowOff>
    </xdr:from>
    <xdr:to>
      <xdr:col>76</xdr:col>
      <xdr:colOff>165100</xdr:colOff>
      <xdr:row>38</xdr:row>
      <xdr:rowOff>85090</xdr:rowOff>
    </xdr:to>
    <xdr:sp macro="" textlink="">
      <xdr:nvSpPr>
        <xdr:cNvPr id="262" name="フローチャート: 判断 261">
          <a:extLst>
            <a:ext uri="{FF2B5EF4-FFF2-40B4-BE49-F238E27FC236}">
              <a16:creationId xmlns:a16="http://schemas.microsoft.com/office/drawing/2014/main" id="{B6C0AF1B-35FE-4CE5-84D1-95ED37DE1F6D}"/>
            </a:ext>
          </a:extLst>
        </xdr:cNvPr>
        <xdr:cNvSpPr/>
      </xdr:nvSpPr>
      <xdr:spPr>
        <a:xfrm>
          <a:off x="145415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263" name="テキスト ボックス 262">
          <a:extLst>
            <a:ext uri="{FF2B5EF4-FFF2-40B4-BE49-F238E27FC236}">
              <a16:creationId xmlns:a16="http://schemas.microsoft.com/office/drawing/2014/main" id="{634E693B-FB77-452A-AC28-36E74102400F}"/>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64" name="テキスト ボックス 263">
          <a:extLst>
            <a:ext uri="{FF2B5EF4-FFF2-40B4-BE49-F238E27FC236}">
              <a16:creationId xmlns:a16="http://schemas.microsoft.com/office/drawing/2014/main" id="{74AF5BF7-1478-4FB3-8339-B75A28D50207}"/>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265" name="テキスト ボックス 264">
          <a:extLst>
            <a:ext uri="{FF2B5EF4-FFF2-40B4-BE49-F238E27FC236}">
              <a16:creationId xmlns:a16="http://schemas.microsoft.com/office/drawing/2014/main" id="{0470167D-60EA-4137-9A7B-BC6EFB0C31E4}"/>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266" name="テキスト ボックス 265">
          <a:extLst>
            <a:ext uri="{FF2B5EF4-FFF2-40B4-BE49-F238E27FC236}">
              <a16:creationId xmlns:a16="http://schemas.microsoft.com/office/drawing/2014/main" id="{323365F9-9A58-44B5-943A-B9693A9ADC93}"/>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267" name="テキスト ボックス 266">
          <a:extLst>
            <a:ext uri="{FF2B5EF4-FFF2-40B4-BE49-F238E27FC236}">
              <a16:creationId xmlns:a16="http://schemas.microsoft.com/office/drawing/2014/main" id="{1120522D-C91E-4481-A53F-10A65810CBAA}"/>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42</xdr:row>
      <xdr:rowOff>53975</xdr:rowOff>
    </xdr:from>
    <xdr:to>
      <xdr:col>81</xdr:col>
      <xdr:colOff>101600</xdr:colOff>
      <xdr:row>42</xdr:row>
      <xdr:rowOff>155575</xdr:rowOff>
    </xdr:to>
    <xdr:sp macro="" textlink="">
      <xdr:nvSpPr>
        <xdr:cNvPr id="268" name="楕円 267">
          <a:extLst>
            <a:ext uri="{FF2B5EF4-FFF2-40B4-BE49-F238E27FC236}">
              <a16:creationId xmlns:a16="http://schemas.microsoft.com/office/drawing/2014/main" id="{B8947CAA-3400-48FA-96F2-BF009502F6E9}"/>
            </a:ext>
          </a:extLst>
        </xdr:cNvPr>
        <xdr:cNvSpPr/>
      </xdr:nvSpPr>
      <xdr:spPr>
        <a:xfrm>
          <a:off x="15430500" y="7254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37</xdr:row>
      <xdr:rowOff>6367</xdr:rowOff>
    </xdr:from>
    <xdr:ext cx="405111" cy="259045"/>
    <xdr:sp macro="" textlink="">
      <xdr:nvSpPr>
        <xdr:cNvPr id="269" name="n_1aveValue【認定こども園・幼稚園・保育所】&#10;有形固定資産減価償却率">
          <a:extLst>
            <a:ext uri="{FF2B5EF4-FFF2-40B4-BE49-F238E27FC236}">
              <a16:creationId xmlns:a16="http://schemas.microsoft.com/office/drawing/2014/main" id="{744E33E5-CA6A-4437-9218-5A8548E5FAE9}"/>
            </a:ext>
          </a:extLst>
        </xdr:cNvPr>
        <xdr:cNvSpPr txBox="1"/>
      </xdr:nvSpPr>
      <xdr:spPr>
        <a:xfrm>
          <a:off x="15266044" y="6350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101617</xdr:rowOff>
    </xdr:from>
    <xdr:ext cx="405111" cy="259045"/>
    <xdr:sp macro="" textlink="">
      <xdr:nvSpPr>
        <xdr:cNvPr id="270" name="n_2aveValue【認定こども園・幼稚園・保育所】&#10;有形固定資産減価償却率">
          <a:extLst>
            <a:ext uri="{FF2B5EF4-FFF2-40B4-BE49-F238E27FC236}">
              <a16:creationId xmlns:a16="http://schemas.microsoft.com/office/drawing/2014/main" id="{D0DE469A-6B54-4B75-B18A-606C40CAAD79}"/>
            </a:ext>
          </a:extLst>
        </xdr:cNvPr>
        <xdr:cNvSpPr txBox="1"/>
      </xdr:nvSpPr>
      <xdr:spPr>
        <a:xfrm>
          <a:off x="14389744" y="6273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42</xdr:row>
      <xdr:rowOff>146702</xdr:rowOff>
    </xdr:from>
    <xdr:ext cx="405111" cy="259045"/>
    <xdr:sp macro="" textlink="">
      <xdr:nvSpPr>
        <xdr:cNvPr id="271" name="n_1mainValue【認定こども園・幼稚園・保育所】&#10;有形固定資産減価償却率">
          <a:extLst>
            <a:ext uri="{FF2B5EF4-FFF2-40B4-BE49-F238E27FC236}">
              <a16:creationId xmlns:a16="http://schemas.microsoft.com/office/drawing/2014/main" id="{398DD85C-1D5D-42A5-A75A-877E7A20566F}"/>
            </a:ext>
          </a:extLst>
        </xdr:cNvPr>
        <xdr:cNvSpPr txBox="1"/>
      </xdr:nvSpPr>
      <xdr:spPr>
        <a:xfrm>
          <a:off x="15266044" y="7347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272" name="正方形/長方形 271">
          <a:extLst>
            <a:ext uri="{FF2B5EF4-FFF2-40B4-BE49-F238E27FC236}">
              <a16:creationId xmlns:a16="http://schemas.microsoft.com/office/drawing/2014/main" id="{230A1C85-6CAE-4A8A-AD97-AF16BB5C1674}"/>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73" name="正方形/長方形 272">
          <a:extLst>
            <a:ext uri="{FF2B5EF4-FFF2-40B4-BE49-F238E27FC236}">
              <a16:creationId xmlns:a16="http://schemas.microsoft.com/office/drawing/2014/main" id="{F174BD8C-CBDF-4994-9325-B3C4180D70BA}"/>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74" name="正方形/長方形 273">
          <a:extLst>
            <a:ext uri="{FF2B5EF4-FFF2-40B4-BE49-F238E27FC236}">
              <a16:creationId xmlns:a16="http://schemas.microsoft.com/office/drawing/2014/main" id="{A1607AD1-D1F7-4ED7-B390-B7EF59BA2964}"/>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75" name="正方形/長方形 274">
          <a:extLst>
            <a:ext uri="{FF2B5EF4-FFF2-40B4-BE49-F238E27FC236}">
              <a16:creationId xmlns:a16="http://schemas.microsoft.com/office/drawing/2014/main" id="{72C24E91-62BA-4FE7-91F1-358C7438D24D}"/>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76" name="正方形/長方形 275">
          <a:extLst>
            <a:ext uri="{FF2B5EF4-FFF2-40B4-BE49-F238E27FC236}">
              <a16:creationId xmlns:a16="http://schemas.microsoft.com/office/drawing/2014/main" id="{A9E4AE57-D632-41E6-9B5E-5FEB86609E08}"/>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77" name="正方形/長方形 276">
          <a:extLst>
            <a:ext uri="{FF2B5EF4-FFF2-40B4-BE49-F238E27FC236}">
              <a16:creationId xmlns:a16="http://schemas.microsoft.com/office/drawing/2014/main" id="{CD2A02BE-C822-4AED-B7F5-0FBFACD1E5EA}"/>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78" name="正方形/長方形 277">
          <a:extLst>
            <a:ext uri="{FF2B5EF4-FFF2-40B4-BE49-F238E27FC236}">
              <a16:creationId xmlns:a16="http://schemas.microsoft.com/office/drawing/2014/main" id="{79636575-2C16-479F-818A-69187091EACA}"/>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79" name="正方形/長方形 278">
          <a:extLst>
            <a:ext uri="{FF2B5EF4-FFF2-40B4-BE49-F238E27FC236}">
              <a16:creationId xmlns:a16="http://schemas.microsoft.com/office/drawing/2014/main" id="{29D3324A-8AC4-4484-8B79-5170E92D4FE9}"/>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280" name="テキスト ボックス 279">
          <a:extLst>
            <a:ext uri="{FF2B5EF4-FFF2-40B4-BE49-F238E27FC236}">
              <a16:creationId xmlns:a16="http://schemas.microsoft.com/office/drawing/2014/main" id="{FE75F950-EF41-4B59-A683-C79398EB1DED}"/>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281" name="直線コネクタ 280">
          <a:extLst>
            <a:ext uri="{FF2B5EF4-FFF2-40B4-BE49-F238E27FC236}">
              <a16:creationId xmlns:a16="http://schemas.microsoft.com/office/drawing/2014/main" id="{1C6DB389-0D1D-4A10-980F-DD35D18222B2}"/>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282" name="直線コネクタ 281">
          <a:extLst>
            <a:ext uri="{FF2B5EF4-FFF2-40B4-BE49-F238E27FC236}">
              <a16:creationId xmlns:a16="http://schemas.microsoft.com/office/drawing/2014/main" id="{C0E6ACD6-21FC-47B9-BD49-9AB5CD67CDC6}"/>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283" name="テキスト ボックス 282">
          <a:extLst>
            <a:ext uri="{FF2B5EF4-FFF2-40B4-BE49-F238E27FC236}">
              <a16:creationId xmlns:a16="http://schemas.microsoft.com/office/drawing/2014/main" id="{3A1C4CEA-5239-4F25-8612-496A8DB5B575}"/>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284" name="直線コネクタ 283">
          <a:extLst>
            <a:ext uri="{FF2B5EF4-FFF2-40B4-BE49-F238E27FC236}">
              <a16:creationId xmlns:a16="http://schemas.microsoft.com/office/drawing/2014/main" id="{E58B909E-5314-402D-8D21-7828BEF6B2C3}"/>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285" name="テキスト ボックス 284">
          <a:extLst>
            <a:ext uri="{FF2B5EF4-FFF2-40B4-BE49-F238E27FC236}">
              <a16:creationId xmlns:a16="http://schemas.microsoft.com/office/drawing/2014/main" id="{5B7B79B0-11CB-4E74-92F1-26BF168D780F}"/>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286" name="直線コネクタ 285">
          <a:extLst>
            <a:ext uri="{FF2B5EF4-FFF2-40B4-BE49-F238E27FC236}">
              <a16:creationId xmlns:a16="http://schemas.microsoft.com/office/drawing/2014/main" id="{CA2F0102-4A28-456F-B341-24F16BD9F6AE}"/>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287" name="テキスト ボックス 286">
          <a:extLst>
            <a:ext uri="{FF2B5EF4-FFF2-40B4-BE49-F238E27FC236}">
              <a16:creationId xmlns:a16="http://schemas.microsoft.com/office/drawing/2014/main" id="{F97CD090-0932-4D76-82A7-3B5EA0B048B9}"/>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288" name="直線コネクタ 287">
          <a:extLst>
            <a:ext uri="{FF2B5EF4-FFF2-40B4-BE49-F238E27FC236}">
              <a16:creationId xmlns:a16="http://schemas.microsoft.com/office/drawing/2014/main" id="{487B98C7-8F81-4460-95DA-7CD52ED12532}"/>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289" name="テキスト ボックス 288">
          <a:extLst>
            <a:ext uri="{FF2B5EF4-FFF2-40B4-BE49-F238E27FC236}">
              <a16:creationId xmlns:a16="http://schemas.microsoft.com/office/drawing/2014/main" id="{F3A2C497-B25B-440E-8C41-0E880CA1007C}"/>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290" name="直線コネクタ 289">
          <a:extLst>
            <a:ext uri="{FF2B5EF4-FFF2-40B4-BE49-F238E27FC236}">
              <a16:creationId xmlns:a16="http://schemas.microsoft.com/office/drawing/2014/main" id="{041A02BC-EF0D-4E29-9559-7C94A9C44323}"/>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291" name="テキスト ボックス 290">
          <a:extLst>
            <a:ext uri="{FF2B5EF4-FFF2-40B4-BE49-F238E27FC236}">
              <a16:creationId xmlns:a16="http://schemas.microsoft.com/office/drawing/2014/main" id="{0DA5DF46-E865-4257-B2CB-BD9CB24157D9}"/>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292" name="【認定こども園・幼稚園・保育所】&#10;一人当たり面積グラフ枠">
          <a:extLst>
            <a:ext uri="{FF2B5EF4-FFF2-40B4-BE49-F238E27FC236}">
              <a16:creationId xmlns:a16="http://schemas.microsoft.com/office/drawing/2014/main" id="{175FC066-B962-4DFB-924B-2D765B1A608A}"/>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69342</xdr:rowOff>
    </xdr:from>
    <xdr:to>
      <xdr:col>116</xdr:col>
      <xdr:colOff>62864</xdr:colOff>
      <xdr:row>41</xdr:row>
      <xdr:rowOff>76200</xdr:rowOff>
    </xdr:to>
    <xdr:cxnSp macro="">
      <xdr:nvCxnSpPr>
        <xdr:cNvPr id="293" name="直線コネクタ 292">
          <a:extLst>
            <a:ext uri="{FF2B5EF4-FFF2-40B4-BE49-F238E27FC236}">
              <a16:creationId xmlns:a16="http://schemas.microsoft.com/office/drawing/2014/main" id="{AC9EB745-ACE8-4FDC-AD91-F511C1F9304E}"/>
            </a:ext>
          </a:extLst>
        </xdr:cNvPr>
        <xdr:cNvCxnSpPr/>
      </xdr:nvCxnSpPr>
      <xdr:spPr>
        <a:xfrm flipV="1">
          <a:off x="22160864" y="5898642"/>
          <a:ext cx="0" cy="12070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80027</xdr:rowOff>
    </xdr:from>
    <xdr:ext cx="469744" cy="259045"/>
    <xdr:sp macro="" textlink="">
      <xdr:nvSpPr>
        <xdr:cNvPr id="294" name="【認定こども園・幼稚園・保育所】&#10;一人当たり面積最小値テキスト">
          <a:extLst>
            <a:ext uri="{FF2B5EF4-FFF2-40B4-BE49-F238E27FC236}">
              <a16:creationId xmlns:a16="http://schemas.microsoft.com/office/drawing/2014/main" id="{8F169BC7-3E7D-4AA2-9FE7-C2FD3EEE6EDD}"/>
            </a:ext>
          </a:extLst>
        </xdr:cNvPr>
        <xdr:cNvSpPr txBox="1"/>
      </xdr:nvSpPr>
      <xdr:spPr>
        <a:xfrm>
          <a:off x="22199600" y="710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76200</xdr:rowOff>
    </xdr:from>
    <xdr:to>
      <xdr:col>116</xdr:col>
      <xdr:colOff>152400</xdr:colOff>
      <xdr:row>41</xdr:row>
      <xdr:rowOff>76200</xdr:rowOff>
    </xdr:to>
    <xdr:cxnSp macro="">
      <xdr:nvCxnSpPr>
        <xdr:cNvPr id="295" name="直線コネクタ 294">
          <a:extLst>
            <a:ext uri="{FF2B5EF4-FFF2-40B4-BE49-F238E27FC236}">
              <a16:creationId xmlns:a16="http://schemas.microsoft.com/office/drawing/2014/main" id="{FD9DE03F-2CD4-4E1E-84CF-9B9E4101B65C}"/>
            </a:ext>
          </a:extLst>
        </xdr:cNvPr>
        <xdr:cNvCxnSpPr/>
      </xdr:nvCxnSpPr>
      <xdr:spPr>
        <a:xfrm>
          <a:off x="22072600" y="710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16019</xdr:rowOff>
    </xdr:from>
    <xdr:ext cx="469744" cy="259045"/>
    <xdr:sp macro="" textlink="">
      <xdr:nvSpPr>
        <xdr:cNvPr id="296" name="【認定こども園・幼稚園・保育所】&#10;一人当たり面積最大値テキスト">
          <a:extLst>
            <a:ext uri="{FF2B5EF4-FFF2-40B4-BE49-F238E27FC236}">
              <a16:creationId xmlns:a16="http://schemas.microsoft.com/office/drawing/2014/main" id="{C58CFD11-6CB4-4DA5-A389-DF5A6477958E}"/>
            </a:ext>
          </a:extLst>
        </xdr:cNvPr>
        <xdr:cNvSpPr txBox="1"/>
      </xdr:nvSpPr>
      <xdr:spPr>
        <a:xfrm>
          <a:off x="22199600" y="5673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69342</xdr:rowOff>
    </xdr:from>
    <xdr:to>
      <xdr:col>116</xdr:col>
      <xdr:colOff>152400</xdr:colOff>
      <xdr:row>34</xdr:row>
      <xdr:rowOff>69342</xdr:rowOff>
    </xdr:to>
    <xdr:cxnSp macro="">
      <xdr:nvCxnSpPr>
        <xdr:cNvPr id="297" name="直線コネクタ 296">
          <a:extLst>
            <a:ext uri="{FF2B5EF4-FFF2-40B4-BE49-F238E27FC236}">
              <a16:creationId xmlns:a16="http://schemas.microsoft.com/office/drawing/2014/main" id="{BF94E29C-D6CD-47B0-8BCE-A54BF70AFB0B}"/>
            </a:ext>
          </a:extLst>
        </xdr:cNvPr>
        <xdr:cNvCxnSpPr/>
      </xdr:nvCxnSpPr>
      <xdr:spPr>
        <a:xfrm>
          <a:off x="22072600" y="5898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124985</xdr:rowOff>
    </xdr:from>
    <xdr:ext cx="469744" cy="259045"/>
    <xdr:sp macro="" textlink="">
      <xdr:nvSpPr>
        <xdr:cNvPr id="298" name="【認定こども園・幼稚園・保育所】&#10;一人当たり面積平均値テキスト">
          <a:extLst>
            <a:ext uri="{FF2B5EF4-FFF2-40B4-BE49-F238E27FC236}">
              <a16:creationId xmlns:a16="http://schemas.microsoft.com/office/drawing/2014/main" id="{3141072F-E479-4767-9181-F7AB11F96C93}"/>
            </a:ext>
          </a:extLst>
        </xdr:cNvPr>
        <xdr:cNvSpPr txBox="1"/>
      </xdr:nvSpPr>
      <xdr:spPr>
        <a:xfrm>
          <a:off x="22199600" y="64686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146558</xdr:rowOff>
    </xdr:from>
    <xdr:to>
      <xdr:col>116</xdr:col>
      <xdr:colOff>114300</xdr:colOff>
      <xdr:row>38</xdr:row>
      <xdr:rowOff>76708</xdr:rowOff>
    </xdr:to>
    <xdr:sp macro="" textlink="">
      <xdr:nvSpPr>
        <xdr:cNvPr id="299" name="フローチャート: 判断 298">
          <a:extLst>
            <a:ext uri="{FF2B5EF4-FFF2-40B4-BE49-F238E27FC236}">
              <a16:creationId xmlns:a16="http://schemas.microsoft.com/office/drawing/2014/main" id="{C19163F5-C127-45EB-ADC8-5473B9EC6470}"/>
            </a:ext>
          </a:extLst>
        </xdr:cNvPr>
        <xdr:cNvSpPr/>
      </xdr:nvSpPr>
      <xdr:spPr>
        <a:xfrm>
          <a:off x="22110700" y="6490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39116</xdr:rowOff>
    </xdr:from>
    <xdr:to>
      <xdr:col>112</xdr:col>
      <xdr:colOff>38100</xdr:colOff>
      <xdr:row>38</xdr:row>
      <xdr:rowOff>140716</xdr:rowOff>
    </xdr:to>
    <xdr:sp macro="" textlink="">
      <xdr:nvSpPr>
        <xdr:cNvPr id="300" name="フローチャート: 判断 299">
          <a:extLst>
            <a:ext uri="{FF2B5EF4-FFF2-40B4-BE49-F238E27FC236}">
              <a16:creationId xmlns:a16="http://schemas.microsoft.com/office/drawing/2014/main" id="{06AA1753-E836-41BC-891D-1BA1671E53B4}"/>
            </a:ext>
          </a:extLst>
        </xdr:cNvPr>
        <xdr:cNvSpPr/>
      </xdr:nvSpPr>
      <xdr:spPr>
        <a:xfrm>
          <a:off x="21272500" y="6554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64262</xdr:rowOff>
    </xdr:from>
    <xdr:to>
      <xdr:col>107</xdr:col>
      <xdr:colOff>101600</xdr:colOff>
      <xdr:row>38</xdr:row>
      <xdr:rowOff>165862</xdr:rowOff>
    </xdr:to>
    <xdr:sp macro="" textlink="">
      <xdr:nvSpPr>
        <xdr:cNvPr id="301" name="フローチャート: 判断 300">
          <a:extLst>
            <a:ext uri="{FF2B5EF4-FFF2-40B4-BE49-F238E27FC236}">
              <a16:creationId xmlns:a16="http://schemas.microsoft.com/office/drawing/2014/main" id="{A0B0304F-2B86-443A-9D2C-60AF66122C8F}"/>
            </a:ext>
          </a:extLst>
        </xdr:cNvPr>
        <xdr:cNvSpPr/>
      </xdr:nvSpPr>
      <xdr:spPr>
        <a:xfrm>
          <a:off x="20383500" y="6579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02" name="テキスト ボックス 301">
          <a:extLst>
            <a:ext uri="{FF2B5EF4-FFF2-40B4-BE49-F238E27FC236}">
              <a16:creationId xmlns:a16="http://schemas.microsoft.com/office/drawing/2014/main" id="{CA93455A-3DB9-45AA-AA24-495030F0D4D6}"/>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03" name="テキスト ボックス 302">
          <a:extLst>
            <a:ext uri="{FF2B5EF4-FFF2-40B4-BE49-F238E27FC236}">
              <a16:creationId xmlns:a16="http://schemas.microsoft.com/office/drawing/2014/main" id="{3AEBF88B-EB28-4AF9-837B-D98AFBAD964A}"/>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04" name="テキスト ボックス 303">
          <a:extLst>
            <a:ext uri="{FF2B5EF4-FFF2-40B4-BE49-F238E27FC236}">
              <a16:creationId xmlns:a16="http://schemas.microsoft.com/office/drawing/2014/main" id="{E6AE460E-5BEF-42DB-8F19-8D721FE275E1}"/>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05" name="テキスト ボックス 304">
          <a:extLst>
            <a:ext uri="{FF2B5EF4-FFF2-40B4-BE49-F238E27FC236}">
              <a16:creationId xmlns:a16="http://schemas.microsoft.com/office/drawing/2014/main" id="{D9FF3C52-9B37-4310-B02C-0FA46796032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06" name="テキスト ボックス 305">
          <a:extLst>
            <a:ext uri="{FF2B5EF4-FFF2-40B4-BE49-F238E27FC236}">
              <a16:creationId xmlns:a16="http://schemas.microsoft.com/office/drawing/2014/main" id="{6FCAA129-FE39-4A09-B4C6-45B5989C592F}"/>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48260</xdr:rowOff>
    </xdr:from>
    <xdr:to>
      <xdr:col>112</xdr:col>
      <xdr:colOff>38100</xdr:colOff>
      <xdr:row>38</xdr:row>
      <xdr:rowOff>149860</xdr:rowOff>
    </xdr:to>
    <xdr:sp macro="" textlink="">
      <xdr:nvSpPr>
        <xdr:cNvPr id="307" name="楕円 306">
          <a:extLst>
            <a:ext uri="{FF2B5EF4-FFF2-40B4-BE49-F238E27FC236}">
              <a16:creationId xmlns:a16="http://schemas.microsoft.com/office/drawing/2014/main" id="{5DB6F9F5-3038-4269-A8E6-3A65493771FF}"/>
            </a:ext>
          </a:extLst>
        </xdr:cNvPr>
        <xdr:cNvSpPr/>
      </xdr:nvSpPr>
      <xdr:spPr>
        <a:xfrm>
          <a:off x="21272500" y="656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36</xdr:row>
      <xdr:rowOff>157243</xdr:rowOff>
    </xdr:from>
    <xdr:ext cx="469744" cy="259045"/>
    <xdr:sp macro="" textlink="">
      <xdr:nvSpPr>
        <xdr:cNvPr id="308" name="n_1aveValue【認定こども園・幼稚園・保育所】&#10;一人当たり面積">
          <a:extLst>
            <a:ext uri="{FF2B5EF4-FFF2-40B4-BE49-F238E27FC236}">
              <a16:creationId xmlns:a16="http://schemas.microsoft.com/office/drawing/2014/main" id="{67EFEEAB-F20D-4986-97D8-D11F17CC02EF}"/>
            </a:ext>
          </a:extLst>
        </xdr:cNvPr>
        <xdr:cNvSpPr txBox="1"/>
      </xdr:nvSpPr>
      <xdr:spPr>
        <a:xfrm>
          <a:off x="21075727" y="6329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10939</xdr:rowOff>
    </xdr:from>
    <xdr:ext cx="469744" cy="259045"/>
    <xdr:sp macro="" textlink="">
      <xdr:nvSpPr>
        <xdr:cNvPr id="309" name="n_2aveValue【認定こども園・幼稚園・保育所】&#10;一人当たり面積">
          <a:extLst>
            <a:ext uri="{FF2B5EF4-FFF2-40B4-BE49-F238E27FC236}">
              <a16:creationId xmlns:a16="http://schemas.microsoft.com/office/drawing/2014/main" id="{4CE5A627-A240-433C-8E55-622EDE9BBD73}"/>
            </a:ext>
          </a:extLst>
        </xdr:cNvPr>
        <xdr:cNvSpPr txBox="1"/>
      </xdr:nvSpPr>
      <xdr:spPr>
        <a:xfrm>
          <a:off x="20199427" y="6354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38</xdr:row>
      <xdr:rowOff>140987</xdr:rowOff>
    </xdr:from>
    <xdr:ext cx="469744" cy="259045"/>
    <xdr:sp macro="" textlink="">
      <xdr:nvSpPr>
        <xdr:cNvPr id="310" name="n_1mainValue【認定こども園・幼稚園・保育所】&#10;一人当たり面積">
          <a:extLst>
            <a:ext uri="{FF2B5EF4-FFF2-40B4-BE49-F238E27FC236}">
              <a16:creationId xmlns:a16="http://schemas.microsoft.com/office/drawing/2014/main" id="{AD9180FD-D4D7-4C9B-9F60-270C8BCE290F}"/>
            </a:ext>
          </a:extLst>
        </xdr:cNvPr>
        <xdr:cNvSpPr txBox="1"/>
      </xdr:nvSpPr>
      <xdr:spPr>
        <a:xfrm>
          <a:off x="21075727" y="6656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11" name="正方形/長方形 310">
          <a:extLst>
            <a:ext uri="{FF2B5EF4-FFF2-40B4-BE49-F238E27FC236}">
              <a16:creationId xmlns:a16="http://schemas.microsoft.com/office/drawing/2014/main" id="{C2A6DA57-0FF2-4D92-B04E-4CB94C06A234}"/>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12" name="正方形/長方形 311">
          <a:extLst>
            <a:ext uri="{FF2B5EF4-FFF2-40B4-BE49-F238E27FC236}">
              <a16:creationId xmlns:a16="http://schemas.microsoft.com/office/drawing/2014/main" id="{7F603CDE-29EF-4B89-BB29-E4322C4D2747}"/>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13" name="正方形/長方形 312">
          <a:extLst>
            <a:ext uri="{FF2B5EF4-FFF2-40B4-BE49-F238E27FC236}">
              <a16:creationId xmlns:a16="http://schemas.microsoft.com/office/drawing/2014/main" id="{733A08EB-600D-47DC-8388-9E9BB72BE6DC}"/>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14" name="正方形/長方形 313">
          <a:extLst>
            <a:ext uri="{FF2B5EF4-FFF2-40B4-BE49-F238E27FC236}">
              <a16:creationId xmlns:a16="http://schemas.microsoft.com/office/drawing/2014/main" id="{ACCFDB0A-CE86-455E-B78D-DEBC4CABC85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15" name="正方形/長方形 314">
          <a:extLst>
            <a:ext uri="{FF2B5EF4-FFF2-40B4-BE49-F238E27FC236}">
              <a16:creationId xmlns:a16="http://schemas.microsoft.com/office/drawing/2014/main" id="{35865CF6-F02F-4280-A1AA-2B077F5EA69E}"/>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16" name="正方形/長方形 315">
          <a:extLst>
            <a:ext uri="{FF2B5EF4-FFF2-40B4-BE49-F238E27FC236}">
              <a16:creationId xmlns:a16="http://schemas.microsoft.com/office/drawing/2014/main" id="{D09FCAB3-4B9B-4CDB-B8DF-19BB8EB02994}"/>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17" name="正方形/長方形 316">
          <a:extLst>
            <a:ext uri="{FF2B5EF4-FFF2-40B4-BE49-F238E27FC236}">
              <a16:creationId xmlns:a16="http://schemas.microsoft.com/office/drawing/2014/main" id="{D4897550-D7A2-4EDB-847B-A9F99B034821}"/>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18" name="正方形/長方形 317">
          <a:extLst>
            <a:ext uri="{FF2B5EF4-FFF2-40B4-BE49-F238E27FC236}">
              <a16:creationId xmlns:a16="http://schemas.microsoft.com/office/drawing/2014/main" id="{FF71CBC2-1C16-47E2-9BB6-1796AC4BC04C}"/>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19" name="テキスト ボックス 318">
          <a:extLst>
            <a:ext uri="{FF2B5EF4-FFF2-40B4-BE49-F238E27FC236}">
              <a16:creationId xmlns:a16="http://schemas.microsoft.com/office/drawing/2014/main" id="{4A8FCC75-1F22-41B2-88E5-38FA82F89FD3}"/>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20" name="直線コネクタ 319">
          <a:extLst>
            <a:ext uri="{FF2B5EF4-FFF2-40B4-BE49-F238E27FC236}">
              <a16:creationId xmlns:a16="http://schemas.microsoft.com/office/drawing/2014/main" id="{4D7BBDF3-A4E1-46C6-A131-8C3E3D1824D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321" name="テキスト ボックス 320">
          <a:extLst>
            <a:ext uri="{FF2B5EF4-FFF2-40B4-BE49-F238E27FC236}">
              <a16:creationId xmlns:a16="http://schemas.microsoft.com/office/drawing/2014/main" id="{DA6147F4-C8C9-481B-90EF-20CEEB1425C7}"/>
            </a:ext>
          </a:extLst>
        </xdr:cNvPr>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322" name="直線コネクタ 321">
          <a:extLst>
            <a:ext uri="{FF2B5EF4-FFF2-40B4-BE49-F238E27FC236}">
              <a16:creationId xmlns:a16="http://schemas.microsoft.com/office/drawing/2014/main" id="{26EC33FB-0AB4-45A9-82F6-9C0A369C9B1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323" name="テキスト ボックス 322">
          <a:extLst>
            <a:ext uri="{FF2B5EF4-FFF2-40B4-BE49-F238E27FC236}">
              <a16:creationId xmlns:a16="http://schemas.microsoft.com/office/drawing/2014/main" id="{BC72EDFC-04AA-4F26-90E2-B907750BE415}"/>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324" name="直線コネクタ 323">
          <a:extLst>
            <a:ext uri="{FF2B5EF4-FFF2-40B4-BE49-F238E27FC236}">
              <a16:creationId xmlns:a16="http://schemas.microsoft.com/office/drawing/2014/main" id="{3D27B3A7-191C-48BD-A29F-D437FFE8B418}"/>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325" name="テキスト ボックス 324">
          <a:extLst>
            <a:ext uri="{FF2B5EF4-FFF2-40B4-BE49-F238E27FC236}">
              <a16:creationId xmlns:a16="http://schemas.microsoft.com/office/drawing/2014/main" id="{715CB5F5-F8AA-4ADF-91CB-CB38C7EC8373}"/>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326" name="直線コネクタ 325">
          <a:extLst>
            <a:ext uri="{FF2B5EF4-FFF2-40B4-BE49-F238E27FC236}">
              <a16:creationId xmlns:a16="http://schemas.microsoft.com/office/drawing/2014/main" id="{C89CDF14-65A3-46B0-8661-2D1DC45F4805}"/>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327" name="テキスト ボックス 326">
          <a:extLst>
            <a:ext uri="{FF2B5EF4-FFF2-40B4-BE49-F238E27FC236}">
              <a16:creationId xmlns:a16="http://schemas.microsoft.com/office/drawing/2014/main" id="{9B8CDF36-C2D5-4D10-A97B-F62FCB606B55}"/>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328" name="直線コネクタ 327">
          <a:extLst>
            <a:ext uri="{FF2B5EF4-FFF2-40B4-BE49-F238E27FC236}">
              <a16:creationId xmlns:a16="http://schemas.microsoft.com/office/drawing/2014/main" id="{EACE3B8E-4940-4B43-B1CC-1ACE6CE0499A}"/>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329" name="テキスト ボックス 328">
          <a:extLst>
            <a:ext uri="{FF2B5EF4-FFF2-40B4-BE49-F238E27FC236}">
              <a16:creationId xmlns:a16="http://schemas.microsoft.com/office/drawing/2014/main" id="{B091E0A1-5CA6-4CF7-A114-5433E64389C3}"/>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330" name="直線コネクタ 329">
          <a:extLst>
            <a:ext uri="{FF2B5EF4-FFF2-40B4-BE49-F238E27FC236}">
              <a16:creationId xmlns:a16="http://schemas.microsoft.com/office/drawing/2014/main" id="{B742BD5E-EC34-48C3-894E-052F1619CB6E}"/>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331" name="テキスト ボックス 330">
          <a:extLst>
            <a:ext uri="{FF2B5EF4-FFF2-40B4-BE49-F238E27FC236}">
              <a16:creationId xmlns:a16="http://schemas.microsoft.com/office/drawing/2014/main" id="{BA3292BB-079C-4DD8-8B2D-97765860B1D3}"/>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32" name="直線コネクタ 331">
          <a:extLst>
            <a:ext uri="{FF2B5EF4-FFF2-40B4-BE49-F238E27FC236}">
              <a16:creationId xmlns:a16="http://schemas.microsoft.com/office/drawing/2014/main" id="{413C9AA9-F3C8-4159-AE7A-3E986371550B}"/>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333" name="テキスト ボックス 332">
          <a:extLst>
            <a:ext uri="{FF2B5EF4-FFF2-40B4-BE49-F238E27FC236}">
              <a16:creationId xmlns:a16="http://schemas.microsoft.com/office/drawing/2014/main" id="{B80222A8-C051-4FD8-9F96-670DB9183AE9}"/>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34" name="【学校施設】&#10;有形固定資産減価償却率グラフ枠">
          <a:extLst>
            <a:ext uri="{FF2B5EF4-FFF2-40B4-BE49-F238E27FC236}">
              <a16:creationId xmlns:a16="http://schemas.microsoft.com/office/drawing/2014/main" id="{320B274B-6504-410F-A1E1-1DA9480F1687}"/>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83820</xdr:rowOff>
    </xdr:from>
    <xdr:to>
      <xdr:col>85</xdr:col>
      <xdr:colOff>126364</xdr:colOff>
      <xdr:row>64</xdr:row>
      <xdr:rowOff>121920</xdr:rowOff>
    </xdr:to>
    <xdr:cxnSp macro="">
      <xdr:nvCxnSpPr>
        <xdr:cNvPr id="335" name="直線コネクタ 334">
          <a:extLst>
            <a:ext uri="{FF2B5EF4-FFF2-40B4-BE49-F238E27FC236}">
              <a16:creationId xmlns:a16="http://schemas.microsoft.com/office/drawing/2014/main" id="{546D0458-83F9-4A52-A57E-4881335D543A}"/>
            </a:ext>
          </a:extLst>
        </xdr:cNvPr>
        <xdr:cNvCxnSpPr/>
      </xdr:nvCxnSpPr>
      <xdr:spPr>
        <a:xfrm flipV="1">
          <a:off x="16318864" y="968502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125747</xdr:rowOff>
    </xdr:from>
    <xdr:ext cx="405111" cy="259045"/>
    <xdr:sp macro="" textlink="">
      <xdr:nvSpPr>
        <xdr:cNvPr id="336" name="【学校施設】&#10;有形固定資産減価償却率最小値テキスト">
          <a:extLst>
            <a:ext uri="{FF2B5EF4-FFF2-40B4-BE49-F238E27FC236}">
              <a16:creationId xmlns:a16="http://schemas.microsoft.com/office/drawing/2014/main" id="{87698829-66AF-4A41-B059-6BB429838CC7}"/>
            </a:ext>
          </a:extLst>
        </xdr:cNvPr>
        <xdr:cNvSpPr txBox="1"/>
      </xdr:nvSpPr>
      <xdr:spPr>
        <a:xfrm>
          <a:off x="16357600" y="1109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121920</xdr:rowOff>
    </xdr:from>
    <xdr:to>
      <xdr:col>86</xdr:col>
      <xdr:colOff>25400</xdr:colOff>
      <xdr:row>64</xdr:row>
      <xdr:rowOff>121920</xdr:rowOff>
    </xdr:to>
    <xdr:cxnSp macro="">
      <xdr:nvCxnSpPr>
        <xdr:cNvPr id="337" name="直線コネクタ 336">
          <a:extLst>
            <a:ext uri="{FF2B5EF4-FFF2-40B4-BE49-F238E27FC236}">
              <a16:creationId xmlns:a16="http://schemas.microsoft.com/office/drawing/2014/main" id="{4434A583-81F1-4999-AE0C-BD3FCC14CBBA}"/>
            </a:ext>
          </a:extLst>
        </xdr:cNvPr>
        <xdr:cNvCxnSpPr/>
      </xdr:nvCxnSpPr>
      <xdr:spPr>
        <a:xfrm>
          <a:off x="16230600" y="11094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30497</xdr:rowOff>
    </xdr:from>
    <xdr:ext cx="405111" cy="259045"/>
    <xdr:sp macro="" textlink="">
      <xdr:nvSpPr>
        <xdr:cNvPr id="338" name="【学校施設】&#10;有形固定資産減価償却率最大値テキスト">
          <a:extLst>
            <a:ext uri="{FF2B5EF4-FFF2-40B4-BE49-F238E27FC236}">
              <a16:creationId xmlns:a16="http://schemas.microsoft.com/office/drawing/2014/main" id="{AD303DD4-7F51-43C7-8925-20D303C2D19D}"/>
            </a:ext>
          </a:extLst>
        </xdr:cNvPr>
        <xdr:cNvSpPr txBox="1"/>
      </xdr:nvSpPr>
      <xdr:spPr>
        <a:xfrm>
          <a:off x="16357600" y="9460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83820</xdr:rowOff>
    </xdr:from>
    <xdr:to>
      <xdr:col>86</xdr:col>
      <xdr:colOff>25400</xdr:colOff>
      <xdr:row>56</xdr:row>
      <xdr:rowOff>83820</xdr:rowOff>
    </xdr:to>
    <xdr:cxnSp macro="">
      <xdr:nvCxnSpPr>
        <xdr:cNvPr id="339" name="直線コネクタ 338">
          <a:extLst>
            <a:ext uri="{FF2B5EF4-FFF2-40B4-BE49-F238E27FC236}">
              <a16:creationId xmlns:a16="http://schemas.microsoft.com/office/drawing/2014/main" id="{6BBCEF1D-9A65-4E6A-A558-39665AA9E518}"/>
            </a:ext>
          </a:extLst>
        </xdr:cNvPr>
        <xdr:cNvCxnSpPr/>
      </xdr:nvCxnSpPr>
      <xdr:spPr>
        <a:xfrm>
          <a:off x="16230600" y="968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140987</xdr:rowOff>
    </xdr:from>
    <xdr:ext cx="405111" cy="259045"/>
    <xdr:sp macro="" textlink="">
      <xdr:nvSpPr>
        <xdr:cNvPr id="340" name="【学校施設】&#10;有形固定資産減価償却率平均値テキスト">
          <a:extLst>
            <a:ext uri="{FF2B5EF4-FFF2-40B4-BE49-F238E27FC236}">
              <a16:creationId xmlns:a16="http://schemas.microsoft.com/office/drawing/2014/main" id="{BBFB7482-CC0C-4DFF-AF7F-37DE4DE7E563}"/>
            </a:ext>
          </a:extLst>
        </xdr:cNvPr>
        <xdr:cNvSpPr txBox="1"/>
      </xdr:nvSpPr>
      <xdr:spPr>
        <a:xfrm>
          <a:off x="16357600" y="104279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162560</xdr:rowOff>
    </xdr:from>
    <xdr:to>
      <xdr:col>85</xdr:col>
      <xdr:colOff>177800</xdr:colOff>
      <xdr:row>61</xdr:row>
      <xdr:rowOff>92710</xdr:rowOff>
    </xdr:to>
    <xdr:sp macro="" textlink="">
      <xdr:nvSpPr>
        <xdr:cNvPr id="341" name="フローチャート: 判断 340">
          <a:extLst>
            <a:ext uri="{FF2B5EF4-FFF2-40B4-BE49-F238E27FC236}">
              <a16:creationId xmlns:a16="http://schemas.microsoft.com/office/drawing/2014/main" id="{838990C5-BCBD-4E7C-A032-D4AE214D45EA}"/>
            </a:ext>
          </a:extLst>
        </xdr:cNvPr>
        <xdr:cNvSpPr/>
      </xdr:nvSpPr>
      <xdr:spPr>
        <a:xfrm>
          <a:off x="16268700" y="1044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147320</xdr:rowOff>
    </xdr:from>
    <xdr:to>
      <xdr:col>81</xdr:col>
      <xdr:colOff>101600</xdr:colOff>
      <xdr:row>61</xdr:row>
      <xdr:rowOff>77470</xdr:rowOff>
    </xdr:to>
    <xdr:sp macro="" textlink="">
      <xdr:nvSpPr>
        <xdr:cNvPr id="342" name="フローチャート: 判断 341">
          <a:extLst>
            <a:ext uri="{FF2B5EF4-FFF2-40B4-BE49-F238E27FC236}">
              <a16:creationId xmlns:a16="http://schemas.microsoft.com/office/drawing/2014/main" id="{C7B99BDF-8255-4A96-8D04-3268DB5C0E43}"/>
            </a:ext>
          </a:extLst>
        </xdr:cNvPr>
        <xdr:cNvSpPr/>
      </xdr:nvSpPr>
      <xdr:spPr>
        <a:xfrm>
          <a:off x="15430500" y="1043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74930</xdr:rowOff>
    </xdr:from>
    <xdr:to>
      <xdr:col>76</xdr:col>
      <xdr:colOff>165100</xdr:colOff>
      <xdr:row>62</xdr:row>
      <xdr:rowOff>5080</xdr:rowOff>
    </xdr:to>
    <xdr:sp macro="" textlink="">
      <xdr:nvSpPr>
        <xdr:cNvPr id="343" name="フローチャート: 判断 342">
          <a:extLst>
            <a:ext uri="{FF2B5EF4-FFF2-40B4-BE49-F238E27FC236}">
              <a16:creationId xmlns:a16="http://schemas.microsoft.com/office/drawing/2014/main" id="{4E8E2237-1AE3-464B-BD45-6C4D9F100FC9}"/>
            </a:ext>
          </a:extLst>
        </xdr:cNvPr>
        <xdr:cNvSpPr/>
      </xdr:nvSpPr>
      <xdr:spPr>
        <a:xfrm>
          <a:off x="14541500" y="10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344" name="テキスト ボックス 343">
          <a:extLst>
            <a:ext uri="{FF2B5EF4-FFF2-40B4-BE49-F238E27FC236}">
              <a16:creationId xmlns:a16="http://schemas.microsoft.com/office/drawing/2014/main" id="{6834989C-71C4-4556-A22D-D9344F40A8F7}"/>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45" name="テキスト ボックス 344">
          <a:extLst>
            <a:ext uri="{FF2B5EF4-FFF2-40B4-BE49-F238E27FC236}">
              <a16:creationId xmlns:a16="http://schemas.microsoft.com/office/drawing/2014/main" id="{F3DE93E5-7AD1-4A83-949E-CFFE876C408F}"/>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46" name="テキスト ボックス 345">
          <a:extLst>
            <a:ext uri="{FF2B5EF4-FFF2-40B4-BE49-F238E27FC236}">
              <a16:creationId xmlns:a16="http://schemas.microsoft.com/office/drawing/2014/main" id="{39730C59-39D3-4096-85C6-8912B8E110C6}"/>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47" name="テキスト ボックス 346">
          <a:extLst>
            <a:ext uri="{FF2B5EF4-FFF2-40B4-BE49-F238E27FC236}">
              <a16:creationId xmlns:a16="http://schemas.microsoft.com/office/drawing/2014/main" id="{E4F97482-1BB4-44D8-BF45-8AFF9A16C735}"/>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48" name="テキスト ボックス 347">
          <a:extLst>
            <a:ext uri="{FF2B5EF4-FFF2-40B4-BE49-F238E27FC236}">
              <a16:creationId xmlns:a16="http://schemas.microsoft.com/office/drawing/2014/main" id="{DFF34832-7708-4E36-8DFF-67BE844873F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151130</xdr:rowOff>
    </xdr:from>
    <xdr:to>
      <xdr:col>81</xdr:col>
      <xdr:colOff>101600</xdr:colOff>
      <xdr:row>58</xdr:row>
      <xdr:rowOff>81280</xdr:rowOff>
    </xdr:to>
    <xdr:sp macro="" textlink="">
      <xdr:nvSpPr>
        <xdr:cNvPr id="349" name="楕円 348">
          <a:extLst>
            <a:ext uri="{FF2B5EF4-FFF2-40B4-BE49-F238E27FC236}">
              <a16:creationId xmlns:a16="http://schemas.microsoft.com/office/drawing/2014/main" id="{D02B5C1A-E4E9-4333-9CFC-C8154F123877}"/>
            </a:ext>
          </a:extLst>
        </xdr:cNvPr>
        <xdr:cNvSpPr/>
      </xdr:nvSpPr>
      <xdr:spPr>
        <a:xfrm>
          <a:off x="15430500" y="992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61</xdr:row>
      <xdr:rowOff>68597</xdr:rowOff>
    </xdr:from>
    <xdr:ext cx="405111" cy="259045"/>
    <xdr:sp macro="" textlink="">
      <xdr:nvSpPr>
        <xdr:cNvPr id="350" name="n_1aveValue【学校施設】&#10;有形固定資産減価償却率">
          <a:extLst>
            <a:ext uri="{FF2B5EF4-FFF2-40B4-BE49-F238E27FC236}">
              <a16:creationId xmlns:a16="http://schemas.microsoft.com/office/drawing/2014/main" id="{C29B69DF-A71B-415F-912B-A7D883B4E8E0}"/>
            </a:ext>
          </a:extLst>
        </xdr:cNvPr>
        <xdr:cNvSpPr txBox="1"/>
      </xdr:nvSpPr>
      <xdr:spPr>
        <a:xfrm>
          <a:off x="15266044" y="1052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21607</xdr:rowOff>
    </xdr:from>
    <xdr:ext cx="405111" cy="259045"/>
    <xdr:sp macro="" textlink="">
      <xdr:nvSpPr>
        <xdr:cNvPr id="351" name="n_2aveValue【学校施設】&#10;有形固定資産減価償却率">
          <a:extLst>
            <a:ext uri="{FF2B5EF4-FFF2-40B4-BE49-F238E27FC236}">
              <a16:creationId xmlns:a16="http://schemas.microsoft.com/office/drawing/2014/main" id="{B232D3F8-EFFA-4BB3-B5F2-5290802AF013}"/>
            </a:ext>
          </a:extLst>
        </xdr:cNvPr>
        <xdr:cNvSpPr txBox="1"/>
      </xdr:nvSpPr>
      <xdr:spPr>
        <a:xfrm>
          <a:off x="14389744" y="10308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97807</xdr:rowOff>
    </xdr:from>
    <xdr:ext cx="405111" cy="259045"/>
    <xdr:sp macro="" textlink="">
      <xdr:nvSpPr>
        <xdr:cNvPr id="352" name="n_1mainValue【学校施設】&#10;有形固定資産減価償却率">
          <a:extLst>
            <a:ext uri="{FF2B5EF4-FFF2-40B4-BE49-F238E27FC236}">
              <a16:creationId xmlns:a16="http://schemas.microsoft.com/office/drawing/2014/main" id="{D9204132-FF74-43D1-A73D-62394FAE19BA}"/>
            </a:ext>
          </a:extLst>
        </xdr:cNvPr>
        <xdr:cNvSpPr txBox="1"/>
      </xdr:nvSpPr>
      <xdr:spPr>
        <a:xfrm>
          <a:off x="15266044" y="969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53" name="正方形/長方形 352">
          <a:extLst>
            <a:ext uri="{FF2B5EF4-FFF2-40B4-BE49-F238E27FC236}">
              <a16:creationId xmlns:a16="http://schemas.microsoft.com/office/drawing/2014/main" id="{28BCBF03-6FE8-4C03-9E8A-C1B6BD8B9EA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54" name="正方形/長方形 353">
          <a:extLst>
            <a:ext uri="{FF2B5EF4-FFF2-40B4-BE49-F238E27FC236}">
              <a16:creationId xmlns:a16="http://schemas.microsoft.com/office/drawing/2014/main" id="{8484258E-D767-458A-9AC0-298A97C616B7}"/>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55" name="正方形/長方形 354">
          <a:extLst>
            <a:ext uri="{FF2B5EF4-FFF2-40B4-BE49-F238E27FC236}">
              <a16:creationId xmlns:a16="http://schemas.microsoft.com/office/drawing/2014/main" id="{5AF0CBA6-86A7-4D37-9601-8E6830FC013F}"/>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56" name="正方形/長方形 355">
          <a:extLst>
            <a:ext uri="{FF2B5EF4-FFF2-40B4-BE49-F238E27FC236}">
              <a16:creationId xmlns:a16="http://schemas.microsoft.com/office/drawing/2014/main" id="{8A821274-A4B2-4DCA-BE23-6990A1609767}"/>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57" name="正方形/長方形 356">
          <a:extLst>
            <a:ext uri="{FF2B5EF4-FFF2-40B4-BE49-F238E27FC236}">
              <a16:creationId xmlns:a16="http://schemas.microsoft.com/office/drawing/2014/main" id="{BE71C875-863F-4CED-818C-5B1BE02C2CFF}"/>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58" name="正方形/長方形 357">
          <a:extLst>
            <a:ext uri="{FF2B5EF4-FFF2-40B4-BE49-F238E27FC236}">
              <a16:creationId xmlns:a16="http://schemas.microsoft.com/office/drawing/2014/main" id="{19585219-BEEC-4E7F-8B06-AC5727239B0F}"/>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59" name="正方形/長方形 358">
          <a:extLst>
            <a:ext uri="{FF2B5EF4-FFF2-40B4-BE49-F238E27FC236}">
              <a16:creationId xmlns:a16="http://schemas.microsoft.com/office/drawing/2014/main" id="{70A1CA62-137A-483A-9ACC-101528B64D1A}"/>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60" name="正方形/長方形 359">
          <a:extLst>
            <a:ext uri="{FF2B5EF4-FFF2-40B4-BE49-F238E27FC236}">
              <a16:creationId xmlns:a16="http://schemas.microsoft.com/office/drawing/2014/main" id="{37FD63D9-4B4F-4F80-8AEE-81493797F527}"/>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61" name="テキスト ボックス 360">
          <a:extLst>
            <a:ext uri="{FF2B5EF4-FFF2-40B4-BE49-F238E27FC236}">
              <a16:creationId xmlns:a16="http://schemas.microsoft.com/office/drawing/2014/main" id="{F2E68112-877B-4CE4-8C40-AE4552D544CA}"/>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62" name="直線コネクタ 361">
          <a:extLst>
            <a:ext uri="{FF2B5EF4-FFF2-40B4-BE49-F238E27FC236}">
              <a16:creationId xmlns:a16="http://schemas.microsoft.com/office/drawing/2014/main" id="{26ACA907-66B3-4DAA-ADB1-921077460892}"/>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363" name="テキスト ボックス 362">
          <a:extLst>
            <a:ext uri="{FF2B5EF4-FFF2-40B4-BE49-F238E27FC236}">
              <a16:creationId xmlns:a16="http://schemas.microsoft.com/office/drawing/2014/main" id="{136B8760-97DC-4028-A7DD-707134A4C7AB}"/>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364" name="直線コネクタ 363">
          <a:extLst>
            <a:ext uri="{FF2B5EF4-FFF2-40B4-BE49-F238E27FC236}">
              <a16:creationId xmlns:a16="http://schemas.microsoft.com/office/drawing/2014/main" id="{32A7BC65-4DD1-4E40-AECA-BE5A32C22268}"/>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365" name="テキスト ボックス 364">
          <a:extLst>
            <a:ext uri="{FF2B5EF4-FFF2-40B4-BE49-F238E27FC236}">
              <a16:creationId xmlns:a16="http://schemas.microsoft.com/office/drawing/2014/main" id="{DB19E47A-3285-4735-8C0F-C602159A7955}"/>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366" name="直線コネクタ 365">
          <a:extLst>
            <a:ext uri="{FF2B5EF4-FFF2-40B4-BE49-F238E27FC236}">
              <a16:creationId xmlns:a16="http://schemas.microsoft.com/office/drawing/2014/main" id="{C70A1C85-136D-4A0B-AAED-679D0DE51D63}"/>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367" name="テキスト ボックス 366">
          <a:extLst>
            <a:ext uri="{FF2B5EF4-FFF2-40B4-BE49-F238E27FC236}">
              <a16:creationId xmlns:a16="http://schemas.microsoft.com/office/drawing/2014/main" id="{D8C6F35E-E93A-40B7-8472-813CC22A59DE}"/>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368" name="直線コネクタ 367">
          <a:extLst>
            <a:ext uri="{FF2B5EF4-FFF2-40B4-BE49-F238E27FC236}">
              <a16:creationId xmlns:a16="http://schemas.microsoft.com/office/drawing/2014/main" id="{3B3655D0-334E-4335-A466-F63C33D3260E}"/>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369" name="テキスト ボックス 368">
          <a:extLst>
            <a:ext uri="{FF2B5EF4-FFF2-40B4-BE49-F238E27FC236}">
              <a16:creationId xmlns:a16="http://schemas.microsoft.com/office/drawing/2014/main" id="{2603F814-55B4-4677-9AE5-2C20CEC5E967}"/>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370" name="直線コネクタ 369">
          <a:extLst>
            <a:ext uri="{FF2B5EF4-FFF2-40B4-BE49-F238E27FC236}">
              <a16:creationId xmlns:a16="http://schemas.microsoft.com/office/drawing/2014/main" id="{874A6A27-AEFF-4301-9406-8B662A3929B7}"/>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371" name="テキスト ボックス 370">
          <a:extLst>
            <a:ext uri="{FF2B5EF4-FFF2-40B4-BE49-F238E27FC236}">
              <a16:creationId xmlns:a16="http://schemas.microsoft.com/office/drawing/2014/main" id="{0293D252-94A0-4BAF-9F2F-56A3FD3690CF}"/>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372" name="直線コネクタ 371">
          <a:extLst>
            <a:ext uri="{FF2B5EF4-FFF2-40B4-BE49-F238E27FC236}">
              <a16:creationId xmlns:a16="http://schemas.microsoft.com/office/drawing/2014/main" id="{53F56AC6-4688-46D5-A4BE-2DD7AE33AB12}"/>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373" name="テキスト ボックス 372">
          <a:extLst>
            <a:ext uri="{FF2B5EF4-FFF2-40B4-BE49-F238E27FC236}">
              <a16:creationId xmlns:a16="http://schemas.microsoft.com/office/drawing/2014/main" id="{B41AF1D7-2D3F-42AD-BAB5-EE3379433314}"/>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374" name="直線コネクタ 373">
          <a:extLst>
            <a:ext uri="{FF2B5EF4-FFF2-40B4-BE49-F238E27FC236}">
              <a16:creationId xmlns:a16="http://schemas.microsoft.com/office/drawing/2014/main" id="{08AD55E4-87A2-43A1-AC81-57A02F10184A}"/>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375" name="テキスト ボックス 374">
          <a:extLst>
            <a:ext uri="{FF2B5EF4-FFF2-40B4-BE49-F238E27FC236}">
              <a16:creationId xmlns:a16="http://schemas.microsoft.com/office/drawing/2014/main" id="{D6C65DCC-584B-44C8-9109-9E1F35048293}"/>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376" name="直線コネクタ 375">
          <a:extLst>
            <a:ext uri="{FF2B5EF4-FFF2-40B4-BE49-F238E27FC236}">
              <a16:creationId xmlns:a16="http://schemas.microsoft.com/office/drawing/2014/main" id="{787C4A4E-A165-4CDB-8EDA-00D7CDB660FB}"/>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377" name="テキスト ボックス 376">
          <a:extLst>
            <a:ext uri="{FF2B5EF4-FFF2-40B4-BE49-F238E27FC236}">
              <a16:creationId xmlns:a16="http://schemas.microsoft.com/office/drawing/2014/main" id="{8D0DF623-BE77-477D-A05E-03BF42A5624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378" name="【学校施設】&#10;一人当たり面積グラフ枠">
          <a:extLst>
            <a:ext uri="{FF2B5EF4-FFF2-40B4-BE49-F238E27FC236}">
              <a16:creationId xmlns:a16="http://schemas.microsoft.com/office/drawing/2014/main" id="{C012F8EF-B497-4B36-8541-C43B76FAB55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141079</xdr:rowOff>
    </xdr:from>
    <xdr:to>
      <xdr:col>116</xdr:col>
      <xdr:colOff>62864</xdr:colOff>
      <xdr:row>63</xdr:row>
      <xdr:rowOff>153488</xdr:rowOff>
    </xdr:to>
    <xdr:cxnSp macro="">
      <xdr:nvCxnSpPr>
        <xdr:cNvPr id="379" name="直線コネクタ 378">
          <a:extLst>
            <a:ext uri="{FF2B5EF4-FFF2-40B4-BE49-F238E27FC236}">
              <a16:creationId xmlns:a16="http://schemas.microsoft.com/office/drawing/2014/main" id="{C9A38F77-EE16-48BF-862E-EDE67F2B374D}"/>
            </a:ext>
          </a:extLst>
        </xdr:cNvPr>
        <xdr:cNvCxnSpPr/>
      </xdr:nvCxnSpPr>
      <xdr:spPr>
        <a:xfrm flipV="1">
          <a:off x="22160864" y="9570829"/>
          <a:ext cx="0" cy="13840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157315</xdr:rowOff>
    </xdr:from>
    <xdr:ext cx="469744" cy="259045"/>
    <xdr:sp macro="" textlink="">
      <xdr:nvSpPr>
        <xdr:cNvPr id="380" name="【学校施設】&#10;一人当たり面積最小値テキスト">
          <a:extLst>
            <a:ext uri="{FF2B5EF4-FFF2-40B4-BE49-F238E27FC236}">
              <a16:creationId xmlns:a16="http://schemas.microsoft.com/office/drawing/2014/main" id="{090EA09C-1D9A-43D5-A27C-3DCFC9F79D4A}"/>
            </a:ext>
          </a:extLst>
        </xdr:cNvPr>
        <xdr:cNvSpPr txBox="1"/>
      </xdr:nvSpPr>
      <xdr:spPr>
        <a:xfrm>
          <a:off x="22199600" y="10958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153488</xdr:rowOff>
    </xdr:from>
    <xdr:to>
      <xdr:col>116</xdr:col>
      <xdr:colOff>152400</xdr:colOff>
      <xdr:row>63</xdr:row>
      <xdr:rowOff>153488</xdr:rowOff>
    </xdr:to>
    <xdr:cxnSp macro="">
      <xdr:nvCxnSpPr>
        <xdr:cNvPr id="381" name="直線コネクタ 380">
          <a:extLst>
            <a:ext uri="{FF2B5EF4-FFF2-40B4-BE49-F238E27FC236}">
              <a16:creationId xmlns:a16="http://schemas.microsoft.com/office/drawing/2014/main" id="{8096BD16-6D5D-4247-BBCE-5F791CD2201B}"/>
            </a:ext>
          </a:extLst>
        </xdr:cNvPr>
        <xdr:cNvCxnSpPr/>
      </xdr:nvCxnSpPr>
      <xdr:spPr>
        <a:xfrm>
          <a:off x="22072600" y="10954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87756</xdr:rowOff>
    </xdr:from>
    <xdr:ext cx="469744" cy="259045"/>
    <xdr:sp macro="" textlink="">
      <xdr:nvSpPr>
        <xdr:cNvPr id="382" name="【学校施設】&#10;一人当たり面積最大値テキスト">
          <a:extLst>
            <a:ext uri="{FF2B5EF4-FFF2-40B4-BE49-F238E27FC236}">
              <a16:creationId xmlns:a16="http://schemas.microsoft.com/office/drawing/2014/main" id="{18BF9E3F-A23F-4052-AE7C-0815F462C50F}"/>
            </a:ext>
          </a:extLst>
        </xdr:cNvPr>
        <xdr:cNvSpPr txBox="1"/>
      </xdr:nvSpPr>
      <xdr:spPr>
        <a:xfrm>
          <a:off x="22199600" y="9346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141079</xdr:rowOff>
    </xdr:from>
    <xdr:to>
      <xdr:col>116</xdr:col>
      <xdr:colOff>152400</xdr:colOff>
      <xdr:row>55</xdr:row>
      <xdr:rowOff>141079</xdr:rowOff>
    </xdr:to>
    <xdr:cxnSp macro="">
      <xdr:nvCxnSpPr>
        <xdr:cNvPr id="383" name="直線コネクタ 382">
          <a:extLst>
            <a:ext uri="{FF2B5EF4-FFF2-40B4-BE49-F238E27FC236}">
              <a16:creationId xmlns:a16="http://schemas.microsoft.com/office/drawing/2014/main" id="{7385510F-F516-4F4B-A8E9-9129C09BE8A2}"/>
            </a:ext>
          </a:extLst>
        </xdr:cNvPr>
        <xdr:cNvCxnSpPr/>
      </xdr:nvCxnSpPr>
      <xdr:spPr>
        <a:xfrm>
          <a:off x="22072600" y="9570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142184</xdr:rowOff>
    </xdr:from>
    <xdr:ext cx="469744" cy="259045"/>
    <xdr:sp macro="" textlink="">
      <xdr:nvSpPr>
        <xdr:cNvPr id="384" name="【学校施設】&#10;一人当たり面積平均値テキスト">
          <a:extLst>
            <a:ext uri="{FF2B5EF4-FFF2-40B4-BE49-F238E27FC236}">
              <a16:creationId xmlns:a16="http://schemas.microsoft.com/office/drawing/2014/main" id="{072F75B0-1B6B-4024-A017-840AE4DF0250}"/>
            </a:ext>
          </a:extLst>
        </xdr:cNvPr>
        <xdr:cNvSpPr txBox="1"/>
      </xdr:nvSpPr>
      <xdr:spPr>
        <a:xfrm>
          <a:off x="22199600" y="104291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163757</xdr:rowOff>
    </xdr:from>
    <xdr:to>
      <xdr:col>116</xdr:col>
      <xdr:colOff>114300</xdr:colOff>
      <xdr:row>61</xdr:row>
      <xdr:rowOff>93907</xdr:rowOff>
    </xdr:to>
    <xdr:sp macro="" textlink="">
      <xdr:nvSpPr>
        <xdr:cNvPr id="385" name="フローチャート: 判断 384">
          <a:extLst>
            <a:ext uri="{FF2B5EF4-FFF2-40B4-BE49-F238E27FC236}">
              <a16:creationId xmlns:a16="http://schemas.microsoft.com/office/drawing/2014/main" id="{38FCEA4D-4C66-4B11-9746-A4D4DF577D6A}"/>
            </a:ext>
          </a:extLst>
        </xdr:cNvPr>
        <xdr:cNvSpPr/>
      </xdr:nvSpPr>
      <xdr:spPr>
        <a:xfrm>
          <a:off x="22110700" y="10450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14515</xdr:rowOff>
    </xdr:from>
    <xdr:to>
      <xdr:col>112</xdr:col>
      <xdr:colOff>38100</xdr:colOff>
      <xdr:row>61</xdr:row>
      <xdr:rowOff>116115</xdr:rowOff>
    </xdr:to>
    <xdr:sp macro="" textlink="">
      <xdr:nvSpPr>
        <xdr:cNvPr id="386" name="フローチャート: 判断 385">
          <a:extLst>
            <a:ext uri="{FF2B5EF4-FFF2-40B4-BE49-F238E27FC236}">
              <a16:creationId xmlns:a16="http://schemas.microsoft.com/office/drawing/2014/main" id="{27C56039-CA85-4887-901F-CCFECF773B82}"/>
            </a:ext>
          </a:extLst>
        </xdr:cNvPr>
        <xdr:cNvSpPr/>
      </xdr:nvSpPr>
      <xdr:spPr>
        <a:xfrm>
          <a:off x="21272500" y="1047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106934</xdr:rowOff>
    </xdr:from>
    <xdr:to>
      <xdr:col>107</xdr:col>
      <xdr:colOff>101600</xdr:colOff>
      <xdr:row>61</xdr:row>
      <xdr:rowOff>37084</xdr:rowOff>
    </xdr:to>
    <xdr:sp macro="" textlink="">
      <xdr:nvSpPr>
        <xdr:cNvPr id="387" name="フローチャート: 判断 386">
          <a:extLst>
            <a:ext uri="{FF2B5EF4-FFF2-40B4-BE49-F238E27FC236}">
              <a16:creationId xmlns:a16="http://schemas.microsoft.com/office/drawing/2014/main" id="{7E915536-AD9B-4F8C-ABDD-2CC0E8671768}"/>
            </a:ext>
          </a:extLst>
        </xdr:cNvPr>
        <xdr:cNvSpPr/>
      </xdr:nvSpPr>
      <xdr:spPr>
        <a:xfrm>
          <a:off x="20383500" y="10393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388" name="テキスト ボックス 387">
          <a:extLst>
            <a:ext uri="{FF2B5EF4-FFF2-40B4-BE49-F238E27FC236}">
              <a16:creationId xmlns:a16="http://schemas.microsoft.com/office/drawing/2014/main" id="{A5DC2CDD-AAA0-42BD-8BC2-57031AE6A605}"/>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389" name="テキスト ボックス 388">
          <a:extLst>
            <a:ext uri="{FF2B5EF4-FFF2-40B4-BE49-F238E27FC236}">
              <a16:creationId xmlns:a16="http://schemas.microsoft.com/office/drawing/2014/main" id="{54871CEE-1371-4386-999C-4121696400F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390" name="テキスト ボックス 389">
          <a:extLst>
            <a:ext uri="{FF2B5EF4-FFF2-40B4-BE49-F238E27FC236}">
              <a16:creationId xmlns:a16="http://schemas.microsoft.com/office/drawing/2014/main" id="{F54E137A-6964-4080-B0F9-E77FA425D4F1}"/>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391" name="テキスト ボックス 390">
          <a:extLst>
            <a:ext uri="{FF2B5EF4-FFF2-40B4-BE49-F238E27FC236}">
              <a16:creationId xmlns:a16="http://schemas.microsoft.com/office/drawing/2014/main" id="{867A45B5-A7C6-427B-934D-6C23E3BADE1F}"/>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392" name="テキスト ボックス 391">
          <a:extLst>
            <a:ext uri="{FF2B5EF4-FFF2-40B4-BE49-F238E27FC236}">
              <a16:creationId xmlns:a16="http://schemas.microsoft.com/office/drawing/2014/main" id="{3D5BB2EE-2FB6-4AEF-AE66-3ACCAA6ADDF8}"/>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90605</xdr:rowOff>
    </xdr:from>
    <xdr:to>
      <xdr:col>112</xdr:col>
      <xdr:colOff>38100</xdr:colOff>
      <xdr:row>63</xdr:row>
      <xdr:rowOff>20755</xdr:rowOff>
    </xdr:to>
    <xdr:sp macro="" textlink="">
      <xdr:nvSpPr>
        <xdr:cNvPr id="393" name="楕円 392">
          <a:extLst>
            <a:ext uri="{FF2B5EF4-FFF2-40B4-BE49-F238E27FC236}">
              <a16:creationId xmlns:a16="http://schemas.microsoft.com/office/drawing/2014/main" id="{FC65C89A-610D-4C61-9374-58D62C689A4A}"/>
            </a:ext>
          </a:extLst>
        </xdr:cNvPr>
        <xdr:cNvSpPr/>
      </xdr:nvSpPr>
      <xdr:spPr>
        <a:xfrm>
          <a:off x="21272500" y="1072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59</xdr:row>
      <xdr:rowOff>132642</xdr:rowOff>
    </xdr:from>
    <xdr:ext cx="469744" cy="259045"/>
    <xdr:sp macro="" textlink="">
      <xdr:nvSpPr>
        <xdr:cNvPr id="394" name="n_1aveValue【学校施設】&#10;一人当たり面積">
          <a:extLst>
            <a:ext uri="{FF2B5EF4-FFF2-40B4-BE49-F238E27FC236}">
              <a16:creationId xmlns:a16="http://schemas.microsoft.com/office/drawing/2014/main" id="{354E0582-BF13-46C3-B9AE-FFE4ADBAD3DA}"/>
            </a:ext>
          </a:extLst>
        </xdr:cNvPr>
        <xdr:cNvSpPr txBox="1"/>
      </xdr:nvSpPr>
      <xdr:spPr>
        <a:xfrm>
          <a:off x="21075727" y="10248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53611</xdr:rowOff>
    </xdr:from>
    <xdr:ext cx="469744" cy="259045"/>
    <xdr:sp macro="" textlink="">
      <xdr:nvSpPr>
        <xdr:cNvPr id="395" name="n_2aveValue【学校施設】&#10;一人当たり面積">
          <a:extLst>
            <a:ext uri="{FF2B5EF4-FFF2-40B4-BE49-F238E27FC236}">
              <a16:creationId xmlns:a16="http://schemas.microsoft.com/office/drawing/2014/main" id="{E4B33FA5-34F7-48F5-9E6F-F6CFD5F122A3}"/>
            </a:ext>
          </a:extLst>
        </xdr:cNvPr>
        <xdr:cNvSpPr txBox="1"/>
      </xdr:nvSpPr>
      <xdr:spPr>
        <a:xfrm>
          <a:off x="20199427" y="10169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11882</xdr:rowOff>
    </xdr:from>
    <xdr:ext cx="469744" cy="259045"/>
    <xdr:sp macro="" textlink="">
      <xdr:nvSpPr>
        <xdr:cNvPr id="396" name="n_1mainValue【学校施設】&#10;一人当たり面積">
          <a:extLst>
            <a:ext uri="{FF2B5EF4-FFF2-40B4-BE49-F238E27FC236}">
              <a16:creationId xmlns:a16="http://schemas.microsoft.com/office/drawing/2014/main" id="{BD7E893B-0DB4-401D-9899-3E6B9B3E7DE9}"/>
            </a:ext>
          </a:extLst>
        </xdr:cNvPr>
        <xdr:cNvSpPr txBox="1"/>
      </xdr:nvSpPr>
      <xdr:spPr>
        <a:xfrm>
          <a:off x="21075727" y="10813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397" name="正方形/長方形 396">
          <a:extLst>
            <a:ext uri="{FF2B5EF4-FFF2-40B4-BE49-F238E27FC236}">
              <a16:creationId xmlns:a16="http://schemas.microsoft.com/office/drawing/2014/main" id="{495C1B23-9DC2-452A-900D-8167A0811C9D}"/>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98" name="正方形/長方形 397">
          <a:extLst>
            <a:ext uri="{FF2B5EF4-FFF2-40B4-BE49-F238E27FC236}">
              <a16:creationId xmlns:a16="http://schemas.microsoft.com/office/drawing/2014/main" id="{40490D0F-45FD-47A0-BAE9-FBF1236B45AF}"/>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99" name="正方形/長方形 398">
          <a:extLst>
            <a:ext uri="{FF2B5EF4-FFF2-40B4-BE49-F238E27FC236}">
              <a16:creationId xmlns:a16="http://schemas.microsoft.com/office/drawing/2014/main" id="{63DD1344-42AE-4E26-9ED1-375ADA2DCC2D}"/>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00" name="正方形/長方形 399">
          <a:extLst>
            <a:ext uri="{FF2B5EF4-FFF2-40B4-BE49-F238E27FC236}">
              <a16:creationId xmlns:a16="http://schemas.microsoft.com/office/drawing/2014/main" id="{F8D92642-F639-4207-B5C0-E4455D911435}"/>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01" name="正方形/長方形 400">
          <a:extLst>
            <a:ext uri="{FF2B5EF4-FFF2-40B4-BE49-F238E27FC236}">
              <a16:creationId xmlns:a16="http://schemas.microsoft.com/office/drawing/2014/main" id="{49BFF750-DCF2-43B2-A313-BFA165E76C0A}"/>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02" name="正方形/長方形 401">
          <a:extLst>
            <a:ext uri="{FF2B5EF4-FFF2-40B4-BE49-F238E27FC236}">
              <a16:creationId xmlns:a16="http://schemas.microsoft.com/office/drawing/2014/main" id="{E0BFF34E-8590-4465-BA12-CAFB4FA63EB9}"/>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03" name="正方形/長方形 402">
          <a:extLst>
            <a:ext uri="{FF2B5EF4-FFF2-40B4-BE49-F238E27FC236}">
              <a16:creationId xmlns:a16="http://schemas.microsoft.com/office/drawing/2014/main" id="{AA0BB87C-628E-4591-9F4C-6F426DDB0DD8}"/>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04" name="正方形/長方形 403">
          <a:extLst>
            <a:ext uri="{FF2B5EF4-FFF2-40B4-BE49-F238E27FC236}">
              <a16:creationId xmlns:a16="http://schemas.microsoft.com/office/drawing/2014/main" id="{44EE2C15-9F93-4084-91F6-C3061CD2C430}"/>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405" name="正方形/長方形 404">
          <a:extLst>
            <a:ext uri="{FF2B5EF4-FFF2-40B4-BE49-F238E27FC236}">
              <a16:creationId xmlns:a16="http://schemas.microsoft.com/office/drawing/2014/main" id="{5928DFAE-2DFF-4A44-B92A-88AC988B2D89}"/>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06" name="正方形/長方形 405">
          <a:extLst>
            <a:ext uri="{FF2B5EF4-FFF2-40B4-BE49-F238E27FC236}">
              <a16:creationId xmlns:a16="http://schemas.microsoft.com/office/drawing/2014/main" id="{F31C2961-4BB5-4A2D-B830-9415A404ADC5}"/>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07" name="正方形/長方形 406">
          <a:extLst>
            <a:ext uri="{FF2B5EF4-FFF2-40B4-BE49-F238E27FC236}">
              <a16:creationId xmlns:a16="http://schemas.microsoft.com/office/drawing/2014/main" id="{BEBE4ABF-D0CA-4BF4-AF1A-25627643BEC2}"/>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08" name="正方形/長方形 407">
          <a:extLst>
            <a:ext uri="{FF2B5EF4-FFF2-40B4-BE49-F238E27FC236}">
              <a16:creationId xmlns:a16="http://schemas.microsoft.com/office/drawing/2014/main" id="{2A010C0E-4677-4E41-85A8-D274C811FE39}"/>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09" name="正方形/長方形 408">
          <a:extLst>
            <a:ext uri="{FF2B5EF4-FFF2-40B4-BE49-F238E27FC236}">
              <a16:creationId xmlns:a16="http://schemas.microsoft.com/office/drawing/2014/main" id="{AFCD84A2-8E4D-4618-8266-68780DA3DB68}"/>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10" name="正方形/長方形 409">
          <a:extLst>
            <a:ext uri="{FF2B5EF4-FFF2-40B4-BE49-F238E27FC236}">
              <a16:creationId xmlns:a16="http://schemas.microsoft.com/office/drawing/2014/main" id="{41C196E0-336B-4185-8793-EB6A184EA2CE}"/>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11" name="正方形/長方形 410">
          <a:extLst>
            <a:ext uri="{FF2B5EF4-FFF2-40B4-BE49-F238E27FC236}">
              <a16:creationId xmlns:a16="http://schemas.microsoft.com/office/drawing/2014/main" id="{1D898D1F-3107-496F-8FAE-E06685D0A15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12" name="正方形/長方形 411">
          <a:extLst>
            <a:ext uri="{FF2B5EF4-FFF2-40B4-BE49-F238E27FC236}">
              <a16:creationId xmlns:a16="http://schemas.microsoft.com/office/drawing/2014/main" id="{121153C0-AC34-47D8-AFF8-038931EFFFB3}"/>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413" name="正方形/長方形 412">
          <a:extLst>
            <a:ext uri="{FF2B5EF4-FFF2-40B4-BE49-F238E27FC236}">
              <a16:creationId xmlns:a16="http://schemas.microsoft.com/office/drawing/2014/main" id="{1EA314C7-82B9-41DA-8F16-CBBCA6E6D993}"/>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14" name="正方形/長方形 413">
          <a:extLst>
            <a:ext uri="{FF2B5EF4-FFF2-40B4-BE49-F238E27FC236}">
              <a16:creationId xmlns:a16="http://schemas.microsoft.com/office/drawing/2014/main" id="{F5F3727C-F116-4C74-8644-E757E2D98974}"/>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15" name="正方形/長方形 414">
          <a:extLst>
            <a:ext uri="{FF2B5EF4-FFF2-40B4-BE49-F238E27FC236}">
              <a16:creationId xmlns:a16="http://schemas.microsoft.com/office/drawing/2014/main" id="{EBBBD8D6-ED04-4A03-9B10-DC267B3ACA14}"/>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16" name="正方形/長方形 415">
          <a:extLst>
            <a:ext uri="{FF2B5EF4-FFF2-40B4-BE49-F238E27FC236}">
              <a16:creationId xmlns:a16="http://schemas.microsoft.com/office/drawing/2014/main" id="{6C2E87E8-A39B-4C39-81CD-EE94EE766BC9}"/>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17" name="正方形/長方形 416">
          <a:extLst>
            <a:ext uri="{FF2B5EF4-FFF2-40B4-BE49-F238E27FC236}">
              <a16:creationId xmlns:a16="http://schemas.microsoft.com/office/drawing/2014/main" id="{2423961E-EAC3-4E5F-B60E-3C70DD09EBF2}"/>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18" name="正方形/長方形 417">
          <a:extLst>
            <a:ext uri="{FF2B5EF4-FFF2-40B4-BE49-F238E27FC236}">
              <a16:creationId xmlns:a16="http://schemas.microsoft.com/office/drawing/2014/main" id="{4E1792F4-F643-4C73-9D63-A0AB8FC285F9}"/>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19" name="正方形/長方形 418">
          <a:extLst>
            <a:ext uri="{FF2B5EF4-FFF2-40B4-BE49-F238E27FC236}">
              <a16:creationId xmlns:a16="http://schemas.microsoft.com/office/drawing/2014/main" id="{89BF8C89-3EC1-4C9A-87CB-91734708EAA3}"/>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20" name="正方形/長方形 419">
          <a:extLst>
            <a:ext uri="{FF2B5EF4-FFF2-40B4-BE49-F238E27FC236}">
              <a16:creationId xmlns:a16="http://schemas.microsoft.com/office/drawing/2014/main" id="{1E63FEC0-4421-4215-82CD-BA09AC7FB760}"/>
            </a:ext>
          </a:extLst>
        </xdr:cNvPr>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421" name="正方形/長方形 420">
          <a:extLst>
            <a:ext uri="{FF2B5EF4-FFF2-40B4-BE49-F238E27FC236}">
              <a16:creationId xmlns:a16="http://schemas.microsoft.com/office/drawing/2014/main" id="{440CBC1D-0B3C-4BDB-9D16-A51ADB24144E}"/>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422" name="正方形/長方形 421">
          <a:extLst>
            <a:ext uri="{FF2B5EF4-FFF2-40B4-BE49-F238E27FC236}">
              <a16:creationId xmlns:a16="http://schemas.microsoft.com/office/drawing/2014/main" id="{F7965862-C7D6-4F2F-AACF-A78B31158A01}"/>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423" name="正方形/長方形 422">
          <a:extLst>
            <a:ext uri="{FF2B5EF4-FFF2-40B4-BE49-F238E27FC236}">
              <a16:creationId xmlns:a16="http://schemas.microsoft.com/office/drawing/2014/main" id="{0BCEB824-9A24-4C7C-89C3-C854C42ACCE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424" name="正方形/長方形 423">
          <a:extLst>
            <a:ext uri="{FF2B5EF4-FFF2-40B4-BE49-F238E27FC236}">
              <a16:creationId xmlns:a16="http://schemas.microsoft.com/office/drawing/2014/main" id="{6AF21FD5-0A31-44FC-97D6-44E842CD3E9D}"/>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425" name="正方形/長方形 424">
          <a:extLst>
            <a:ext uri="{FF2B5EF4-FFF2-40B4-BE49-F238E27FC236}">
              <a16:creationId xmlns:a16="http://schemas.microsoft.com/office/drawing/2014/main" id="{B4169ACE-B679-45AB-A303-3B6EDEF7C747}"/>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426" name="正方形/長方形 425">
          <a:extLst>
            <a:ext uri="{FF2B5EF4-FFF2-40B4-BE49-F238E27FC236}">
              <a16:creationId xmlns:a16="http://schemas.microsoft.com/office/drawing/2014/main" id="{912B2403-6570-43C8-AF9F-12B27F8DEFAC}"/>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427" name="正方形/長方形 426">
          <a:extLst>
            <a:ext uri="{FF2B5EF4-FFF2-40B4-BE49-F238E27FC236}">
              <a16:creationId xmlns:a16="http://schemas.microsoft.com/office/drawing/2014/main" id="{0EC8C065-AB68-4A7C-A35F-C98D13D18826}"/>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428" name="正方形/長方形 427">
          <a:extLst>
            <a:ext uri="{FF2B5EF4-FFF2-40B4-BE49-F238E27FC236}">
              <a16:creationId xmlns:a16="http://schemas.microsoft.com/office/drawing/2014/main" id="{77C7A44D-EDBE-4A32-816C-1905A794CC6F}"/>
            </a:ext>
          </a:extLst>
        </xdr:cNvPr>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429" name="正方形/長方形 428">
          <a:extLst>
            <a:ext uri="{FF2B5EF4-FFF2-40B4-BE49-F238E27FC236}">
              <a16:creationId xmlns:a16="http://schemas.microsoft.com/office/drawing/2014/main" id="{860523C7-B4C5-4C51-823D-683B5F5EBD8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430" name="正方形/長方形 429">
          <a:extLst>
            <a:ext uri="{FF2B5EF4-FFF2-40B4-BE49-F238E27FC236}">
              <a16:creationId xmlns:a16="http://schemas.microsoft.com/office/drawing/2014/main" id="{F1F2EBAD-A58C-4F79-9C20-F19F73808066}"/>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431" name="テキスト ボックス 430">
          <a:extLst>
            <a:ext uri="{FF2B5EF4-FFF2-40B4-BE49-F238E27FC236}">
              <a16:creationId xmlns:a16="http://schemas.microsoft.com/office/drawing/2014/main" id="{55168BB9-EF2D-42F9-AEE4-14A36F066BB7}"/>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類似団体と比較して、有形固定資産減価償却率が低くなっている施設は認定こども園・幼稚園・保育園であり、数値が高くなっているのは学校施設である。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認定こども園・幼稚園・保育園は、平成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年にそれまで使用していた幼稚園・保育園を統合する形で多古こども園が新たに開園したことが数値を低くした要因である。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学校施設においては各校耐震改修等を行ってはいるが、数値が類似団体に比べ高い水準となっているため、今後は公共施設総合管理計画等に基づいた計画的な修繕を行っていくことが重要と考える。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4C0F418C-6330-43D6-8695-2071A140E34F}"/>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693E6BDE-2461-4886-8A53-01C4428B1AAF}"/>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C722FF4F-8B35-49AD-9F89-56A40F472C6A}"/>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738E3346-9D81-469E-B1D2-5B8F0A35BF5F}"/>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千葉県多古町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DCB747D9-7843-4D3A-AF5B-E5A12B5512E5}"/>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458B04DD-636F-47D1-B6F6-9BE9821F7BDD}"/>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AFE8051C-F51B-401A-8C12-0337BE802678}"/>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1F161C2A-37E0-4BBC-9F1A-1F6BFED1216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3CCF2E59-F753-4AFB-B783-367214D30064}"/>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9D767786-07DB-4F00-A362-ED1DE1043332}"/>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14,943
14,539
72.80
7,393,612
6,763,175
629,357
4,275,987
3,861,060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73A88A4E-043A-46AC-A745-F23E34D951C4}"/>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4A8D858C-C047-4E87-AF93-9FF8B2693E73}"/>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905BBEC0-4021-490B-8147-974E5A311BA5}"/>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9F9EDFDD-5D7D-4EF0-99BB-EE97C5E18FD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4A2DD857-F92A-47EF-9DCD-B925B4FD4EB4}"/>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4A4EB0EC-D73B-475C-8958-9FFC12B217AB}"/>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FD6119CA-AE70-4047-A180-C25F08ACD982}"/>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7279F525-16DC-4B4E-811B-8EBA13DE8EA9}"/>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FCFA37CF-2F4C-42C4-8EFE-840E11C6E126}"/>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648CE7D9-DE03-4B1A-AFC5-FD2578B3D07C}"/>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F556791B-6AA7-4D68-8C82-26192EFEA822}"/>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CE363724-905E-4456-A89D-D003C5354CAC}"/>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DF685B9F-D000-42E8-8FE6-F0843DEEA40A}"/>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8FF2F9BE-0162-4B25-A409-6E839373F7C8}"/>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EB6F8AAA-4090-41BA-88A0-12752B0DE87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B33D84B2-C79C-4BFA-8AB4-D362272C3801}"/>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F3491727-C54A-492E-9836-C8DF46949E59}"/>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636B1EE1-02FE-4873-95FB-087E070865D2}"/>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a:extLst>
            <a:ext uri="{FF2B5EF4-FFF2-40B4-BE49-F238E27FC236}">
              <a16:creationId xmlns:a16="http://schemas.microsoft.com/office/drawing/2014/main" id="{78B2CB85-64F9-479E-BD5C-502228A328C7}"/>
            </a:ext>
          </a:extLst>
        </xdr:cNvPr>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48190CC3-7937-4A93-8B4E-B370990C2B9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1FE4F413-CE6B-4029-93AB-F99EA2571B3B}"/>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7FD1B243-F086-4C86-81E5-832BFD5C6A0D}"/>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2CCA5326-661A-47B5-95A8-0F26D963DCE4}"/>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CDF96435-DA18-479F-8C49-CD67D6CFF1D8}"/>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9037BB52-0492-4440-915D-CB3D0F564EBC}"/>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56F8F85F-4E5B-48E9-ADE8-B09A3C2F63FF}"/>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CC35CF8F-00C1-463E-BECA-C3B84FCB7825}"/>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B1D3524B-A13C-42A7-BA1F-7EDD27937721}"/>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7852DB38-8561-4EBA-A089-1D160A702E93}"/>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E77CA094-18A7-40D9-81EF-8228F838B469}"/>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a:extLst>
            <a:ext uri="{FF2B5EF4-FFF2-40B4-BE49-F238E27FC236}">
              <a16:creationId xmlns:a16="http://schemas.microsoft.com/office/drawing/2014/main" id="{169D90A1-ED36-48B7-87C8-26933ABD9B47}"/>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a:extLst>
            <a:ext uri="{FF2B5EF4-FFF2-40B4-BE49-F238E27FC236}">
              <a16:creationId xmlns:a16="http://schemas.microsoft.com/office/drawing/2014/main" id="{9FD06655-1064-46B3-B619-34F6D2056BAA}"/>
            </a:ext>
          </a:extLst>
        </xdr:cNvPr>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a:extLst>
            <a:ext uri="{FF2B5EF4-FFF2-40B4-BE49-F238E27FC236}">
              <a16:creationId xmlns:a16="http://schemas.microsoft.com/office/drawing/2014/main" id="{D99C06A8-2C8D-43BB-A44E-E9291EBBBD8F}"/>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a:extLst>
            <a:ext uri="{FF2B5EF4-FFF2-40B4-BE49-F238E27FC236}">
              <a16:creationId xmlns:a16="http://schemas.microsoft.com/office/drawing/2014/main" id="{8E3EBA13-C0CA-47BC-B6BC-1DEDEC8531BE}"/>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a:extLst>
            <a:ext uri="{FF2B5EF4-FFF2-40B4-BE49-F238E27FC236}">
              <a16:creationId xmlns:a16="http://schemas.microsoft.com/office/drawing/2014/main" id="{EA5E0CF5-5F6D-48EC-AC27-CC88CB8F2683}"/>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a:extLst>
            <a:ext uri="{FF2B5EF4-FFF2-40B4-BE49-F238E27FC236}">
              <a16:creationId xmlns:a16="http://schemas.microsoft.com/office/drawing/2014/main" id="{6550169E-5C67-416C-8C26-152DE3E292AF}"/>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a:extLst>
            <a:ext uri="{FF2B5EF4-FFF2-40B4-BE49-F238E27FC236}">
              <a16:creationId xmlns:a16="http://schemas.microsoft.com/office/drawing/2014/main" id="{75B751F0-59FF-4AF1-8651-7BD002F8367D}"/>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a:extLst>
            <a:ext uri="{FF2B5EF4-FFF2-40B4-BE49-F238E27FC236}">
              <a16:creationId xmlns:a16="http://schemas.microsoft.com/office/drawing/2014/main" id="{A61A48E8-6C16-4080-A4F8-9BE678FE453B}"/>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a:extLst>
            <a:ext uri="{FF2B5EF4-FFF2-40B4-BE49-F238E27FC236}">
              <a16:creationId xmlns:a16="http://schemas.microsoft.com/office/drawing/2014/main" id="{A56C7D19-2895-4942-AEBE-30CAC14B17FA}"/>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a:extLst>
            <a:ext uri="{FF2B5EF4-FFF2-40B4-BE49-F238E27FC236}">
              <a16:creationId xmlns:a16="http://schemas.microsoft.com/office/drawing/2014/main" id="{C1CA4287-F2E1-4969-8F8E-4A9A7AB1DB97}"/>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a:extLst>
            <a:ext uri="{FF2B5EF4-FFF2-40B4-BE49-F238E27FC236}">
              <a16:creationId xmlns:a16="http://schemas.microsoft.com/office/drawing/2014/main" id="{0EBA4B65-D4E8-4836-8D60-EFFAC37CA372}"/>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a:extLst>
            <a:ext uri="{FF2B5EF4-FFF2-40B4-BE49-F238E27FC236}">
              <a16:creationId xmlns:a16="http://schemas.microsoft.com/office/drawing/2014/main" id="{DD1527FC-2202-494D-BF46-F24FC79B1FA8}"/>
            </a:ext>
          </a:extLst>
        </xdr:cNvPr>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981B3E48-17FB-4A5F-8FC2-61B18EA120B7}"/>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a:extLst>
            <a:ext uri="{FF2B5EF4-FFF2-40B4-BE49-F238E27FC236}">
              <a16:creationId xmlns:a16="http://schemas.microsoft.com/office/drawing/2014/main" id="{5488DE84-58B6-4783-AC18-E3EE360836EA}"/>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a:extLst>
            <a:ext uri="{FF2B5EF4-FFF2-40B4-BE49-F238E27FC236}">
              <a16:creationId xmlns:a16="http://schemas.microsoft.com/office/drawing/2014/main" id="{C748B361-170E-4113-B463-1E44D98D5861}"/>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41</xdr:row>
      <xdr:rowOff>164374</xdr:rowOff>
    </xdr:to>
    <xdr:cxnSp macro="">
      <xdr:nvCxnSpPr>
        <xdr:cNvPr id="57" name="直線コネクタ 56">
          <a:extLst>
            <a:ext uri="{FF2B5EF4-FFF2-40B4-BE49-F238E27FC236}">
              <a16:creationId xmlns:a16="http://schemas.microsoft.com/office/drawing/2014/main" id="{903EDBF9-7A8E-44E0-8B0A-63A672112F35}"/>
            </a:ext>
          </a:extLst>
        </xdr:cNvPr>
        <xdr:cNvCxnSpPr/>
      </xdr:nvCxnSpPr>
      <xdr:spPr>
        <a:xfrm flipV="1">
          <a:off x="4634865" y="5660572"/>
          <a:ext cx="0" cy="15332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168201</xdr:rowOff>
    </xdr:from>
    <xdr:ext cx="340478" cy="259045"/>
    <xdr:sp macro="" textlink="">
      <xdr:nvSpPr>
        <xdr:cNvPr id="58" name="【図書館】&#10;有形固定資産減価償却率最小値テキスト">
          <a:extLst>
            <a:ext uri="{FF2B5EF4-FFF2-40B4-BE49-F238E27FC236}">
              <a16:creationId xmlns:a16="http://schemas.microsoft.com/office/drawing/2014/main" id="{49B415DE-9D17-4ADF-A4D8-6A50DF02BF43}"/>
            </a:ext>
          </a:extLst>
        </xdr:cNvPr>
        <xdr:cNvSpPr txBox="1"/>
      </xdr:nvSpPr>
      <xdr:spPr>
        <a:xfrm>
          <a:off x="4673600" y="719765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164374</xdr:rowOff>
    </xdr:from>
    <xdr:to>
      <xdr:col>24</xdr:col>
      <xdr:colOff>152400</xdr:colOff>
      <xdr:row>41</xdr:row>
      <xdr:rowOff>164374</xdr:rowOff>
    </xdr:to>
    <xdr:cxnSp macro="">
      <xdr:nvCxnSpPr>
        <xdr:cNvPr id="59" name="直線コネクタ 58">
          <a:extLst>
            <a:ext uri="{FF2B5EF4-FFF2-40B4-BE49-F238E27FC236}">
              <a16:creationId xmlns:a16="http://schemas.microsoft.com/office/drawing/2014/main" id="{B212FA8D-6B49-40CA-8203-6348A1CB664D}"/>
            </a:ext>
          </a:extLst>
        </xdr:cNvPr>
        <xdr:cNvCxnSpPr/>
      </xdr:nvCxnSpPr>
      <xdr:spPr>
        <a:xfrm>
          <a:off x="4546600" y="7193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469744" cy="259045"/>
    <xdr:sp macro="" textlink="">
      <xdr:nvSpPr>
        <xdr:cNvPr id="60" name="【図書館】&#10;有形固定資産減価償却率最大値テキスト">
          <a:extLst>
            <a:ext uri="{FF2B5EF4-FFF2-40B4-BE49-F238E27FC236}">
              <a16:creationId xmlns:a16="http://schemas.microsoft.com/office/drawing/2014/main" id="{4FC1B9F9-6B9F-4213-AE62-743BD1794C72}"/>
            </a:ext>
          </a:extLst>
        </xdr:cNvPr>
        <xdr:cNvSpPr txBox="1"/>
      </xdr:nvSpPr>
      <xdr:spPr>
        <a:xfrm>
          <a:off x="4673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1" name="直線コネクタ 60">
          <a:extLst>
            <a:ext uri="{FF2B5EF4-FFF2-40B4-BE49-F238E27FC236}">
              <a16:creationId xmlns:a16="http://schemas.microsoft.com/office/drawing/2014/main" id="{F48B6CD7-B386-4B21-A165-DEC3881C599A}"/>
            </a:ext>
          </a:extLst>
        </xdr:cNvPr>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124658</xdr:rowOff>
    </xdr:from>
    <xdr:ext cx="405111" cy="259045"/>
    <xdr:sp macro="" textlink="">
      <xdr:nvSpPr>
        <xdr:cNvPr id="62" name="【図書館】&#10;有形固定資産減価償却率平均値テキスト">
          <a:extLst>
            <a:ext uri="{FF2B5EF4-FFF2-40B4-BE49-F238E27FC236}">
              <a16:creationId xmlns:a16="http://schemas.microsoft.com/office/drawing/2014/main" id="{4450629C-3A0E-4F64-BCE9-52B22D6F9D39}"/>
            </a:ext>
          </a:extLst>
        </xdr:cNvPr>
        <xdr:cNvSpPr txBox="1"/>
      </xdr:nvSpPr>
      <xdr:spPr>
        <a:xfrm>
          <a:off x="4673600" y="64683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146231</xdr:rowOff>
    </xdr:from>
    <xdr:to>
      <xdr:col>24</xdr:col>
      <xdr:colOff>114300</xdr:colOff>
      <xdr:row>38</xdr:row>
      <xdr:rowOff>76381</xdr:rowOff>
    </xdr:to>
    <xdr:sp macro="" textlink="">
      <xdr:nvSpPr>
        <xdr:cNvPr id="63" name="フローチャート: 判断 62">
          <a:extLst>
            <a:ext uri="{FF2B5EF4-FFF2-40B4-BE49-F238E27FC236}">
              <a16:creationId xmlns:a16="http://schemas.microsoft.com/office/drawing/2014/main" id="{E31074E7-D430-4EE8-8096-827CBDFF8923}"/>
            </a:ext>
          </a:extLst>
        </xdr:cNvPr>
        <xdr:cNvSpPr/>
      </xdr:nvSpPr>
      <xdr:spPr>
        <a:xfrm>
          <a:off x="4584700" y="648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152763</xdr:rowOff>
    </xdr:from>
    <xdr:to>
      <xdr:col>20</xdr:col>
      <xdr:colOff>38100</xdr:colOff>
      <xdr:row>38</xdr:row>
      <xdr:rowOff>82913</xdr:rowOff>
    </xdr:to>
    <xdr:sp macro="" textlink="">
      <xdr:nvSpPr>
        <xdr:cNvPr id="64" name="フローチャート: 判断 63">
          <a:extLst>
            <a:ext uri="{FF2B5EF4-FFF2-40B4-BE49-F238E27FC236}">
              <a16:creationId xmlns:a16="http://schemas.microsoft.com/office/drawing/2014/main" id="{E8609E3F-E6E7-495A-946A-497431402F88}"/>
            </a:ext>
          </a:extLst>
        </xdr:cNvPr>
        <xdr:cNvSpPr/>
      </xdr:nvSpPr>
      <xdr:spPr>
        <a:xfrm>
          <a:off x="3746500" y="649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36</xdr:row>
      <xdr:rowOff>99440</xdr:rowOff>
    </xdr:from>
    <xdr:ext cx="405111" cy="259045"/>
    <xdr:sp macro="" textlink="">
      <xdr:nvSpPr>
        <xdr:cNvPr id="65" name="n_1aveValue【図書館】&#10;有形固定資産減価償却率">
          <a:extLst>
            <a:ext uri="{FF2B5EF4-FFF2-40B4-BE49-F238E27FC236}">
              <a16:creationId xmlns:a16="http://schemas.microsoft.com/office/drawing/2014/main" id="{C83B7DAA-E4F2-47A1-A995-C8AD40F02013}"/>
            </a:ext>
          </a:extLst>
        </xdr:cNvPr>
        <xdr:cNvSpPr txBox="1"/>
      </xdr:nvSpPr>
      <xdr:spPr>
        <a:xfrm>
          <a:off x="3582044" y="6271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7438</xdr:rowOff>
    </xdr:from>
    <xdr:to>
      <xdr:col>15</xdr:col>
      <xdr:colOff>101600</xdr:colOff>
      <xdr:row>38</xdr:row>
      <xdr:rowOff>109038</xdr:rowOff>
    </xdr:to>
    <xdr:sp macro="" textlink="">
      <xdr:nvSpPr>
        <xdr:cNvPr id="66" name="フローチャート: 判断 65">
          <a:extLst>
            <a:ext uri="{FF2B5EF4-FFF2-40B4-BE49-F238E27FC236}">
              <a16:creationId xmlns:a16="http://schemas.microsoft.com/office/drawing/2014/main" id="{07B6BFF3-4AC5-4FAC-8B77-5A566B758AB9}"/>
            </a:ext>
          </a:extLst>
        </xdr:cNvPr>
        <xdr:cNvSpPr/>
      </xdr:nvSpPr>
      <xdr:spPr>
        <a:xfrm>
          <a:off x="2857500" y="652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36</xdr:row>
      <xdr:rowOff>125566</xdr:rowOff>
    </xdr:from>
    <xdr:ext cx="405111" cy="259045"/>
    <xdr:sp macro="" textlink="">
      <xdr:nvSpPr>
        <xdr:cNvPr id="67" name="n_2aveValue【図書館】&#10;有形固定資産減価償却率">
          <a:extLst>
            <a:ext uri="{FF2B5EF4-FFF2-40B4-BE49-F238E27FC236}">
              <a16:creationId xmlns:a16="http://schemas.microsoft.com/office/drawing/2014/main" id="{6BAA4C5F-7BBF-4D58-BB7C-B98256B1507C}"/>
            </a:ext>
          </a:extLst>
        </xdr:cNvPr>
        <xdr:cNvSpPr txBox="1"/>
      </xdr:nvSpPr>
      <xdr:spPr>
        <a:xfrm>
          <a:off x="2705744" y="6297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BA677144-95F7-4B54-95CC-B6CEE4490CCD}"/>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3FBA3ECA-557A-43AF-893F-FF4652A86ADD}"/>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3D84DFC2-EAB3-412A-8AF1-05A85E863558}"/>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B7A65D0B-32DD-4CA5-B8CC-7922FC4F2D26}"/>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EF32BE45-CE31-4FF5-9817-1C5D3603ABAA}"/>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42</xdr:row>
      <xdr:rowOff>9072</xdr:rowOff>
    </xdr:from>
    <xdr:to>
      <xdr:col>20</xdr:col>
      <xdr:colOff>38100</xdr:colOff>
      <xdr:row>42</xdr:row>
      <xdr:rowOff>110672</xdr:rowOff>
    </xdr:to>
    <xdr:sp macro="" textlink="">
      <xdr:nvSpPr>
        <xdr:cNvPr id="73" name="楕円 72">
          <a:extLst>
            <a:ext uri="{FF2B5EF4-FFF2-40B4-BE49-F238E27FC236}">
              <a16:creationId xmlns:a16="http://schemas.microsoft.com/office/drawing/2014/main" id="{8EFAB6F7-A2C8-4C72-923D-1D90899B9253}"/>
            </a:ext>
          </a:extLst>
        </xdr:cNvPr>
        <xdr:cNvSpPr/>
      </xdr:nvSpPr>
      <xdr:spPr>
        <a:xfrm>
          <a:off x="37465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185361</xdr:colOff>
      <xdr:row>42</xdr:row>
      <xdr:rowOff>101799</xdr:rowOff>
    </xdr:from>
    <xdr:ext cx="340478" cy="259045"/>
    <xdr:sp macro="" textlink="">
      <xdr:nvSpPr>
        <xdr:cNvPr id="74" name="n_1mainValue【図書館】&#10;有形固定資産減価償却率">
          <a:extLst>
            <a:ext uri="{FF2B5EF4-FFF2-40B4-BE49-F238E27FC236}">
              <a16:creationId xmlns:a16="http://schemas.microsoft.com/office/drawing/2014/main" id="{3139C9A5-DA7D-4BB6-A7FE-3F1761EEEFD1}"/>
            </a:ext>
          </a:extLst>
        </xdr:cNvPr>
        <xdr:cNvSpPr txBox="1"/>
      </xdr:nvSpPr>
      <xdr:spPr>
        <a:xfrm>
          <a:off x="3614361" y="73026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5" name="正方形/長方形 74">
          <a:extLst>
            <a:ext uri="{FF2B5EF4-FFF2-40B4-BE49-F238E27FC236}">
              <a16:creationId xmlns:a16="http://schemas.microsoft.com/office/drawing/2014/main" id="{DC2E4EC5-F39A-4C17-AC48-B55130000D2E}"/>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6" name="正方形/長方形 75">
          <a:extLst>
            <a:ext uri="{FF2B5EF4-FFF2-40B4-BE49-F238E27FC236}">
              <a16:creationId xmlns:a16="http://schemas.microsoft.com/office/drawing/2014/main" id="{E32B47A2-3A73-4474-A6EF-3BEB510CA02F}"/>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7" name="正方形/長方形 76">
          <a:extLst>
            <a:ext uri="{FF2B5EF4-FFF2-40B4-BE49-F238E27FC236}">
              <a16:creationId xmlns:a16="http://schemas.microsoft.com/office/drawing/2014/main" id="{B5B60EC2-4403-41BA-B685-459DFD55BFA7}"/>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8" name="正方形/長方形 77">
          <a:extLst>
            <a:ext uri="{FF2B5EF4-FFF2-40B4-BE49-F238E27FC236}">
              <a16:creationId xmlns:a16="http://schemas.microsoft.com/office/drawing/2014/main" id="{5199D405-8686-4C2F-A55A-841ED07DA011}"/>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9" name="正方形/長方形 78">
          <a:extLst>
            <a:ext uri="{FF2B5EF4-FFF2-40B4-BE49-F238E27FC236}">
              <a16:creationId xmlns:a16="http://schemas.microsoft.com/office/drawing/2014/main" id="{CAE38AB6-BF08-42E4-ACEA-FD5B8D1ED7C7}"/>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0" name="正方形/長方形 79">
          <a:extLst>
            <a:ext uri="{FF2B5EF4-FFF2-40B4-BE49-F238E27FC236}">
              <a16:creationId xmlns:a16="http://schemas.microsoft.com/office/drawing/2014/main" id="{48EFC24A-9060-4EEC-96D4-EE37C66D196F}"/>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1" name="正方形/長方形 80">
          <a:extLst>
            <a:ext uri="{FF2B5EF4-FFF2-40B4-BE49-F238E27FC236}">
              <a16:creationId xmlns:a16="http://schemas.microsoft.com/office/drawing/2014/main" id="{A9B013BA-EAAF-40AF-A387-193CAAF9AD96}"/>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2" name="正方形/長方形 81">
          <a:extLst>
            <a:ext uri="{FF2B5EF4-FFF2-40B4-BE49-F238E27FC236}">
              <a16:creationId xmlns:a16="http://schemas.microsoft.com/office/drawing/2014/main" id="{73D88917-9F33-4941-B38D-92EF1D2D397A}"/>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3" name="テキスト ボックス 82">
          <a:extLst>
            <a:ext uri="{FF2B5EF4-FFF2-40B4-BE49-F238E27FC236}">
              <a16:creationId xmlns:a16="http://schemas.microsoft.com/office/drawing/2014/main" id="{08B7119C-3C7D-4B69-8F55-64B3117AB99A}"/>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4" name="直線コネクタ 83">
          <a:extLst>
            <a:ext uri="{FF2B5EF4-FFF2-40B4-BE49-F238E27FC236}">
              <a16:creationId xmlns:a16="http://schemas.microsoft.com/office/drawing/2014/main" id="{D3E353D8-DA6B-435F-9D2C-93B00555CF26}"/>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85" name="直線コネクタ 84">
          <a:extLst>
            <a:ext uri="{FF2B5EF4-FFF2-40B4-BE49-F238E27FC236}">
              <a16:creationId xmlns:a16="http://schemas.microsoft.com/office/drawing/2014/main" id="{1D01A154-29B3-4044-9B27-BE8D3EE512FE}"/>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86" name="テキスト ボックス 85">
          <a:extLst>
            <a:ext uri="{FF2B5EF4-FFF2-40B4-BE49-F238E27FC236}">
              <a16:creationId xmlns:a16="http://schemas.microsoft.com/office/drawing/2014/main" id="{FB9DE388-A59E-4F53-B4A2-443CC73C17A8}"/>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87" name="直線コネクタ 86">
          <a:extLst>
            <a:ext uri="{FF2B5EF4-FFF2-40B4-BE49-F238E27FC236}">
              <a16:creationId xmlns:a16="http://schemas.microsoft.com/office/drawing/2014/main" id="{0E5745CE-442A-44D5-AC53-551B72AE0F8C}"/>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88" name="テキスト ボックス 87">
          <a:extLst>
            <a:ext uri="{FF2B5EF4-FFF2-40B4-BE49-F238E27FC236}">
              <a16:creationId xmlns:a16="http://schemas.microsoft.com/office/drawing/2014/main" id="{521371E1-FCBD-4EC7-AA9E-1840DFD60B28}"/>
            </a:ext>
          </a:extLst>
        </xdr:cNvPr>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89" name="直線コネクタ 88">
          <a:extLst>
            <a:ext uri="{FF2B5EF4-FFF2-40B4-BE49-F238E27FC236}">
              <a16:creationId xmlns:a16="http://schemas.microsoft.com/office/drawing/2014/main" id="{C3AB5BD9-839E-48E1-BB54-19C4FF909AED}"/>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90" name="テキスト ボックス 89">
          <a:extLst>
            <a:ext uri="{FF2B5EF4-FFF2-40B4-BE49-F238E27FC236}">
              <a16:creationId xmlns:a16="http://schemas.microsoft.com/office/drawing/2014/main" id="{C6F5F948-1F77-4ACE-A651-8C360686B04F}"/>
            </a:ext>
          </a:extLst>
        </xdr:cNvPr>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1" name="直線コネクタ 90">
          <a:extLst>
            <a:ext uri="{FF2B5EF4-FFF2-40B4-BE49-F238E27FC236}">
              <a16:creationId xmlns:a16="http://schemas.microsoft.com/office/drawing/2014/main" id="{7D193118-9ECB-46E9-84D8-F873952A6CF1}"/>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92" name="テキスト ボックス 91">
          <a:extLst>
            <a:ext uri="{FF2B5EF4-FFF2-40B4-BE49-F238E27FC236}">
              <a16:creationId xmlns:a16="http://schemas.microsoft.com/office/drawing/2014/main" id="{DFBBAAB2-BAE1-40B5-BE6F-70FE492F1F2C}"/>
            </a:ext>
          </a:extLst>
        </xdr:cNvPr>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3" name="直線コネクタ 92">
          <a:extLst>
            <a:ext uri="{FF2B5EF4-FFF2-40B4-BE49-F238E27FC236}">
              <a16:creationId xmlns:a16="http://schemas.microsoft.com/office/drawing/2014/main" id="{C394BFF0-8402-46B2-95B1-087655ECD5BE}"/>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4" name="テキスト ボックス 93">
          <a:extLst>
            <a:ext uri="{FF2B5EF4-FFF2-40B4-BE49-F238E27FC236}">
              <a16:creationId xmlns:a16="http://schemas.microsoft.com/office/drawing/2014/main" id="{57C23CA7-43A8-4C7A-80D8-FEDB8ABFD3F2}"/>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5" name="【図書館】&#10;一人当たり面積グラフ枠">
          <a:extLst>
            <a:ext uri="{FF2B5EF4-FFF2-40B4-BE49-F238E27FC236}">
              <a16:creationId xmlns:a16="http://schemas.microsoft.com/office/drawing/2014/main" id="{E9D5B66A-F24E-4B49-9037-FA1B9B467EAF}"/>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126492</xdr:rowOff>
    </xdr:from>
    <xdr:to>
      <xdr:col>54</xdr:col>
      <xdr:colOff>189865</xdr:colOff>
      <xdr:row>40</xdr:row>
      <xdr:rowOff>163068</xdr:rowOff>
    </xdr:to>
    <xdr:cxnSp macro="">
      <xdr:nvCxnSpPr>
        <xdr:cNvPr id="96" name="直線コネクタ 95">
          <a:extLst>
            <a:ext uri="{FF2B5EF4-FFF2-40B4-BE49-F238E27FC236}">
              <a16:creationId xmlns:a16="http://schemas.microsoft.com/office/drawing/2014/main" id="{A0FF2E76-0ADF-4C9D-9956-E01DE240561B}"/>
            </a:ext>
          </a:extLst>
        </xdr:cNvPr>
        <xdr:cNvCxnSpPr/>
      </xdr:nvCxnSpPr>
      <xdr:spPr>
        <a:xfrm flipV="1">
          <a:off x="10476865" y="5955792"/>
          <a:ext cx="0" cy="1065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166895</xdr:rowOff>
    </xdr:from>
    <xdr:ext cx="469744" cy="259045"/>
    <xdr:sp macro="" textlink="">
      <xdr:nvSpPr>
        <xdr:cNvPr id="97" name="【図書館】&#10;一人当たり面積最小値テキスト">
          <a:extLst>
            <a:ext uri="{FF2B5EF4-FFF2-40B4-BE49-F238E27FC236}">
              <a16:creationId xmlns:a16="http://schemas.microsoft.com/office/drawing/2014/main" id="{FECEA966-0736-45C9-AEA9-DD12464A7171}"/>
            </a:ext>
          </a:extLst>
        </xdr:cNvPr>
        <xdr:cNvSpPr txBox="1"/>
      </xdr:nvSpPr>
      <xdr:spPr>
        <a:xfrm>
          <a:off x="10515600" y="7024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163068</xdr:rowOff>
    </xdr:from>
    <xdr:to>
      <xdr:col>55</xdr:col>
      <xdr:colOff>88900</xdr:colOff>
      <xdr:row>40</xdr:row>
      <xdr:rowOff>163068</xdr:rowOff>
    </xdr:to>
    <xdr:cxnSp macro="">
      <xdr:nvCxnSpPr>
        <xdr:cNvPr id="98" name="直線コネクタ 97">
          <a:extLst>
            <a:ext uri="{FF2B5EF4-FFF2-40B4-BE49-F238E27FC236}">
              <a16:creationId xmlns:a16="http://schemas.microsoft.com/office/drawing/2014/main" id="{B0010B5A-3754-44BC-A4B0-CE52321D0477}"/>
            </a:ext>
          </a:extLst>
        </xdr:cNvPr>
        <xdr:cNvCxnSpPr/>
      </xdr:nvCxnSpPr>
      <xdr:spPr>
        <a:xfrm>
          <a:off x="10388600" y="7021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73169</xdr:rowOff>
    </xdr:from>
    <xdr:ext cx="469744" cy="259045"/>
    <xdr:sp macro="" textlink="">
      <xdr:nvSpPr>
        <xdr:cNvPr id="99" name="【図書館】&#10;一人当たり面積最大値テキスト">
          <a:extLst>
            <a:ext uri="{FF2B5EF4-FFF2-40B4-BE49-F238E27FC236}">
              <a16:creationId xmlns:a16="http://schemas.microsoft.com/office/drawing/2014/main" id="{6AABC71E-F49C-4738-8627-A6276EF0C57D}"/>
            </a:ext>
          </a:extLst>
        </xdr:cNvPr>
        <xdr:cNvSpPr txBox="1"/>
      </xdr:nvSpPr>
      <xdr:spPr>
        <a:xfrm>
          <a:off x="10515600" y="5731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126492</xdr:rowOff>
    </xdr:from>
    <xdr:to>
      <xdr:col>55</xdr:col>
      <xdr:colOff>88900</xdr:colOff>
      <xdr:row>34</xdr:row>
      <xdr:rowOff>126492</xdr:rowOff>
    </xdr:to>
    <xdr:cxnSp macro="">
      <xdr:nvCxnSpPr>
        <xdr:cNvPr id="100" name="直線コネクタ 99">
          <a:extLst>
            <a:ext uri="{FF2B5EF4-FFF2-40B4-BE49-F238E27FC236}">
              <a16:creationId xmlns:a16="http://schemas.microsoft.com/office/drawing/2014/main" id="{01659B19-F8DE-4EE6-8C39-AC2A51B065DE}"/>
            </a:ext>
          </a:extLst>
        </xdr:cNvPr>
        <xdr:cNvCxnSpPr/>
      </xdr:nvCxnSpPr>
      <xdr:spPr>
        <a:xfrm>
          <a:off x="10388600" y="5955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54119</xdr:rowOff>
    </xdr:from>
    <xdr:ext cx="469744" cy="259045"/>
    <xdr:sp macro="" textlink="">
      <xdr:nvSpPr>
        <xdr:cNvPr id="101" name="【図書館】&#10;一人当たり面積平均値テキスト">
          <a:extLst>
            <a:ext uri="{FF2B5EF4-FFF2-40B4-BE49-F238E27FC236}">
              <a16:creationId xmlns:a16="http://schemas.microsoft.com/office/drawing/2014/main" id="{0FABDD08-61B3-47D4-93E1-0FBC91020358}"/>
            </a:ext>
          </a:extLst>
        </xdr:cNvPr>
        <xdr:cNvSpPr txBox="1"/>
      </xdr:nvSpPr>
      <xdr:spPr>
        <a:xfrm>
          <a:off x="10515600" y="65692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75692</xdr:rowOff>
    </xdr:from>
    <xdr:to>
      <xdr:col>55</xdr:col>
      <xdr:colOff>50800</xdr:colOff>
      <xdr:row>39</xdr:row>
      <xdr:rowOff>5842</xdr:rowOff>
    </xdr:to>
    <xdr:sp macro="" textlink="">
      <xdr:nvSpPr>
        <xdr:cNvPr id="102" name="フローチャート: 判断 101">
          <a:extLst>
            <a:ext uri="{FF2B5EF4-FFF2-40B4-BE49-F238E27FC236}">
              <a16:creationId xmlns:a16="http://schemas.microsoft.com/office/drawing/2014/main" id="{94D777C8-70AB-4C5D-8DAF-4E0556C1ED67}"/>
            </a:ext>
          </a:extLst>
        </xdr:cNvPr>
        <xdr:cNvSpPr/>
      </xdr:nvSpPr>
      <xdr:spPr>
        <a:xfrm>
          <a:off x="10426700" y="659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135128</xdr:rowOff>
    </xdr:from>
    <xdr:to>
      <xdr:col>50</xdr:col>
      <xdr:colOff>165100</xdr:colOff>
      <xdr:row>39</xdr:row>
      <xdr:rowOff>65278</xdr:rowOff>
    </xdr:to>
    <xdr:sp macro="" textlink="">
      <xdr:nvSpPr>
        <xdr:cNvPr id="103" name="フローチャート: 判断 102">
          <a:extLst>
            <a:ext uri="{FF2B5EF4-FFF2-40B4-BE49-F238E27FC236}">
              <a16:creationId xmlns:a16="http://schemas.microsoft.com/office/drawing/2014/main" id="{BEFD9513-3A32-4372-95B0-2954CB0E7162}"/>
            </a:ext>
          </a:extLst>
        </xdr:cNvPr>
        <xdr:cNvSpPr/>
      </xdr:nvSpPr>
      <xdr:spPr>
        <a:xfrm>
          <a:off x="9588500" y="665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37</xdr:row>
      <xdr:rowOff>81805</xdr:rowOff>
    </xdr:from>
    <xdr:ext cx="469744" cy="259045"/>
    <xdr:sp macro="" textlink="">
      <xdr:nvSpPr>
        <xdr:cNvPr id="104" name="n_1aveValue【図書館】&#10;一人当たり面積">
          <a:extLst>
            <a:ext uri="{FF2B5EF4-FFF2-40B4-BE49-F238E27FC236}">
              <a16:creationId xmlns:a16="http://schemas.microsoft.com/office/drawing/2014/main" id="{2EE82A15-5B5A-429E-9371-4A0912D332A3}"/>
            </a:ext>
          </a:extLst>
        </xdr:cNvPr>
        <xdr:cNvSpPr txBox="1"/>
      </xdr:nvSpPr>
      <xdr:spPr>
        <a:xfrm>
          <a:off x="9391727" y="6425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162560</xdr:rowOff>
    </xdr:from>
    <xdr:to>
      <xdr:col>46</xdr:col>
      <xdr:colOff>38100</xdr:colOff>
      <xdr:row>39</xdr:row>
      <xdr:rowOff>92710</xdr:rowOff>
    </xdr:to>
    <xdr:sp macro="" textlink="">
      <xdr:nvSpPr>
        <xdr:cNvPr id="105" name="フローチャート: 判断 104">
          <a:extLst>
            <a:ext uri="{FF2B5EF4-FFF2-40B4-BE49-F238E27FC236}">
              <a16:creationId xmlns:a16="http://schemas.microsoft.com/office/drawing/2014/main" id="{77D28096-B892-4C55-B177-408F6B22C626}"/>
            </a:ext>
          </a:extLst>
        </xdr:cNvPr>
        <xdr:cNvSpPr/>
      </xdr:nvSpPr>
      <xdr:spPr>
        <a:xfrm>
          <a:off x="86995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37</xdr:row>
      <xdr:rowOff>109237</xdr:rowOff>
    </xdr:from>
    <xdr:ext cx="469744" cy="259045"/>
    <xdr:sp macro="" textlink="">
      <xdr:nvSpPr>
        <xdr:cNvPr id="106" name="n_2aveValue【図書館】&#10;一人当たり面積">
          <a:extLst>
            <a:ext uri="{FF2B5EF4-FFF2-40B4-BE49-F238E27FC236}">
              <a16:creationId xmlns:a16="http://schemas.microsoft.com/office/drawing/2014/main" id="{35AA567B-760F-40E7-A691-BC8F0B3727DC}"/>
            </a:ext>
          </a:extLst>
        </xdr:cNvPr>
        <xdr:cNvSpPr txBox="1"/>
      </xdr:nvSpPr>
      <xdr:spPr>
        <a:xfrm>
          <a:off x="8515427" y="6452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07" name="テキスト ボックス 106">
          <a:extLst>
            <a:ext uri="{FF2B5EF4-FFF2-40B4-BE49-F238E27FC236}">
              <a16:creationId xmlns:a16="http://schemas.microsoft.com/office/drawing/2014/main" id="{0D179687-7EB1-43B4-B3F7-CA9541B29FDF}"/>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8" name="テキスト ボックス 107">
          <a:extLst>
            <a:ext uri="{FF2B5EF4-FFF2-40B4-BE49-F238E27FC236}">
              <a16:creationId xmlns:a16="http://schemas.microsoft.com/office/drawing/2014/main" id="{49AFF2C1-05B3-405E-9EFF-D7B0A5B31F17}"/>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09" name="テキスト ボックス 108">
          <a:extLst>
            <a:ext uri="{FF2B5EF4-FFF2-40B4-BE49-F238E27FC236}">
              <a16:creationId xmlns:a16="http://schemas.microsoft.com/office/drawing/2014/main" id="{E933FC85-151B-4552-904C-5915111EBBAC}"/>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0" name="テキスト ボックス 109">
          <a:extLst>
            <a:ext uri="{FF2B5EF4-FFF2-40B4-BE49-F238E27FC236}">
              <a16:creationId xmlns:a16="http://schemas.microsoft.com/office/drawing/2014/main" id="{DA7EADFE-5949-4BAB-AF59-3C93240E3AD5}"/>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1" name="テキスト ボックス 110">
          <a:extLst>
            <a:ext uri="{FF2B5EF4-FFF2-40B4-BE49-F238E27FC236}">
              <a16:creationId xmlns:a16="http://schemas.microsoft.com/office/drawing/2014/main" id="{5834885F-8DD6-472B-9916-5C14B9DBA557}"/>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57404</xdr:rowOff>
    </xdr:from>
    <xdr:to>
      <xdr:col>50</xdr:col>
      <xdr:colOff>165100</xdr:colOff>
      <xdr:row>40</xdr:row>
      <xdr:rowOff>159004</xdr:rowOff>
    </xdr:to>
    <xdr:sp macro="" textlink="">
      <xdr:nvSpPr>
        <xdr:cNvPr id="112" name="楕円 111">
          <a:extLst>
            <a:ext uri="{FF2B5EF4-FFF2-40B4-BE49-F238E27FC236}">
              <a16:creationId xmlns:a16="http://schemas.microsoft.com/office/drawing/2014/main" id="{D44A0B95-A761-411A-B6F1-E1F1AF797E81}"/>
            </a:ext>
          </a:extLst>
        </xdr:cNvPr>
        <xdr:cNvSpPr/>
      </xdr:nvSpPr>
      <xdr:spPr>
        <a:xfrm>
          <a:off x="9588500" y="6915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40</xdr:row>
      <xdr:rowOff>150131</xdr:rowOff>
    </xdr:from>
    <xdr:ext cx="469744" cy="259045"/>
    <xdr:sp macro="" textlink="">
      <xdr:nvSpPr>
        <xdr:cNvPr id="113" name="n_1mainValue【図書館】&#10;一人当たり面積">
          <a:extLst>
            <a:ext uri="{FF2B5EF4-FFF2-40B4-BE49-F238E27FC236}">
              <a16:creationId xmlns:a16="http://schemas.microsoft.com/office/drawing/2014/main" id="{3EF936FE-4E3B-4033-9B60-5C7D431EE479}"/>
            </a:ext>
          </a:extLst>
        </xdr:cNvPr>
        <xdr:cNvSpPr txBox="1"/>
      </xdr:nvSpPr>
      <xdr:spPr>
        <a:xfrm>
          <a:off x="9391727" y="7008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4" name="正方形/長方形 113">
          <a:extLst>
            <a:ext uri="{FF2B5EF4-FFF2-40B4-BE49-F238E27FC236}">
              <a16:creationId xmlns:a16="http://schemas.microsoft.com/office/drawing/2014/main" id="{4FEF40B1-2D04-4414-8375-F6178295ED9A}"/>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15" name="正方形/長方形 114">
          <a:extLst>
            <a:ext uri="{FF2B5EF4-FFF2-40B4-BE49-F238E27FC236}">
              <a16:creationId xmlns:a16="http://schemas.microsoft.com/office/drawing/2014/main" id="{A88EC1F7-7D92-452B-8C97-7074A3614C8A}"/>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16" name="正方形/長方形 115">
          <a:extLst>
            <a:ext uri="{FF2B5EF4-FFF2-40B4-BE49-F238E27FC236}">
              <a16:creationId xmlns:a16="http://schemas.microsoft.com/office/drawing/2014/main" id="{D016786E-D76F-4F66-AAAF-19594AC6247F}"/>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17" name="正方形/長方形 116">
          <a:extLst>
            <a:ext uri="{FF2B5EF4-FFF2-40B4-BE49-F238E27FC236}">
              <a16:creationId xmlns:a16="http://schemas.microsoft.com/office/drawing/2014/main" id="{1985BA9A-BFB8-4AED-98C8-1A184E03437B}"/>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18" name="正方形/長方形 117">
          <a:extLst>
            <a:ext uri="{FF2B5EF4-FFF2-40B4-BE49-F238E27FC236}">
              <a16:creationId xmlns:a16="http://schemas.microsoft.com/office/drawing/2014/main" id="{5D979774-760C-46A2-BDC3-79A982D706F1}"/>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19" name="正方形/長方形 118">
          <a:extLst>
            <a:ext uri="{FF2B5EF4-FFF2-40B4-BE49-F238E27FC236}">
              <a16:creationId xmlns:a16="http://schemas.microsoft.com/office/drawing/2014/main" id="{FECA56F8-C185-45A6-A22F-48091984D6B3}"/>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0" name="正方形/長方形 119">
          <a:extLst>
            <a:ext uri="{FF2B5EF4-FFF2-40B4-BE49-F238E27FC236}">
              <a16:creationId xmlns:a16="http://schemas.microsoft.com/office/drawing/2014/main" id="{D601DE82-70C7-4B54-A5D4-E0394E8C4DFE}"/>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1" name="正方形/長方形 120">
          <a:extLst>
            <a:ext uri="{FF2B5EF4-FFF2-40B4-BE49-F238E27FC236}">
              <a16:creationId xmlns:a16="http://schemas.microsoft.com/office/drawing/2014/main" id="{EDDEE867-A686-4EFE-9A14-A8DF206380C1}"/>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2" name="テキスト ボックス 121">
          <a:extLst>
            <a:ext uri="{FF2B5EF4-FFF2-40B4-BE49-F238E27FC236}">
              <a16:creationId xmlns:a16="http://schemas.microsoft.com/office/drawing/2014/main" id="{318AE7AA-88A5-4C85-A9F8-AC5301445A63}"/>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3" name="直線コネクタ 122">
          <a:extLst>
            <a:ext uri="{FF2B5EF4-FFF2-40B4-BE49-F238E27FC236}">
              <a16:creationId xmlns:a16="http://schemas.microsoft.com/office/drawing/2014/main" id="{3AE2FB6C-9B4E-4599-8238-BF1CB87673B5}"/>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24" name="テキスト ボックス 123">
          <a:extLst>
            <a:ext uri="{FF2B5EF4-FFF2-40B4-BE49-F238E27FC236}">
              <a16:creationId xmlns:a16="http://schemas.microsoft.com/office/drawing/2014/main" id="{C542625C-2C43-4EDA-B153-DFFCB8738AD1}"/>
            </a:ext>
          </a:extLst>
        </xdr:cNvPr>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25" name="直線コネクタ 124">
          <a:extLst>
            <a:ext uri="{FF2B5EF4-FFF2-40B4-BE49-F238E27FC236}">
              <a16:creationId xmlns:a16="http://schemas.microsoft.com/office/drawing/2014/main" id="{61DD1A88-D796-4C48-8667-DB36629CD198}"/>
            </a:ext>
          </a:extLst>
        </xdr:cNvPr>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26" name="テキスト ボックス 125">
          <a:extLst>
            <a:ext uri="{FF2B5EF4-FFF2-40B4-BE49-F238E27FC236}">
              <a16:creationId xmlns:a16="http://schemas.microsoft.com/office/drawing/2014/main" id="{608CF5C2-45AB-4CBD-9630-6899C181EDD3}"/>
            </a:ext>
          </a:extLst>
        </xdr:cNvPr>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27" name="直線コネクタ 126">
          <a:extLst>
            <a:ext uri="{FF2B5EF4-FFF2-40B4-BE49-F238E27FC236}">
              <a16:creationId xmlns:a16="http://schemas.microsoft.com/office/drawing/2014/main" id="{59D805FF-7E68-4005-B623-34EF99D68C55}"/>
            </a:ext>
          </a:extLst>
        </xdr:cNvPr>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28" name="テキスト ボックス 127">
          <a:extLst>
            <a:ext uri="{FF2B5EF4-FFF2-40B4-BE49-F238E27FC236}">
              <a16:creationId xmlns:a16="http://schemas.microsoft.com/office/drawing/2014/main" id="{3BCB4BA0-849E-486B-B780-A93FAEA546BE}"/>
            </a:ext>
          </a:extLst>
        </xdr:cNvPr>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29" name="直線コネクタ 128">
          <a:extLst>
            <a:ext uri="{FF2B5EF4-FFF2-40B4-BE49-F238E27FC236}">
              <a16:creationId xmlns:a16="http://schemas.microsoft.com/office/drawing/2014/main" id="{F875E334-91BB-4D8B-875D-7728D2985085}"/>
            </a:ext>
          </a:extLst>
        </xdr:cNvPr>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30" name="テキスト ボックス 129">
          <a:extLst>
            <a:ext uri="{FF2B5EF4-FFF2-40B4-BE49-F238E27FC236}">
              <a16:creationId xmlns:a16="http://schemas.microsoft.com/office/drawing/2014/main" id="{62E1B4B9-B457-48CD-A65C-94510846E341}"/>
            </a:ext>
          </a:extLst>
        </xdr:cNvPr>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31" name="直線コネクタ 130">
          <a:extLst>
            <a:ext uri="{FF2B5EF4-FFF2-40B4-BE49-F238E27FC236}">
              <a16:creationId xmlns:a16="http://schemas.microsoft.com/office/drawing/2014/main" id="{E5783F9C-3346-4BB0-864D-AEDADDC90AA5}"/>
            </a:ext>
          </a:extLst>
        </xdr:cNvPr>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55</xdr:row>
      <xdr:rowOff>29227</xdr:rowOff>
    </xdr:from>
    <xdr:ext cx="467179" cy="259045"/>
    <xdr:sp macro="" textlink="">
      <xdr:nvSpPr>
        <xdr:cNvPr id="132" name="テキスト ボックス 131">
          <a:extLst>
            <a:ext uri="{FF2B5EF4-FFF2-40B4-BE49-F238E27FC236}">
              <a16:creationId xmlns:a16="http://schemas.microsoft.com/office/drawing/2014/main" id="{5D100610-5172-4C4B-BB44-69A3E84CB141}"/>
            </a:ext>
          </a:extLst>
        </xdr:cNvPr>
        <xdr:cNvSpPr txBox="1"/>
      </xdr:nvSpPr>
      <xdr:spPr>
        <a:xfrm>
          <a:off x="294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3" name="直線コネクタ 132">
          <a:extLst>
            <a:ext uri="{FF2B5EF4-FFF2-40B4-BE49-F238E27FC236}">
              <a16:creationId xmlns:a16="http://schemas.microsoft.com/office/drawing/2014/main" id="{C7793CF5-CD4B-4223-A4F6-E272E89AE99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34" name="テキスト ボックス 133">
          <a:extLst>
            <a:ext uri="{FF2B5EF4-FFF2-40B4-BE49-F238E27FC236}">
              <a16:creationId xmlns:a16="http://schemas.microsoft.com/office/drawing/2014/main" id="{7315E3F2-45B4-48C1-8D7F-68370DEFCBC5}"/>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35" name="【体育館・プール】&#10;有形固定資産減価償却率グラフ枠">
          <a:extLst>
            <a:ext uri="{FF2B5EF4-FFF2-40B4-BE49-F238E27FC236}">
              <a16:creationId xmlns:a16="http://schemas.microsoft.com/office/drawing/2014/main" id="{28C17A9F-FC28-4207-AF2B-505D500B020F}"/>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0</xdr:rowOff>
    </xdr:from>
    <xdr:to>
      <xdr:col>24</xdr:col>
      <xdr:colOff>62865</xdr:colOff>
      <xdr:row>63</xdr:row>
      <xdr:rowOff>27432</xdr:rowOff>
    </xdr:to>
    <xdr:cxnSp macro="">
      <xdr:nvCxnSpPr>
        <xdr:cNvPr id="136" name="直線コネクタ 135">
          <a:extLst>
            <a:ext uri="{FF2B5EF4-FFF2-40B4-BE49-F238E27FC236}">
              <a16:creationId xmlns:a16="http://schemas.microsoft.com/office/drawing/2014/main" id="{40FB20D6-A22E-40C6-85E7-4989A5B96D6E}"/>
            </a:ext>
          </a:extLst>
        </xdr:cNvPr>
        <xdr:cNvCxnSpPr/>
      </xdr:nvCxnSpPr>
      <xdr:spPr>
        <a:xfrm flipV="1">
          <a:off x="4634865" y="9601200"/>
          <a:ext cx="0" cy="1227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31259</xdr:rowOff>
    </xdr:from>
    <xdr:ext cx="405111" cy="259045"/>
    <xdr:sp macro="" textlink="">
      <xdr:nvSpPr>
        <xdr:cNvPr id="137" name="【体育館・プール】&#10;有形固定資産減価償却率最小値テキスト">
          <a:extLst>
            <a:ext uri="{FF2B5EF4-FFF2-40B4-BE49-F238E27FC236}">
              <a16:creationId xmlns:a16="http://schemas.microsoft.com/office/drawing/2014/main" id="{E2F6E5BF-7DCE-4103-8AE4-54E4A8F3F6F8}"/>
            </a:ext>
          </a:extLst>
        </xdr:cNvPr>
        <xdr:cNvSpPr txBox="1"/>
      </xdr:nvSpPr>
      <xdr:spPr>
        <a:xfrm>
          <a:off x="4673600" y="108326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27432</xdr:rowOff>
    </xdr:from>
    <xdr:to>
      <xdr:col>24</xdr:col>
      <xdr:colOff>152400</xdr:colOff>
      <xdr:row>63</xdr:row>
      <xdr:rowOff>27432</xdr:rowOff>
    </xdr:to>
    <xdr:cxnSp macro="">
      <xdr:nvCxnSpPr>
        <xdr:cNvPr id="138" name="直線コネクタ 137">
          <a:extLst>
            <a:ext uri="{FF2B5EF4-FFF2-40B4-BE49-F238E27FC236}">
              <a16:creationId xmlns:a16="http://schemas.microsoft.com/office/drawing/2014/main" id="{3CF6F97F-5324-4DC5-9409-1E9C9312C04D}"/>
            </a:ext>
          </a:extLst>
        </xdr:cNvPr>
        <xdr:cNvCxnSpPr/>
      </xdr:nvCxnSpPr>
      <xdr:spPr>
        <a:xfrm>
          <a:off x="4546600" y="10828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118127</xdr:rowOff>
    </xdr:from>
    <xdr:ext cx="469744" cy="259045"/>
    <xdr:sp macro="" textlink="">
      <xdr:nvSpPr>
        <xdr:cNvPr id="139" name="【体育館・プール】&#10;有形固定資産減価償却率最大値テキスト">
          <a:extLst>
            <a:ext uri="{FF2B5EF4-FFF2-40B4-BE49-F238E27FC236}">
              <a16:creationId xmlns:a16="http://schemas.microsoft.com/office/drawing/2014/main" id="{D9EDF28E-A898-4C8B-9E86-41F50E39F9C3}"/>
            </a:ext>
          </a:extLst>
        </xdr:cNvPr>
        <xdr:cNvSpPr txBox="1"/>
      </xdr:nvSpPr>
      <xdr:spPr>
        <a:xfrm>
          <a:off x="4673600" y="937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0</xdr:rowOff>
    </xdr:from>
    <xdr:to>
      <xdr:col>24</xdr:col>
      <xdr:colOff>152400</xdr:colOff>
      <xdr:row>56</xdr:row>
      <xdr:rowOff>0</xdr:rowOff>
    </xdr:to>
    <xdr:cxnSp macro="">
      <xdr:nvCxnSpPr>
        <xdr:cNvPr id="140" name="直線コネクタ 139">
          <a:extLst>
            <a:ext uri="{FF2B5EF4-FFF2-40B4-BE49-F238E27FC236}">
              <a16:creationId xmlns:a16="http://schemas.microsoft.com/office/drawing/2014/main" id="{7A765002-ED95-4040-B30A-BC1D4168E31C}"/>
            </a:ext>
          </a:extLst>
        </xdr:cNvPr>
        <xdr:cNvCxnSpPr/>
      </xdr:nvCxnSpPr>
      <xdr:spPr>
        <a:xfrm>
          <a:off x="4546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57929</xdr:rowOff>
    </xdr:from>
    <xdr:ext cx="405111" cy="259045"/>
    <xdr:sp macro="" textlink="">
      <xdr:nvSpPr>
        <xdr:cNvPr id="141" name="【体育館・プール】&#10;有形固定資産減価償却率平均値テキスト">
          <a:extLst>
            <a:ext uri="{FF2B5EF4-FFF2-40B4-BE49-F238E27FC236}">
              <a16:creationId xmlns:a16="http://schemas.microsoft.com/office/drawing/2014/main" id="{E189E881-6FBB-4981-A0A4-A571AA1AC04F}"/>
            </a:ext>
          </a:extLst>
        </xdr:cNvPr>
        <xdr:cNvSpPr txBox="1"/>
      </xdr:nvSpPr>
      <xdr:spPr>
        <a:xfrm>
          <a:off x="4673600" y="101734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79502</xdr:rowOff>
    </xdr:from>
    <xdr:to>
      <xdr:col>24</xdr:col>
      <xdr:colOff>114300</xdr:colOff>
      <xdr:row>60</xdr:row>
      <xdr:rowOff>9652</xdr:rowOff>
    </xdr:to>
    <xdr:sp macro="" textlink="">
      <xdr:nvSpPr>
        <xdr:cNvPr id="142" name="フローチャート: 判断 141">
          <a:extLst>
            <a:ext uri="{FF2B5EF4-FFF2-40B4-BE49-F238E27FC236}">
              <a16:creationId xmlns:a16="http://schemas.microsoft.com/office/drawing/2014/main" id="{1565CAC5-9BB3-4FE6-AA36-1A3B6EC5ED29}"/>
            </a:ext>
          </a:extLst>
        </xdr:cNvPr>
        <xdr:cNvSpPr/>
      </xdr:nvSpPr>
      <xdr:spPr>
        <a:xfrm>
          <a:off x="4584700" y="10195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113792</xdr:rowOff>
    </xdr:from>
    <xdr:to>
      <xdr:col>20</xdr:col>
      <xdr:colOff>38100</xdr:colOff>
      <xdr:row>60</xdr:row>
      <xdr:rowOff>43942</xdr:rowOff>
    </xdr:to>
    <xdr:sp macro="" textlink="">
      <xdr:nvSpPr>
        <xdr:cNvPr id="143" name="フローチャート: 判断 142">
          <a:extLst>
            <a:ext uri="{FF2B5EF4-FFF2-40B4-BE49-F238E27FC236}">
              <a16:creationId xmlns:a16="http://schemas.microsoft.com/office/drawing/2014/main" id="{31996044-7E57-4E07-9E8E-F17AE0F37ED2}"/>
            </a:ext>
          </a:extLst>
        </xdr:cNvPr>
        <xdr:cNvSpPr/>
      </xdr:nvSpPr>
      <xdr:spPr>
        <a:xfrm>
          <a:off x="3746500" y="10229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58</xdr:row>
      <xdr:rowOff>60469</xdr:rowOff>
    </xdr:from>
    <xdr:ext cx="405111" cy="259045"/>
    <xdr:sp macro="" textlink="">
      <xdr:nvSpPr>
        <xdr:cNvPr id="144" name="n_1aveValue【体育館・プール】&#10;有形固定資産減価償却率">
          <a:extLst>
            <a:ext uri="{FF2B5EF4-FFF2-40B4-BE49-F238E27FC236}">
              <a16:creationId xmlns:a16="http://schemas.microsoft.com/office/drawing/2014/main" id="{6C20D0F2-2FB7-4284-B2EE-0617E1CCC7D8}"/>
            </a:ext>
          </a:extLst>
        </xdr:cNvPr>
        <xdr:cNvSpPr txBox="1"/>
      </xdr:nvSpPr>
      <xdr:spPr>
        <a:xfrm>
          <a:off x="3582044" y="100045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60</xdr:row>
      <xdr:rowOff>63500</xdr:rowOff>
    </xdr:from>
    <xdr:to>
      <xdr:col>15</xdr:col>
      <xdr:colOff>101600</xdr:colOff>
      <xdr:row>60</xdr:row>
      <xdr:rowOff>165100</xdr:rowOff>
    </xdr:to>
    <xdr:sp macro="" textlink="">
      <xdr:nvSpPr>
        <xdr:cNvPr id="145" name="フローチャート: 判断 144">
          <a:extLst>
            <a:ext uri="{FF2B5EF4-FFF2-40B4-BE49-F238E27FC236}">
              <a16:creationId xmlns:a16="http://schemas.microsoft.com/office/drawing/2014/main" id="{11666C15-8252-403A-91D3-ED2BA047660A}"/>
            </a:ext>
          </a:extLst>
        </xdr:cNvPr>
        <xdr:cNvSpPr/>
      </xdr:nvSpPr>
      <xdr:spPr>
        <a:xfrm>
          <a:off x="2857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59</xdr:row>
      <xdr:rowOff>10177</xdr:rowOff>
    </xdr:from>
    <xdr:ext cx="405111" cy="259045"/>
    <xdr:sp macro="" textlink="">
      <xdr:nvSpPr>
        <xdr:cNvPr id="146" name="n_2aveValue【体育館・プール】&#10;有形固定資産減価償却率">
          <a:extLst>
            <a:ext uri="{FF2B5EF4-FFF2-40B4-BE49-F238E27FC236}">
              <a16:creationId xmlns:a16="http://schemas.microsoft.com/office/drawing/2014/main" id="{4F2D8003-C6D5-4F17-A329-70CEDE3C920C}"/>
            </a:ext>
          </a:extLst>
        </xdr:cNvPr>
        <xdr:cNvSpPr txBox="1"/>
      </xdr:nvSpPr>
      <xdr:spPr>
        <a:xfrm>
          <a:off x="2705744" y="1012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47" name="テキスト ボックス 146">
          <a:extLst>
            <a:ext uri="{FF2B5EF4-FFF2-40B4-BE49-F238E27FC236}">
              <a16:creationId xmlns:a16="http://schemas.microsoft.com/office/drawing/2014/main" id="{B341F54C-2CC7-4BA1-AD3F-B96746448306}"/>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48" name="テキスト ボックス 147">
          <a:extLst>
            <a:ext uri="{FF2B5EF4-FFF2-40B4-BE49-F238E27FC236}">
              <a16:creationId xmlns:a16="http://schemas.microsoft.com/office/drawing/2014/main" id="{37778FF7-3772-4C7F-9090-C6CCE78E0FC1}"/>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49" name="テキスト ボックス 148">
          <a:extLst>
            <a:ext uri="{FF2B5EF4-FFF2-40B4-BE49-F238E27FC236}">
              <a16:creationId xmlns:a16="http://schemas.microsoft.com/office/drawing/2014/main" id="{1EA4BF5C-779E-4656-A000-16D7112BC845}"/>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0" name="テキスト ボックス 149">
          <a:extLst>
            <a:ext uri="{FF2B5EF4-FFF2-40B4-BE49-F238E27FC236}">
              <a16:creationId xmlns:a16="http://schemas.microsoft.com/office/drawing/2014/main" id="{34AD54A1-40FF-4E8D-A728-4E564D1F159A}"/>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1" name="テキスト ボックス 150">
          <a:extLst>
            <a:ext uri="{FF2B5EF4-FFF2-40B4-BE49-F238E27FC236}">
              <a16:creationId xmlns:a16="http://schemas.microsoft.com/office/drawing/2014/main" id="{4F8CAEE6-C41A-4DCC-BA9D-AE7EA4CA3373}"/>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56642</xdr:rowOff>
    </xdr:from>
    <xdr:to>
      <xdr:col>20</xdr:col>
      <xdr:colOff>38100</xdr:colOff>
      <xdr:row>62</xdr:row>
      <xdr:rowOff>158242</xdr:rowOff>
    </xdr:to>
    <xdr:sp macro="" textlink="">
      <xdr:nvSpPr>
        <xdr:cNvPr id="152" name="楕円 151">
          <a:extLst>
            <a:ext uri="{FF2B5EF4-FFF2-40B4-BE49-F238E27FC236}">
              <a16:creationId xmlns:a16="http://schemas.microsoft.com/office/drawing/2014/main" id="{65D0DCEA-B23F-4736-93AE-753243D53D1E}"/>
            </a:ext>
          </a:extLst>
        </xdr:cNvPr>
        <xdr:cNvSpPr/>
      </xdr:nvSpPr>
      <xdr:spPr>
        <a:xfrm>
          <a:off x="3746500" y="10686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62</xdr:row>
      <xdr:rowOff>149369</xdr:rowOff>
    </xdr:from>
    <xdr:ext cx="405111" cy="259045"/>
    <xdr:sp macro="" textlink="">
      <xdr:nvSpPr>
        <xdr:cNvPr id="153" name="n_1mainValue【体育館・プール】&#10;有形固定資産減価償却率">
          <a:extLst>
            <a:ext uri="{FF2B5EF4-FFF2-40B4-BE49-F238E27FC236}">
              <a16:creationId xmlns:a16="http://schemas.microsoft.com/office/drawing/2014/main" id="{EB13523A-4375-401F-B617-C89612DAADD9}"/>
            </a:ext>
          </a:extLst>
        </xdr:cNvPr>
        <xdr:cNvSpPr txBox="1"/>
      </xdr:nvSpPr>
      <xdr:spPr>
        <a:xfrm>
          <a:off x="3582044" y="107792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54" name="正方形/長方形 153">
          <a:extLst>
            <a:ext uri="{FF2B5EF4-FFF2-40B4-BE49-F238E27FC236}">
              <a16:creationId xmlns:a16="http://schemas.microsoft.com/office/drawing/2014/main" id="{ADF6F0C9-3527-4AB9-A6E5-7241141CB6D8}"/>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55" name="正方形/長方形 154">
          <a:extLst>
            <a:ext uri="{FF2B5EF4-FFF2-40B4-BE49-F238E27FC236}">
              <a16:creationId xmlns:a16="http://schemas.microsoft.com/office/drawing/2014/main" id="{D7921540-D30B-4C78-8825-8A1417B2A92D}"/>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56" name="正方形/長方形 155">
          <a:extLst>
            <a:ext uri="{FF2B5EF4-FFF2-40B4-BE49-F238E27FC236}">
              <a16:creationId xmlns:a16="http://schemas.microsoft.com/office/drawing/2014/main" id="{4352CA33-43BF-4AC7-834C-25054C118435}"/>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57" name="正方形/長方形 156">
          <a:extLst>
            <a:ext uri="{FF2B5EF4-FFF2-40B4-BE49-F238E27FC236}">
              <a16:creationId xmlns:a16="http://schemas.microsoft.com/office/drawing/2014/main" id="{2FDBE4A4-34C6-4878-8BB2-ED9C6E746676}"/>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58" name="正方形/長方形 157">
          <a:extLst>
            <a:ext uri="{FF2B5EF4-FFF2-40B4-BE49-F238E27FC236}">
              <a16:creationId xmlns:a16="http://schemas.microsoft.com/office/drawing/2014/main" id="{1E17D677-A07A-414D-997E-65C220BC1476}"/>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59" name="正方形/長方形 158">
          <a:extLst>
            <a:ext uri="{FF2B5EF4-FFF2-40B4-BE49-F238E27FC236}">
              <a16:creationId xmlns:a16="http://schemas.microsoft.com/office/drawing/2014/main" id="{33439604-7C24-4DDA-AF3F-0D99D2475A99}"/>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0" name="正方形/長方形 159">
          <a:extLst>
            <a:ext uri="{FF2B5EF4-FFF2-40B4-BE49-F238E27FC236}">
              <a16:creationId xmlns:a16="http://schemas.microsoft.com/office/drawing/2014/main" id="{F250C292-E244-403B-9C74-207B6D679F43}"/>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1" name="正方形/長方形 160">
          <a:extLst>
            <a:ext uri="{FF2B5EF4-FFF2-40B4-BE49-F238E27FC236}">
              <a16:creationId xmlns:a16="http://schemas.microsoft.com/office/drawing/2014/main" id="{27319C6C-ED0F-4BE4-B0D6-01AD7220A45F}"/>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62" name="テキスト ボックス 161">
          <a:extLst>
            <a:ext uri="{FF2B5EF4-FFF2-40B4-BE49-F238E27FC236}">
              <a16:creationId xmlns:a16="http://schemas.microsoft.com/office/drawing/2014/main" id="{F9557D9B-089A-4618-8DE9-59288183FDDA}"/>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63" name="直線コネクタ 162">
          <a:extLst>
            <a:ext uri="{FF2B5EF4-FFF2-40B4-BE49-F238E27FC236}">
              <a16:creationId xmlns:a16="http://schemas.microsoft.com/office/drawing/2014/main" id="{2A1BF164-D292-4344-9D4B-8799DD12DDC9}"/>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64" name="直線コネクタ 163">
          <a:extLst>
            <a:ext uri="{FF2B5EF4-FFF2-40B4-BE49-F238E27FC236}">
              <a16:creationId xmlns:a16="http://schemas.microsoft.com/office/drawing/2014/main" id="{804D4236-0EFC-413D-817A-B7E61B1C85A1}"/>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65" name="テキスト ボックス 164">
          <a:extLst>
            <a:ext uri="{FF2B5EF4-FFF2-40B4-BE49-F238E27FC236}">
              <a16:creationId xmlns:a16="http://schemas.microsoft.com/office/drawing/2014/main" id="{9BF88583-9034-420A-87A7-C1E21C71B329}"/>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66" name="直線コネクタ 165">
          <a:extLst>
            <a:ext uri="{FF2B5EF4-FFF2-40B4-BE49-F238E27FC236}">
              <a16:creationId xmlns:a16="http://schemas.microsoft.com/office/drawing/2014/main" id="{25DF843B-8C7B-4BAB-B731-CFFE6A40E8A5}"/>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67" name="テキスト ボックス 166">
          <a:extLst>
            <a:ext uri="{FF2B5EF4-FFF2-40B4-BE49-F238E27FC236}">
              <a16:creationId xmlns:a16="http://schemas.microsoft.com/office/drawing/2014/main" id="{CEC5BDB9-2CF4-481D-9103-5E00A5B3AD28}"/>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68" name="直線コネクタ 167">
          <a:extLst>
            <a:ext uri="{FF2B5EF4-FFF2-40B4-BE49-F238E27FC236}">
              <a16:creationId xmlns:a16="http://schemas.microsoft.com/office/drawing/2014/main" id="{602026DB-217E-48F7-B81E-929DBA489BC5}"/>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69" name="テキスト ボックス 168">
          <a:extLst>
            <a:ext uri="{FF2B5EF4-FFF2-40B4-BE49-F238E27FC236}">
              <a16:creationId xmlns:a16="http://schemas.microsoft.com/office/drawing/2014/main" id="{5FB90E18-3870-4474-945F-C866D83DA535}"/>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70" name="直線コネクタ 169">
          <a:extLst>
            <a:ext uri="{FF2B5EF4-FFF2-40B4-BE49-F238E27FC236}">
              <a16:creationId xmlns:a16="http://schemas.microsoft.com/office/drawing/2014/main" id="{BD3F0C63-5EEB-4504-AFF9-DB7C2312A401}"/>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71" name="テキスト ボックス 170">
          <a:extLst>
            <a:ext uri="{FF2B5EF4-FFF2-40B4-BE49-F238E27FC236}">
              <a16:creationId xmlns:a16="http://schemas.microsoft.com/office/drawing/2014/main" id="{C2B382D6-EE48-4109-93A0-8A3BE49769B7}"/>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72" name="直線コネクタ 171">
          <a:extLst>
            <a:ext uri="{FF2B5EF4-FFF2-40B4-BE49-F238E27FC236}">
              <a16:creationId xmlns:a16="http://schemas.microsoft.com/office/drawing/2014/main" id="{7DBD64AC-C284-461A-9B8F-9C6250BCA93D}"/>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73" name="テキスト ボックス 172">
          <a:extLst>
            <a:ext uri="{FF2B5EF4-FFF2-40B4-BE49-F238E27FC236}">
              <a16:creationId xmlns:a16="http://schemas.microsoft.com/office/drawing/2014/main" id="{063337AD-52EB-4D1E-8937-CF3C662A491E}"/>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74" name="直線コネクタ 173">
          <a:extLst>
            <a:ext uri="{FF2B5EF4-FFF2-40B4-BE49-F238E27FC236}">
              <a16:creationId xmlns:a16="http://schemas.microsoft.com/office/drawing/2014/main" id="{9E6A9F1B-EEF0-4B56-A955-DF509DDBEA5A}"/>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75" name="テキスト ボックス 174">
          <a:extLst>
            <a:ext uri="{FF2B5EF4-FFF2-40B4-BE49-F238E27FC236}">
              <a16:creationId xmlns:a16="http://schemas.microsoft.com/office/drawing/2014/main" id="{23A2A2B6-2FD5-4B7A-A68F-8C518823055C}"/>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76" name="【体育館・プール】&#10;一人当たり面積グラフ枠">
          <a:extLst>
            <a:ext uri="{FF2B5EF4-FFF2-40B4-BE49-F238E27FC236}">
              <a16:creationId xmlns:a16="http://schemas.microsoft.com/office/drawing/2014/main" id="{9F4D8DD3-2B3C-4796-9F17-8D580672195E}"/>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106680</xdr:rowOff>
    </xdr:from>
    <xdr:to>
      <xdr:col>54</xdr:col>
      <xdr:colOff>189865</xdr:colOff>
      <xdr:row>64</xdr:row>
      <xdr:rowOff>73914</xdr:rowOff>
    </xdr:to>
    <xdr:cxnSp macro="">
      <xdr:nvCxnSpPr>
        <xdr:cNvPr id="177" name="直線コネクタ 176">
          <a:extLst>
            <a:ext uri="{FF2B5EF4-FFF2-40B4-BE49-F238E27FC236}">
              <a16:creationId xmlns:a16="http://schemas.microsoft.com/office/drawing/2014/main" id="{94037D06-1C08-4FDD-9709-283778E8BBAC}"/>
            </a:ext>
          </a:extLst>
        </xdr:cNvPr>
        <xdr:cNvCxnSpPr/>
      </xdr:nvCxnSpPr>
      <xdr:spPr>
        <a:xfrm flipV="1">
          <a:off x="10476865" y="9536430"/>
          <a:ext cx="0" cy="1510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77741</xdr:rowOff>
    </xdr:from>
    <xdr:ext cx="469744" cy="259045"/>
    <xdr:sp macro="" textlink="">
      <xdr:nvSpPr>
        <xdr:cNvPr id="178" name="【体育館・プール】&#10;一人当たり面積最小値テキスト">
          <a:extLst>
            <a:ext uri="{FF2B5EF4-FFF2-40B4-BE49-F238E27FC236}">
              <a16:creationId xmlns:a16="http://schemas.microsoft.com/office/drawing/2014/main" id="{6F098284-EA14-4BDB-94D5-1C1F1A639619}"/>
            </a:ext>
          </a:extLst>
        </xdr:cNvPr>
        <xdr:cNvSpPr txBox="1"/>
      </xdr:nvSpPr>
      <xdr:spPr>
        <a:xfrm>
          <a:off x="10515600" y="11050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73914</xdr:rowOff>
    </xdr:from>
    <xdr:to>
      <xdr:col>55</xdr:col>
      <xdr:colOff>88900</xdr:colOff>
      <xdr:row>64</xdr:row>
      <xdr:rowOff>73914</xdr:rowOff>
    </xdr:to>
    <xdr:cxnSp macro="">
      <xdr:nvCxnSpPr>
        <xdr:cNvPr id="179" name="直線コネクタ 178">
          <a:extLst>
            <a:ext uri="{FF2B5EF4-FFF2-40B4-BE49-F238E27FC236}">
              <a16:creationId xmlns:a16="http://schemas.microsoft.com/office/drawing/2014/main" id="{8BE80508-57B0-4315-8EE0-4BC2BC30263F}"/>
            </a:ext>
          </a:extLst>
        </xdr:cNvPr>
        <xdr:cNvCxnSpPr/>
      </xdr:nvCxnSpPr>
      <xdr:spPr>
        <a:xfrm>
          <a:off x="10388600" y="11046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53357</xdr:rowOff>
    </xdr:from>
    <xdr:ext cx="469744" cy="259045"/>
    <xdr:sp macro="" textlink="">
      <xdr:nvSpPr>
        <xdr:cNvPr id="180" name="【体育館・プール】&#10;一人当たり面積最大値テキスト">
          <a:extLst>
            <a:ext uri="{FF2B5EF4-FFF2-40B4-BE49-F238E27FC236}">
              <a16:creationId xmlns:a16="http://schemas.microsoft.com/office/drawing/2014/main" id="{AFDD2175-56DD-41F1-A14C-E0C962F38DD2}"/>
            </a:ext>
          </a:extLst>
        </xdr:cNvPr>
        <xdr:cNvSpPr txBox="1"/>
      </xdr:nvSpPr>
      <xdr:spPr>
        <a:xfrm>
          <a:off x="10515600" y="9311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106680</xdr:rowOff>
    </xdr:from>
    <xdr:to>
      <xdr:col>55</xdr:col>
      <xdr:colOff>88900</xdr:colOff>
      <xdr:row>55</xdr:row>
      <xdr:rowOff>106680</xdr:rowOff>
    </xdr:to>
    <xdr:cxnSp macro="">
      <xdr:nvCxnSpPr>
        <xdr:cNvPr id="181" name="直線コネクタ 180">
          <a:extLst>
            <a:ext uri="{FF2B5EF4-FFF2-40B4-BE49-F238E27FC236}">
              <a16:creationId xmlns:a16="http://schemas.microsoft.com/office/drawing/2014/main" id="{58B079D3-2BD7-4740-A48F-0E8C4F69160F}"/>
            </a:ext>
          </a:extLst>
        </xdr:cNvPr>
        <xdr:cNvCxnSpPr/>
      </xdr:nvCxnSpPr>
      <xdr:spPr>
        <a:xfrm>
          <a:off x="10388600" y="953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127271</xdr:rowOff>
    </xdr:from>
    <xdr:ext cx="469744" cy="259045"/>
    <xdr:sp macro="" textlink="">
      <xdr:nvSpPr>
        <xdr:cNvPr id="182" name="【体育館・プール】&#10;一人当たり面積平均値テキスト">
          <a:extLst>
            <a:ext uri="{FF2B5EF4-FFF2-40B4-BE49-F238E27FC236}">
              <a16:creationId xmlns:a16="http://schemas.microsoft.com/office/drawing/2014/main" id="{C4C47A1B-3918-461C-A900-4AA2D2495A09}"/>
            </a:ext>
          </a:extLst>
        </xdr:cNvPr>
        <xdr:cNvSpPr txBox="1"/>
      </xdr:nvSpPr>
      <xdr:spPr>
        <a:xfrm>
          <a:off x="10515600" y="105857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148844</xdr:rowOff>
    </xdr:from>
    <xdr:to>
      <xdr:col>55</xdr:col>
      <xdr:colOff>50800</xdr:colOff>
      <xdr:row>62</xdr:row>
      <xdr:rowOff>78994</xdr:rowOff>
    </xdr:to>
    <xdr:sp macro="" textlink="">
      <xdr:nvSpPr>
        <xdr:cNvPr id="183" name="フローチャート: 判断 182">
          <a:extLst>
            <a:ext uri="{FF2B5EF4-FFF2-40B4-BE49-F238E27FC236}">
              <a16:creationId xmlns:a16="http://schemas.microsoft.com/office/drawing/2014/main" id="{979A335F-CFD3-4F89-AE01-4A5536618681}"/>
            </a:ext>
          </a:extLst>
        </xdr:cNvPr>
        <xdr:cNvSpPr/>
      </xdr:nvSpPr>
      <xdr:spPr>
        <a:xfrm>
          <a:off x="10426700" y="10607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23876</xdr:rowOff>
    </xdr:from>
    <xdr:to>
      <xdr:col>50</xdr:col>
      <xdr:colOff>165100</xdr:colOff>
      <xdr:row>62</xdr:row>
      <xdr:rowOff>125476</xdr:rowOff>
    </xdr:to>
    <xdr:sp macro="" textlink="">
      <xdr:nvSpPr>
        <xdr:cNvPr id="184" name="フローチャート: 判断 183">
          <a:extLst>
            <a:ext uri="{FF2B5EF4-FFF2-40B4-BE49-F238E27FC236}">
              <a16:creationId xmlns:a16="http://schemas.microsoft.com/office/drawing/2014/main" id="{12D7C8ED-024D-4C41-B889-4399A3AD82B6}"/>
            </a:ext>
          </a:extLst>
        </xdr:cNvPr>
        <xdr:cNvSpPr/>
      </xdr:nvSpPr>
      <xdr:spPr>
        <a:xfrm>
          <a:off x="9588500" y="1065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60</xdr:row>
      <xdr:rowOff>142003</xdr:rowOff>
    </xdr:from>
    <xdr:ext cx="469744" cy="259045"/>
    <xdr:sp macro="" textlink="">
      <xdr:nvSpPr>
        <xdr:cNvPr id="185" name="n_1aveValue【体育館・プール】&#10;一人当たり面積">
          <a:extLst>
            <a:ext uri="{FF2B5EF4-FFF2-40B4-BE49-F238E27FC236}">
              <a16:creationId xmlns:a16="http://schemas.microsoft.com/office/drawing/2014/main" id="{46181C63-5CB1-4B76-8E49-6E64CB671721}"/>
            </a:ext>
          </a:extLst>
        </xdr:cNvPr>
        <xdr:cNvSpPr txBox="1"/>
      </xdr:nvSpPr>
      <xdr:spPr>
        <a:xfrm>
          <a:off x="9391727" y="10429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62</xdr:row>
      <xdr:rowOff>26162</xdr:rowOff>
    </xdr:from>
    <xdr:to>
      <xdr:col>46</xdr:col>
      <xdr:colOff>38100</xdr:colOff>
      <xdr:row>62</xdr:row>
      <xdr:rowOff>127762</xdr:rowOff>
    </xdr:to>
    <xdr:sp macro="" textlink="">
      <xdr:nvSpPr>
        <xdr:cNvPr id="186" name="フローチャート: 判断 185">
          <a:extLst>
            <a:ext uri="{FF2B5EF4-FFF2-40B4-BE49-F238E27FC236}">
              <a16:creationId xmlns:a16="http://schemas.microsoft.com/office/drawing/2014/main" id="{50E904C8-5B35-4803-BFCD-53E0B6D31ABB}"/>
            </a:ext>
          </a:extLst>
        </xdr:cNvPr>
        <xdr:cNvSpPr/>
      </xdr:nvSpPr>
      <xdr:spPr>
        <a:xfrm>
          <a:off x="8699500" y="10656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60</xdr:row>
      <xdr:rowOff>144289</xdr:rowOff>
    </xdr:from>
    <xdr:ext cx="469744" cy="259045"/>
    <xdr:sp macro="" textlink="">
      <xdr:nvSpPr>
        <xdr:cNvPr id="187" name="n_2aveValue【体育館・プール】&#10;一人当たり面積">
          <a:extLst>
            <a:ext uri="{FF2B5EF4-FFF2-40B4-BE49-F238E27FC236}">
              <a16:creationId xmlns:a16="http://schemas.microsoft.com/office/drawing/2014/main" id="{47210210-C34B-4499-A2B6-EC92D6ED4482}"/>
            </a:ext>
          </a:extLst>
        </xdr:cNvPr>
        <xdr:cNvSpPr txBox="1"/>
      </xdr:nvSpPr>
      <xdr:spPr>
        <a:xfrm>
          <a:off x="8515427" y="10431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188C1C2A-0C93-4292-A665-416FF415D2A5}"/>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77627DDA-2131-4AFD-8FEA-879AF4F0C093}"/>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0" name="テキスト ボックス 189">
          <a:extLst>
            <a:ext uri="{FF2B5EF4-FFF2-40B4-BE49-F238E27FC236}">
              <a16:creationId xmlns:a16="http://schemas.microsoft.com/office/drawing/2014/main" id="{E4027463-4319-4536-8956-80FA356417C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1" name="テキスト ボックス 190">
          <a:extLst>
            <a:ext uri="{FF2B5EF4-FFF2-40B4-BE49-F238E27FC236}">
              <a16:creationId xmlns:a16="http://schemas.microsoft.com/office/drawing/2014/main" id="{EFFC5EB4-3D89-4E73-B391-970FBBDE7816}"/>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2" name="テキスト ボックス 191">
          <a:extLst>
            <a:ext uri="{FF2B5EF4-FFF2-40B4-BE49-F238E27FC236}">
              <a16:creationId xmlns:a16="http://schemas.microsoft.com/office/drawing/2014/main" id="{5B9FADE6-47E5-43DD-BCA4-FC0E38124B45}"/>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154178</xdr:rowOff>
    </xdr:from>
    <xdr:to>
      <xdr:col>50</xdr:col>
      <xdr:colOff>165100</xdr:colOff>
      <xdr:row>64</xdr:row>
      <xdr:rowOff>84328</xdr:rowOff>
    </xdr:to>
    <xdr:sp macro="" textlink="">
      <xdr:nvSpPr>
        <xdr:cNvPr id="193" name="楕円 192">
          <a:extLst>
            <a:ext uri="{FF2B5EF4-FFF2-40B4-BE49-F238E27FC236}">
              <a16:creationId xmlns:a16="http://schemas.microsoft.com/office/drawing/2014/main" id="{E20EAD6C-1844-444C-9BD3-C3BA8E21953E}"/>
            </a:ext>
          </a:extLst>
        </xdr:cNvPr>
        <xdr:cNvSpPr/>
      </xdr:nvSpPr>
      <xdr:spPr>
        <a:xfrm>
          <a:off x="9588500" y="10955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64</xdr:row>
      <xdr:rowOff>75455</xdr:rowOff>
    </xdr:from>
    <xdr:ext cx="469744" cy="259045"/>
    <xdr:sp macro="" textlink="">
      <xdr:nvSpPr>
        <xdr:cNvPr id="194" name="n_1mainValue【体育館・プール】&#10;一人当たり面積">
          <a:extLst>
            <a:ext uri="{FF2B5EF4-FFF2-40B4-BE49-F238E27FC236}">
              <a16:creationId xmlns:a16="http://schemas.microsoft.com/office/drawing/2014/main" id="{306881B3-CA8B-48E7-9504-227967600C8D}"/>
            </a:ext>
          </a:extLst>
        </xdr:cNvPr>
        <xdr:cNvSpPr txBox="1"/>
      </xdr:nvSpPr>
      <xdr:spPr>
        <a:xfrm>
          <a:off x="9391727" y="1104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95" name="正方形/長方形 194">
          <a:extLst>
            <a:ext uri="{FF2B5EF4-FFF2-40B4-BE49-F238E27FC236}">
              <a16:creationId xmlns:a16="http://schemas.microsoft.com/office/drawing/2014/main" id="{B6041DE3-0A93-40CA-8812-70B61BC5F18E}"/>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96" name="正方形/長方形 195">
          <a:extLst>
            <a:ext uri="{FF2B5EF4-FFF2-40B4-BE49-F238E27FC236}">
              <a16:creationId xmlns:a16="http://schemas.microsoft.com/office/drawing/2014/main" id="{94259873-5E99-4C30-9464-152EB1A427B3}"/>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97" name="正方形/長方形 196">
          <a:extLst>
            <a:ext uri="{FF2B5EF4-FFF2-40B4-BE49-F238E27FC236}">
              <a16:creationId xmlns:a16="http://schemas.microsoft.com/office/drawing/2014/main" id="{97175439-C446-4A1E-BB9B-61BE314FACEA}"/>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98" name="正方形/長方形 197">
          <a:extLst>
            <a:ext uri="{FF2B5EF4-FFF2-40B4-BE49-F238E27FC236}">
              <a16:creationId xmlns:a16="http://schemas.microsoft.com/office/drawing/2014/main" id="{2952E3BA-FDF2-4546-A50D-4A56F54970DE}"/>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99" name="正方形/長方形 198">
          <a:extLst>
            <a:ext uri="{FF2B5EF4-FFF2-40B4-BE49-F238E27FC236}">
              <a16:creationId xmlns:a16="http://schemas.microsoft.com/office/drawing/2014/main" id="{E44869EB-688F-46FE-ADFA-286C1FCF1F8D}"/>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00" name="正方形/長方形 199">
          <a:extLst>
            <a:ext uri="{FF2B5EF4-FFF2-40B4-BE49-F238E27FC236}">
              <a16:creationId xmlns:a16="http://schemas.microsoft.com/office/drawing/2014/main" id="{49D14120-A383-477E-B12D-47845EDB9193}"/>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01" name="正方形/長方形 200">
          <a:extLst>
            <a:ext uri="{FF2B5EF4-FFF2-40B4-BE49-F238E27FC236}">
              <a16:creationId xmlns:a16="http://schemas.microsoft.com/office/drawing/2014/main" id="{2D1536FA-8E70-45BA-A924-676D2A0B4F48}"/>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02" name="正方形/長方形 201">
          <a:extLst>
            <a:ext uri="{FF2B5EF4-FFF2-40B4-BE49-F238E27FC236}">
              <a16:creationId xmlns:a16="http://schemas.microsoft.com/office/drawing/2014/main" id="{1002C71A-FF79-4D66-A010-F424D6B68FBA}"/>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03" name="正方形/長方形 202">
          <a:extLst>
            <a:ext uri="{FF2B5EF4-FFF2-40B4-BE49-F238E27FC236}">
              <a16:creationId xmlns:a16="http://schemas.microsoft.com/office/drawing/2014/main" id="{738D9E5B-513F-4AC7-A204-ECB1ACCF663C}"/>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04" name="正方形/長方形 203">
          <a:extLst>
            <a:ext uri="{FF2B5EF4-FFF2-40B4-BE49-F238E27FC236}">
              <a16:creationId xmlns:a16="http://schemas.microsoft.com/office/drawing/2014/main" id="{8693BE03-3027-4017-8C41-870846D4EF08}"/>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05" name="正方形/長方形 204">
          <a:extLst>
            <a:ext uri="{FF2B5EF4-FFF2-40B4-BE49-F238E27FC236}">
              <a16:creationId xmlns:a16="http://schemas.microsoft.com/office/drawing/2014/main" id="{97E7A2BE-38A5-40AB-ABE9-1201CFCCEDB6}"/>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06" name="正方形/長方形 205">
          <a:extLst>
            <a:ext uri="{FF2B5EF4-FFF2-40B4-BE49-F238E27FC236}">
              <a16:creationId xmlns:a16="http://schemas.microsoft.com/office/drawing/2014/main" id="{12C98D93-56AB-4093-B776-E6FFD4B3A9D3}"/>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07" name="正方形/長方形 206">
          <a:extLst>
            <a:ext uri="{FF2B5EF4-FFF2-40B4-BE49-F238E27FC236}">
              <a16:creationId xmlns:a16="http://schemas.microsoft.com/office/drawing/2014/main" id="{6AD28375-DFA9-4496-A318-1C477D0746DC}"/>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08" name="正方形/長方形 207">
          <a:extLst>
            <a:ext uri="{FF2B5EF4-FFF2-40B4-BE49-F238E27FC236}">
              <a16:creationId xmlns:a16="http://schemas.microsoft.com/office/drawing/2014/main" id="{F4D2EB22-A5F1-4018-AAB7-6E108D5A87A6}"/>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09" name="正方形/長方形 208">
          <a:extLst>
            <a:ext uri="{FF2B5EF4-FFF2-40B4-BE49-F238E27FC236}">
              <a16:creationId xmlns:a16="http://schemas.microsoft.com/office/drawing/2014/main" id="{77BBBE68-27A4-447C-ADE3-B4A19E5853D2}"/>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10" name="正方形/長方形 209">
          <a:extLst>
            <a:ext uri="{FF2B5EF4-FFF2-40B4-BE49-F238E27FC236}">
              <a16:creationId xmlns:a16="http://schemas.microsoft.com/office/drawing/2014/main" id="{DCC4D8C2-94A9-477A-80FA-07F538059A1F}"/>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11" name="正方形/長方形 210">
          <a:extLst>
            <a:ext uri="{FF2B5EF4-FFF2-40B4-BE49-F238E27FC236}">
              <a16:creationId xmlns:a16="http://schemas.microsoft.com/office/drawing/2014/main" id="{C0D58504-DF34-4653-876D-6DFDD466D6CE}"/>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12" name="正方形/長方形 211">
          <a:extLst>
            <a:ext uri="{FF2B5EF4-FFF2-40B4-BE49-F238E27FC236}">
              <a16:creationId xmlns:a16="http://schemas.microsoft.com/office/drawing/2014/main" id="{6BB37448-0247-4F85-A644-CA9F92C27A47}"/>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13" name="正方形/長方形 212">
          <a:extLst>
            <a:ext uri="{FF2B5EF4-FFF2-40B4-BE49-F238E27FC236}">
              <a16:creationId xmlns:a16="http://schemas.microsoft.com/office/drawing/2014/main" id="{09B74A81-EF2C-4978-9255-6613BF512024}"/>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14" name="正方形/長方形 213">
          <a:extLst>
            <a:ext uri="{FF2B5EF4-FFF2-40B4-BE49-F238E27FC236}">
              <a16:creationId xmlns:a16="http://schemas.microsoft.com/office/drawing/2014/main" id="{AFE2D460-9892-48E2-802E-3F675D7AF155}"/>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15" name="正方形/長方形 214">
          <a:extLst>
            <a:ext uri="{FF2B5EF4-FFF2-40B4-BE49-F238E27FC236}">
              <a16:creationId xmlns:a16="http://schemas.microsoft.com/office/drawing/2014/main" id="{DD9355E0-8C77-4B54-B33B-4E38E01A0499}"/>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16" name="正方形/長方形 215">
          <a:extLst>
            <a:ext uri="{FF2B5EF4-FFF2-40B4-BE49-F238E27FC236}">
              <a16:creationId xmlns:a16="http://schemas.microsoft.com/office/drawing/2014/main" id="{304109DD-1F5B-451A-8453-FD63B536EEE3}"/>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17" name="正方形/長方形 216">
          <a:extLst>
            <a:ext uri="{FF2B5EF4-FFF2-40B4-BE49-F238E27FC236}">
              <a16:creationId xmlns:a16="http://schemas.microsoft.com/office/drawing/2014/main" id="{B42B4E4E-1E81-43D5-9689-C716CE83E044}"/>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18" name="正方形/長方形 217">
          <a:extLst>
            <a:ext uri="{FF2B5EF4-FFF2-40B4-BE49-F238E27FC236}">
              <a16:creationId xmlns:a16="http://schemas.microsoft.com/office/drawing/2014/main" id="{36BA6412-E744-4EE1-8026-62B8FD35822C}"/>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19" name="テキスト ボックス 218">
          <a:extLst>
            <a:ext uri="{FF2B5EF4-FFF2-40B4-BE49-F238E27FC236}">
              <a16:creationId xmlns:a16="http://schemas.microsoft.com/office/drawing/2014/main" id="{04CFA771-9649-4A63-8B7B-F1C1276F25A1}"/>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20" name="直線コネクタ 219">
          <a:extLst>
            <a:ext uri="{FF2B5EF4-FFF2-40B4-BE49-F238E27FC236}">
              <a16:creationId xmlns:a16="http://schemas.microsoft.com/office/drawing/2014/main" id="{F48F0988-C445-4A67-91C5-9D9E65E54CA8}"/>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110</xdr:row>
      <xdr:rowOff>48277</xdr:rowOff>
    </xdr:from>
    <xdr:ext cx="403059" cy="259045"/>
    <xdr:sp macro="" textlink="">
      <xdr:nvSpPr>
        <xdr:cNvPr id="221" name="テキスト ボックス 220">
          <a:extLst>
            <a:ext uri="{FF2B5EF4-FFF2-40B4-BE49-F238E27FC236}">
              <a16:creationId xmlns:a16="http://schemas.microsoft.com/office/drawing/2014/main" id="{3B714BF4-CE23-47F9-AE25-7B1F1238BA4B}"/>
            </a:ext>
          </a:extLst>
        </xdr:cNvPr>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222" name="直線コネクタ 221">
          <a:extLst>
            <a:ext uri="{FF2B5EF4-FFF2-40B4-BE49-F238E27FC236}">
              <a16:creationId xmlns:a16="http://schemas.microsoft.com/office/drawing/2014/main" id="{102F9DA1-5982-493A-A0B4-3006281FACB2}"/>
            </a:ext>
          </a:extLst>
        </xdr:cNvPr>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107</xdr:row>
      <xdr:rowOff>105427</xdr:rowOff>
    </xdr:from>
    <xdr:ext cx="403059" cy="259045"/>
    <xdr:sp macro="" textlink="">
      <xdr:nvSpPr>
        <xdr:cNvPr id="223" name="テキスト ボックス 222">
          <a:extLst>
            <a:ext uri="{FF2B5EF4-FFF2-40B4-BE49-F238E27FC236}">
              <a16:creationId xmlns:a16="http://schemas.microsoft.com/office/drawing/2014/main" id="{F79635A2-BCEB-463C-889D-A4786D57872F}"/>
            </a:ext>
          </a:extLst>
        </xdr:cNvPr>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224" name="直線コネクタ 223">
          <a:extLst>
            <a:ext uri="{FF2B5EF4-FFF2-40B4-BE49-F238E27FC236}">
              <a16:creationId xmlns:a16="http://schemas.microsoft.com/office/drawing/2014/main" id="{A9E77A03-B30E-4DC8-81DE-4B84756D5403}"/>
            </a:ext>
          </a:extLst>
        </xdr:cNvPr>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225" name="テキスト ボックス 224">
          <a:extLst>
            <a:ext uri="{FF2B5EF4-FFF2-40B4-BE49-F238E27FC236}">
              <a16:creationId xmlns:a16="http://schemas.microsoft.com/office/drawing/2014/main" id="{1C2CD340-A1AA-4E22-94AD-8F53A733B915}"/>
            </a:ext>
          </a:extLst>
        </xdr:cNvPr>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226" name="直線コネクタ 225">
          <a:extLst>
            <a:ext uri="{FF2B5EF4-FFF2-40B4-BE49-F238E27FC236}">
              <a16:creationId xmlns:a16="http://schemas.microsoft.com/office/drawing/2014/main" id="{1430AEB1-0221-4D3D-93BC-7AC18E58D54C}"/>
            </a:ext>
          </a:extLst>
        </xdr:cNvPr>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227" name="テキスト ボックス 226">
          <a:extLst>
            <a:ext uri="{FF2B5EF4-FFF2-40B4-BE49-F238E27FC236}">
              <a16:creationId xmlns:a16="http://schemas.microsoft.com/office/drawing/2014/main" id="{EC67BE7E-ADBB-4432-BD9B-09438B373DE3}"/>
            </a:ext>
          </a:extLst>
        </xdr:cNvPr>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228" name="直線コネクタ 227">
          <a:extLst>
            <a:ext uri="{FF2B5EF4-FFF2-40B4-BE49-F238E27FC236}">
              <a16:creationId xmlns:a16="http://schemas.microsoft.com/office/drawing/2014/main" id="{07AE8789-234D-44BE-BA66-BA9BC1F57EF7}"/>
            </a:ext>
          </a:extLst>
        </xdr:cNvPr>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105427</xdr:rowOff>
    </xdr:from>
    <xdr:ext cx="467179" cy="259045"/>
    <xdr:sp macro="" textlink="">
      <xdr:nvSpPr>
        <xdr:cNvPr id="229" name="テキスト ボックス 228">
          <a:extLst>
            <a:ext uri="{FF2B5EF4-FFF2-40B4-BE49-F238E27FC236}">
              <a16:creationId xmlns:a16="http://schemas.microsoft.com/office/drawing/2014/main" id="{2125D437-605D-4EE4-82DA-766F24AAB004}"/>
            </a:ext>
          </a:extLst>
        </xdr:cNvPr>
        <xdr:cNvSpPr txBox="1"/>
      </xdr:nvSpPr>
      <xdr:spPr>
        <a:xfrm>
          <a:off x="294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30" name="直線コネクタ 229">
          <a:extLst>
            <a:ext uri="{FF2B5EF4-FFF2-40B4-BE49-F238E27FC236}">
              <a16:creationId xmlns:a16="http://schemas.microsoft.com/office/drawing/2014/main" id="{F97279FA-7225-4538-B4C8-FC8D72FB2F25}"/>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231" name="テキスト ボックス 230">
          <a:extLst>
            <a:ext uri="{FF2B5EF4-FFF2-40B4-BE49-F238E27FC236}">
              <a16:creationId xmlns:a16="http://schemas.microsoft.com/office/drawing/2014/main" id="{73BD81B2-A354-4E00-B867-6A6B5C01E90C}"/>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32" name="【市民会館】&#10;有形固定資産減価償却率グラフ枠">
          <a:extLst>
            <a:ext uri="{FF2B5EF4-FFF2-40B4-BE49-F238E27FC236}">
              <a16:creationId xmlns:a16="http://schemas.microsoft.com/office/drawing/2014/main" id="{ABB1B65C-45C3-40F8-8077-0A4222A4F03C}"/>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76200</xdr:rowOff>
    </xdr:from>
    <xdr:to>
      <xdr:col>24</xdr:col>
      <xdr:colOff>62865</xdr:colOff>
      <xdr:row>108</xdr:row>
      <xdr:rowOff>117348</xdr:rowOff>
    </xdr:to>
    <xdr:cxnSp macro="">
      <xdr:nvCxnSpPr>
        <xdr:cNvPr id="233" name="直線コネクタ 232">
          <a:extLst>
            <a:ext uri="{FF2B5EF4-FFF2-40B4-BE49-F238E27FC236}">
              <a16:creationId xmlns:a16="http://schemas.microsoft.com/office/drawing/2014/main" id="{2719328C-7FFB-4EAB-AE8B-BBA93E729C7F}"/>
            </a:ext>
          </a:extLst>
        </xdr:cNvPr>
        <xdr:cNvCxnSpPr/>
      </xdr:nvCxnSpPr>
      <xdr:spPr>
        <a:xfrm flipV="1">
          <a:off x="4634865" y="17221200"/>
          <a:ext cx="0" cy="1412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121175</xdr:rowOff>
    </xdr:from>
    <xdr:ext cx="405111" cy="259045"/>
    <xdr:sp macro="" textlink="">
      <xdr:nvSpPr>
        <xdr:cNvPr id="234" name="【市民会館】&#10;有形固定資産減価償却率最小値テキスト">
          <a:extLst>
            <a:ext uri="{FF2B5EF4-FFF2-40B4-BE49-F238E27FC236}">
              <a16:creationId xmlns:a16="http://schemas.microsoft.com/office/drawing/2014/main" id="{BE51046C-6BF0-4DBE-B367-57AF54DDDCCA}"/>
            </a:ext>
          </a:extLst>
        </xdr:cNvPr>
        <xdr:cNvSpPr txBox="1"/>
      </xdr:nvSpPr>
      <xdr:spPr>
        <a:xfrm>
          <a:off x="4673600" y="18637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117348</xdr:rowOff>
    </xdr:from>
    <xdr:to>
      <xdr:col>24</xdr:col>
      <xdr:colOff>152400</xdr:colOff>
      <xdr:row>108</xdr:row>
      <xdr:rowOff>117348</xdr:rowOff>
    </xdr:to>
    <xdr:cxnSp macro="">
      <xdr:nvCxnSpPr>
        <xdr:cNvPr id="235" name="直線コネクタ 234">
          <a:extLst>
            <a:ext uri="{FF2B5EF4-FFF2-40B4-BE49-F238E27FC236}">
              <a16:creationId xmlns:a16="http://schemas.microsoft.com/office/drawing/2014/main" id="{FD76905A-9E3C-4389-A0B3-DDEAF7ACCE54}"/>
            </a:ext>
          </a:extLst>
        </xdr:cNvPr>
        <xdr:cNvCxnSpPr/>
      </xdr:nvCxnSpPr>
      <xdr:spPr>
        <a:xfrm>
          <a:off x="4546600" y="18633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22877</xdr:rowOff>
    </xdr:from>
    <xdr:ext cx="469744" cy="259045"/>
    <xdr:sp macro="" textlink="">
      <xdr:nvSpPr>
        <xdr:cNvPr id="236" name="【市民会館】&#10;有形固定資産減価償却率最大値テキスト">
          <a:extLst>
            <a:ext uri="{FF2B5EF4-FFF2-40B4-BE49-F238E27FC236}">
              <a16:creationId xmlns:a16="http://schemas.microsoft.com/office/drawing/2014/main" id="{29C449D7-501F-4891-BAAE-BD120ADB8CEA}"/>
            </a:ext>
          </a:extLst>
        </xdr:cNvPr>
        <xdr:cNvSpPr txBox="1"/>
      </xdr:nvSpPr>
      <xdr:spPr>
        <a:xfrm>
          <a:off x="4673600" y="1699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76200</xdr:rowOff>
    </xdr:from>
    <xdr:to>
      <xdr:col>24</xdr:col>
      <xdr:colOff>152400</xdr:colOff>
      <xdr:row>100</xdr:row>
      <xdr:rowOff>76200</xdr:rowOff>
    </xdr:to>
    <xdr:cxnSp macro="">
      <xdr:nvCxnSpPr>
        <xdr:cNvPr id="237" name="直線コネクタ 236">
          <a:extLst>
            <a:ext uri="{FF2B5EF4-FFF2-40B4-BE49-F238E27FC236}">
              <a16:creationId xmlns:a16="http://schemas.microsoft.com/office/drawing/2014/main" id="{CC1DA4F3-B541-4ECE-A07E-3243E631C5C6}"/>
            </a:ext>
          </a:extLst>
        </xdr:cNvPr>
        <xdr:cNvCxnSpPr/>
      </xdr:nvCxnSpPr>
      <xdr:spPr>
        <a:xfrm>
          <a:off x="4546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81551</xdr:rowOff>
    </xdr:from>
    <xdr:ext cx="405111" cy="259045"/>
    <xdr:sp macro="" textlink="">
      <xdr:nvSpPr>
        <xdr:cNvPr id="238" name="【市民会館】&#10;有形固定資産減価償却率平均値テキスト">
          <a:extLst>
            <a:ext uri="{FF2B5EF4-FFF2-40B4-BE49-F238E27FC236}">
              <a16:creationId xmlns:a16="http://schemas.microsoft.com/office/drawing/2014/main" id="{51EE19E7-AD7A-4C58-B76B-0A331E27970F}"/>
            </a:ext>
          </a:extLst>
        </xdr:cNvPr>
        <xdr:cNvSpPr txBox="1"/>
      </xdr:nvSpPr>
      <xdr:spPr>
        <a:xfrm>
          <a:off x="4673600" y="180838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103124</xdr:rowOff>
    </xdr:from>
    <xdr:to>
      <xdr:col>24</xdr:col>
      <xdr:colOff>114300</xdr:colOff>
      <xdr:row>106</xdr:row>
      <xdr:rowOff>33274</xdr:rowOff>
    </xdr:to>
    <xdr:sp macro="" textlink="">
      <xdr:nvSpPr>
        <xdr:cNvPr id="239" name="フローチャート: 判断 238">
          <a:extLst>
            <a:ext uri="{FF2B5EF4-FFF2-40B4-BE49-F238E27FC236}">
              <a16:creationId xmlns:a16="http://schemas.microsoft.com/office/drawing/2014/main" id="{086C4DCB-0ECE-4CFF-BEA4-5FFADA3F7238}"/>
            </a:ext>
          </a:extLst>
        </xdr:cNvPr>
        <xdr:cNvSpPr/>
      </xdr:nvSpPr>
      <xdr:spPr>
        <a:xfrm>
          <a:off x="4584700" y="18105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106</xdr:row>
      <xdr:rowOff>18542</xdr:rowOff>
    </xdr:from>
    <xdr:to>
      <xdr:col>20</xdr:col>
      <xdr:colOff>38100</xdr:colOff>
      <xdr:row>106</xdr:row>
      <xdr:rowOff>120142</xdr:rowOff>
    </xdr:to>
    <xdr:sp macro="" textlink="">
      <xdr:nvSpPr>
        <xdr:cNvPr id="240" name="フローチャート: 判断 239">
          <a:extLst>
            <a:ext uri="{FF2B5EF4-FFF2-40B4-BE49-F238E27FC236}">
              <a16:creationId xmlns:a16="http://schemas.microsoft.com/office/drawing/2014/main" id="{43363616-6362-46D7-82CD-772507A1EFF1}"/>
            </a:ext>
          </a:extLst>
        </xdr:cNvPr>
        <xdr:cNvSpPr/>
      </xdr:nvSpPr>
      <xdr:spPr>
        <a:xfrm>
          <a:off x="3746500" y="18192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104</xdr:row>
      <xdr:rowOff>136669</xdr:rowOff>
    </xdr:from>
    <xdr:ext cx="405111" cy="259045"/>
    <xdr:sp macro="" textlink="">
      <xdr:nvSpPr>
        <xdr:cNvPr id="241" name="n_1aveValue【市民会館】&#10;有形固定資産減価償却率">
          <a:extLst>
            <a:ext uri="{FF2B5EF4-FFF2-40B4-BE49-F238E27FC236}">
              <a16:creationId xmlns:a16="http://schemas.microsoft.com/office/drawing/2014/main" id="{13206FF1-D12E-4440-86E1-0EA8D124711F}"/>
            </a:ext>
          </a:extLst>
        </xdr:cNvPr>
        <xdr:cNvSpPr txBox="1"/>
      </xdr:nvSpPr>
      <xdr:spPr>
        <a:xfrm>
          <a:off x="3582044" y="179674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105</xdr:row>
      <xdr:rowOff>43687</xdr:rowOff>
    </xdr:from>
    <xdr:to>
      <xdr:col>15</xdr:col>
      <xdr:colOff>101600</xdr:colOff>
      <xdr:row>105</xdr:row>
      <xdr:rowOff>145287</xdr:rowOff>
    </xdr:to>
    <xdr:sp macro="" textlink="">
      <xdr:nvSpPr>
        <xdr:cNvPr id="242" name="フローチャート: 判断 241">
          <a:extLst>
            <a:ext uri="{FF2B5EF4-FFF2-40B4-BE49-F238E27FC236}">
              <a16:creationId xmlns:a16="http://schemas.microsoft.com/office/drawing/2014/main" id="{107E1B82-6839-41B3-8B73-86FD398518A0}"/>
            </a:ext>
          </a:extLst>
        </xdr:cNvPr>
        <xdr:cNvSpPr/>
      </xdr:nvSpPr>
      <xdr:spPr>
        <a:xfrm>
          <a:off x="2857500" y="18045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103</xdr:row>
      <xdr:rowOff>161814</xdr:rowOff>
    </xdr:from>
    <xdr:ext cx="405111" cy="259045"/>
    <xdr:sp macro="" textlink="">
      <xdr:nvSpPr>
        <xdr:cNvPr id="243" name="n_2aveValue【市民会館】&#10;有形固定資産減価償却率">
          <a:extLst>
            <a:ext uri="{FF2B5EF4-FFF2-40B4-BE49-F238E27FC236}">
              <a16:creationId xmlns:a16="http://schemas.microsoft.com/office/drawing/2014/main" id="{071AA8E6-F6D1-4E70-BA8A-B34BBCC8FEFC}"/>
            </a:ext>
          </a:extLst>
        </xdr:cNvPr>
        <xdr:cNvSpPr txBox="1"/>
      </xdr:nvSpPr>
      <xdr:spPr>
        <a:xfrm>
          <a:off x="2705744" y="17821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244" name="テキスト ボックス 243">
          <a:extLst>
            <a:ext uri="{FF2B5EF4-FFF2-40B4-BE49-F238E27FC236}">
              <a16:creationId xmlns:a16="http://schemas.microsoft.com/office/drawing/2014/main" id="{12059552-ED3F-4187-B0D0-606EA886583D}"/>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45" name="テキスト ボックス 244">
          <a:extLst>
            <a:ext uri="{FF2B5EF4-FFF2-40B4-BE49-F238E27FC236}">
              <a16:creationId xmlns:a16="http://schemas.microsoft.com/office/drawing/2014/main" id="{4338A695-6BDD-47A0-989A-60026511E812}"/>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46" name="テキスト ボックス 245">
          <a:extLst>
            <a:ext uri="{FF2B5EF4-FFF2-40B4-BE49-F238E27FC236}">
              <a16:creationId xmlns:a16="http://schemas.microsoft.com/office/drawing/2014/main" id="{1253F147-8B69-4B53-830E-F4201A12A0A1}"/>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47" name="テキスト ボックス 246">
          <a:extLst>
            <a:ext uri="{FF2B5EF4-FFF2-40B4-BE49-F238E27FC236}">
              <a16:creationId xmlns:a16="http://schemas.microsoft.com/office/drawing/2014/main" id="{4D2FCC5B-3DA3-4ACC-BBE6-8588C8B5325B}"/>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48" name="テキスト ボックス 247">
          <a:extLst>
            <a:ext uri="{FF2B5EF4-FFF2-40B4-BE49-F238E27FC236}">
              <a16:creationId xmlns:a16="http://schemas.microsoft.com/office/drawing/2014/main" id="{8113B557-5304-4B47-B697-2C20B958C487}"/>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139700</xdr:rowOff>
    </xdr:from>
    <xdr:to>
      <xdr:col>20</xdr:col>
      <xdr:colOff>38100</xdr:colOff>
      <xdr:row>107</xdr:row>
      <xdr:rowOff>69850</xdr:rowOff>
    </xdr:to>
    <xdr:sp macro="" textlink="">
      <xdr:nvSpPr>
        <xdr:cNvPr id="249" name="楕円 248">
          <a:extLst>
            <a:ext uri="{FF2B5EF4-FFF2-40B4-BE49-F238E27FC236}">
              <a16:creationId xmlns:a16="http://schemas.microsoft.com/office/drawing/2014/main" id="{0B5C7249-DA0B-49B4-A16E-657885C0608F}"/>
            </a:ext>
          </a:extLst>
        </xdr:cNvPr>
        <xdr:cNvSpPr/>
      </xdr:nvSpPr>
      <xdr:spPr>
        <a:xfrm>
          <a:off x="3746500" y="1831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107</xdr:row>
      <xdr:rowOff>60977</xdr:rowOff>
    </xdr:from>
    <xdr:ext cx="405111" cy="259045"/>
    <xdr:sp macro="" textlink="">
      <xdr:nvSpPr>
        <xdr:cNvPr id="250" name="n_1mainValue【市民会館】&#10;有形固定資産減価償却率">
          <a:extLst>
            <a:ext uri="{FF2B5EF4-FFF2-40B4-BE49-F238E27FC236}">
              <a16:creationId xmlns:a16="http://schemas.microsoft.com/office/drawing/2014/main" id="{FC59735C-7ED8-46B8-A3F7-38AB7346AA76}"/>
            </a:ext>
          </a:extLst>
        </xdr:cNvPr>
        <xdr:cNvSpPr txBox="1"/>
      </xdr:nvSpPr>
      <xdr:spPr>
        <a:xfrm>
          <a:off x="3582044" y="1840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251" name="正方形/長方形 250">
          <a:extLst>
            <a:ext uri="{FF2B5EF4-FFF2-40B4-BE49-F238E27FC236}">
              <a16:creationId xmlns:a16="http://schemas.microsoft.com/office/drawing/2014/main" id="{14B80130-27AF-4EF8-8560-CFAE6374FC62}"/>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52" name="正方形/長方形 251">
          <a:extLst>
            <a:ext uri="{FF2B5EF4-FFF2-40B4-BE49-F238E27FC236}">
              <a16:creationId xmlns:a16="http://schemas.microsoft.com/office/drawing/2014/main" id="{257D0EC4-783C-4F4A-983C-0402E1E8544C}"/>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53" name="正方形/長方形 252">
          <a:extLst>
            <a:ext uri="{FF2B5EF4-FFF2-40B4-BE49-F238E27FC236}">
              <a16:creationId xmlns:a16="http://schemas.microsoft.com/office/drawing/2014/main" id="{D6EBC4A9-DB77-4A28-A64A-232CEACBC66A}"/>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54" name="正方形/長方形 253">
          <a:extLst>
            <a:ext uri="{FF2B5EF4-FFF2-40B4-BE49-F238E27FC236}">
              <a16:creationId xmlns:a16="http://schemas.microsoft.com/office/drawing/2014/main" id="{324B6DC0-14EF-4BC8-A9F9-5FC69CF98E99}"/>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55" name="正方形/長方形 254">
          <a:extLst>
            <a:ext uri="{FF2B5EF4-FFF2-40B4-BE49-F238E27FC236}">
              <a16:creationId xmlns:a16="http://schemas.microsoft.com/office/drawing/2014/main" id="{A17E7421-23CA-477F-B4A1-754FF5026D37}"/>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56" name="正方形/長方形 255">
          <a:extLst>
            <a:ext uri="{FF2B5EF4-FFF2-40B4-BE49-F238E27FC236}">
              <a16:creationId xmlns:a16="http://schemas.microsoft.com/office/drawing/2014/main" id="{173690A4-63C3-48D0-B2AD-BC38D4D6BFC9}"/>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57" name="正方形/長方形 256">
          <a:extLst>
            <a:ext uri="{FF2B5EF4-FFF2-40B4-BE49-F238E27FC236}">
              <a16:creationId xmlns:a16="http://schemas.microsoft.com/office/drawing/2014/main" id="{C053FE18-9EBD-4D51-91FB-FE3387A0E3DC}"/>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58" name="正方形/長方形 257">
          <a:extLst>
            <a:ext uri="{FF2B5EF4-FFF2-40B4-BE49-F238E27FC236}">
              <a16:creationId xmlns:a16="http://schemas.microsoft.com/office/drawing/2014/main" id="{923CBF95-93B4-4E93-A36C-BABDC79C0918}"/>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259" name="テキスト ボックス 258">
          <a:extLst>
            <a:ext uri="{FF2B5EF4-FFF2-40B4-BE49-F238E27FC236}">
              <a16:creationId xmlns:a16="http://schemas.microsoft.com/office/drawing/2014/main" id="{5A65A05E-CAB0-4611-AEFF-8C88976D6E34}"/>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260" name="直線コネクタ 259">
          <a:extLst>
            <a:ext uri="{FF2B5EF4-FFF2-40B4-BE49-F238E27FC236}">
              <a16:creationId xmlns:a16="http://schemas.microsoft.com/office/drawing/2014/main" id="{07F232A1-6AD4-42BE-B974-E93BFACBA516}"/>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261" name="直線コネクタ 260">
          <a:extLst>
            <a:ext uri="{FF2B5EF4-FFF2-40B4-BE49-F238E27FC236}">
              <a16:creationId xmlns:a16="http://schemas.microsoft.com/office/drawing/2014/main" id="{5FD71A0D-32A3-48A6-B1DF-2CA53B383A2C}"/>
            </a:ext>
          </a:extLst>
        </xdr:cNvPr>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262" name="テキスト ボックス 261">
          <a:extLst>
            <a:ext uri="{FF2B5EF4-FFF2-40B4-BE49-F238E27FC236}">
              <a16:creationId xmlns:a16="http://schemas.microsoft.com/office/drawing/2014/main" id="{E2E59E5C-46BF-4A81-A930-106AA1584CC7}"/>
            </a:ext>
          </a:extLst>
        </xdr:cNvPr>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263" name="直線コネクタ 262">
          <a:extLst>
            <a:ext uri="{FF2B5EF4-FFF2-40B4-BE49-F238E27FC236}">
              <a16:creationId xmlns:a16="http://schemas.microsoft.com/office/drawing/2014/main" id="{2FE61C15-C47B-44AC-A47A-C670492EB26C}"/>
            </a:ext>
          </a:extLst>
        </xdr:cNvPr>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264" name="テキスト ボックス 263">
          <a:extLst>
            <a:ext uri="{FF2B5EF4-FFF2-40B4-BE49-F238E27FC236}">
              <a16:creationId xmlns:a16="http://schemas.microsoft.com/office/drawing/2014/main" id="{DF7D0AAF-4657-4886-8CE5-B1F9BAB7CAD3}"/>
            </a:ext>
          </a:extLst>
        </xdr:cNvPr>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265" name="直線コネクタ 264">
          <a:extLst>
            <a:ext uri="{FF2B5EF4-FFF2-40B4-BE49-F238E27FC236}">
              <a16:creationId xmlns:a16="http://schemas.microsoft.com/office/drawing/2014/main" id="{E51DF967-1950-4D42-B375-74FEB778152B}"/>
            </a:ext>
          </a:extLst>
        </xdr:cNvPr>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266" name="テキスト ボックス 265">
          <a:extLst>
            <a:ext uri="{FF2B5EF4-FFF2-40B4-BE49-F238E27FC236}">
              <a16:creationId xmlns:a16="http://schemas.microsoft.com/office/drawing/2014/main" id="{4482FC24-D4FE-4DD0-A2F1-5B4EF3343DE8}"/>
            </a:ext>
          </a:extLst>
        </xdr:cNvPr>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267" name="直線コネクタ 266">
          <a:extLst>
            <a:ext uri="{FF2B5EF4-FFF2-40B4-BE49-F238E27FC236}">
              <a16:creationId xmlns:a16="http://schemas.microsoft.com/office/drawing/2014/main" id="{65C94958-587D-40AD-A103-C17DFAB2277F}"/>
            </a:ext>
          </a:extLst>
        </xdr:cNvPr>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268" name="テキスト ボックス 267">
          <a:extLst>
            <a:ext uri="{FF2B5EF4-FFF2-40B4-BE49-F238E27FC236}">
              <a16:creationId xmlns:a16="http://schemas.microsoft.com/office/drawing/2014/main" id="{EC848F3E-14B3-4902-8335-57EB5E37ADA6}"/>
            </a:ext>
          </a:extLst>
        </xdr:cNvPr>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269" name="直線コネクタ 268">
          <a:extLst>
            <a:ext uri="{FF2B5EF4-FFF2-40B4-BE49-F238E27FC236}">
              <a16:creationId xmlns:a16="http://schemas.microsoft.com/office/drawing/2014/main" id="{7AF7940C-145E-4760-AEFC-97372AE75BFE}"/>
            </a:ext>
          </a:extLst>
        </xdr:cNvPr>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270" name="テキスト ボックス 269">
          <a:extLst>
            <a:ext uri="{FF2B5EF4-FFF2-40B4-BE49-F238E27FC236}">
              <a16:creationId xmlns:a16="http://schemas.microsoft.com/office/drawing/2014/main" id="{09BA564E-74D4-4B7B-A379-19405D12F4D7}"/>
            </a:ext>
          </a:extLst>
        </xdr:cNvPr>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271" name="直線コネクタ 270">
          <a:extLst>
            <a:ext uri="{FF2B5EF4-FFF2-40B4-BE49-F238E27FC236}">
              <a16:creationId xmlns:a16="http://schemas.microsoft.com/office/drawing/2014/main" id="{44A8F596-E232-4209-B49F-C6FE5CE1ACDB}"/>
            </a:ext>
          </a:extLst>
        </xdr:cNvPr>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272" name="テキスト ボックス 271">
          <a:extLst>
            <a:ext uri="{FF2B5EF4-FFF2-40B4-BE49-F238E27FC236}">
              <a16:creationId xmlns:a16="http://schemas.microsoft.com/office/drawing/2014/main" id="{33880057-5CA4-4F3A-AE60-4D23FB4829AA}"/>
            </a:ext>
          </a:extLst>
        </xdr:cNvPr>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273" name="直線コネクタ 272">
          <a:extLst>
            <a:ext uri="{FF2B5EF4-FFF2-40B4-BE49-F238E27FC236}">
              <a16:creationId xmlns:a16="http://schemas.microsoft.com/office/drawing/2014/main" id="{9FD870CF-D0F3-4780-8545-A62D0C17FD48}"/>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274" name="テキスト ボックス 273">
          <a:extLst>
            <a:ext uri="{FF2B5EF4-FFF2-40B4-BE49-F238E27FC236}">
              <a16:creationId xmlns:a16="http://schemas.microsoft.com/office/drawing/2014/main" id="{A8AE6CAE-F7BB-4584-BA7C-403490A0B88A}"/>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275" name="【市民会館】&#10;一人当たり面積グラフ枠">
          <a:extLst>
            <a:ext uri="{FF2B5EF4-FFF2-40B4-BE49-F238E27FC236}">
              <a16:creationId xmlns:a16="http://schemas.microsoft.com/office/drawing/2014/main" id="{135550F8-2CCE-4056-927F-7BBCCB9BF69F}"/>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14151</xdr:rowOff>
    </xdr:from>
    <xdr:to>
      <xdr:col>54</xdr:col>
      <xdr:colOff>189865</xdr:colOff>
      <xdr:row>108</xdr:row>
      <xdr:rowOff>121920</xdr:rowOff>
    </xdr:to>
    <xdr:cxnSp macro="">
      <xdr:nvCxnSpPr>
        <xdr:cNvPr id="276" name="直線コネクタ 275">
          <a:extLst>
            <a:ext uri="{FF2B5EF4-FFF2-40B4-BE49-F238E27FC236}">
              <a16:creationId xmlns:a16="http://schemas.microsoft.com/office/drawing/2014/main" id="{5D6FD305-16F0-487A-8692-E3F8EF7A56F3}"/>
            </a:ext>
          </a:extLst>
        </xdr:cNvPr>
        <xdr:cNvCxnSpPr/>
      </xdr:nvCxnSpPr>
      <xdr:spPr>
        <a:xfrm flipV="1">
          <a:off x="10476865" y="17159151"/>
          <a:ext cx="0" cy="1479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125747</xdr:rowOff>
    </xdr:from>
    <xdr:ext cx="469744" cy="259045"/>
    <xdr:sp macro="" textlink="">
      <xdr:nvSpPr>
        <xdr:cNvPr id="277" name="【市民会館】&#10;一人当たり面積最小値テキスト">
          <a:extLst>
            <a:ext uri="{FF2B5EF4-FFF2-40B4-BE49-F238E27FC236}">
              <a16:creationId xmlns:a16="http://schemas.microsoft.com/office/drawing/2014/main" id="{B5BD652D-4BB8-4E2C-8F2D-A4BB627A5D0F}"/>
            </a:ext>
          </a:extLst>
        </xdr:cNvPr>
        <xdr:cNvSpPr txBox="1"/>
      </xdr:nvSpPr>
      <xdr:spPr>
        <a:xfrm>
          <a:off x="10515600" y="1864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121920</xdr:rowOff>
    </xdr:from>
    <xdr:to>
      <xdr:col>55</xdr:col>
      <xdr:colOff>88900</xdr:colOff>
      <xdr:row>108</xdr:row>
      <xdr:rowOff>121920</xdr:rowOff>
    </xdr:to>
    <xdr:cxnSp macro="">
      <xdr:nvCxnSpPr>
        <xdr:cNvPr id="278" name="直線コネクタ 277">
          <a:extLst>
            <a:ext uri="{FF2B5EF4-FFF2-40B4-BE49-F238E27FC236}">
              <a16:creationId xmlns:a16="http://schemas.microsoft.com/office/drawing/2014/main" id="{22AE14B8-42B3-49B2-BB64-4EDC53A8824F}"/>
            </a:ext>
          </a:extLst>
        </xdr:cNvPr>
        <xdr:cNvCxnSpPr/>
      </xdr:nvCxnSpPr>
      <xdr:spPr>
        <a:xfrm>
          <a:off x="10388600" y="1863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132278</xdr:rowOff>
    </xdr:from>
    <xdr:ext cx="469744" cy="259045"/>
    <xdr:sp macro="" textlink="">
      <xdr:nvSpPr>
        <xdr:cNvPr id="279" name="【市民会館】&#10;一人当たり面積最大値テキスト">
          <a:extLst>
            <a:ext uri="{FF2B5EF4-FFF2-40B4-BE49-F238E27FC236}">
              <a16:creationId xmlns:a16="http://schemas.microsoft.com/office/drawing/2014/main" id="{04F0BDF7-BC94-493C-9221-6C2B3695C5A5}"/>
            </a:ext>
          </a:extLst>
        </xdr:cNvPr>
        <xdr:cNvSpPr txBox="1"/>
      </xdr:nvSpPr>
      <xdr:spPr>
        <a:xfrm>
          <a:off x="10515600" y="16934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14151</xdr:rowOff>
    </xdr:from>
    <xdr:to>
      <xdr:col>55</xdr:col>
      <xdr:colOff>88900</xdr:colOff>
      <xdr:row>100</xdr:row>
      <xdr:rowOff>14151</xdr:rowOff>
    </xdr:to>
    <xdr:cxnSp macro="">
      <xdr:nvCxnSpPr>
        <xdr:cNvPr id="280" name="直線コネクタ 279">
          <a:extLst>
            <a:ext uri="{FF2B5EF4-FFF2-40B4-BE49-F238E27FC236}">
              <a16:creationId xmlns:a16="http://schemas.microsoft.com/office/drawing/2014/main" id="{5D09DA29-AAC6-4C6B-8ED2-5FBD3EC6926E}"/>
            </a:ext>
          </a:extLst>
        </xdr:cNvPr>
        <xdr:cNvCxnSpPr/>
      </xdr:nvCxnSpPr>
      <xdr:spPr>
        <a:xfrm>
          <a:off x="10388600" y="17159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59345</xdr:rowOff>
    </xdr:from>
    <xdr:ext cx="469744" cy="259045"/>
    <xdr:sp macro="" textlink="">
      <xdr:nvSpPr>
        <xdr:cNvPr id="281" name="【市民会館】&#10;一人当たり面積平均値テキスト">
          <a:extLst>
            <a:ext uri="{FF2B5EF4-FFF2-40B4-BE49-F238E27FC236}">
              <a16:creationId xmlns:a16="http://schemas.microsoft.com/office/drawing/2014/main" id="{8430E1DB-FC1B-4F42-946D-74D6C4BBF8D8}"/>
            </a:ext>
          </a:extLst>
        </xdr:cNvPr>
        <xdr:cNvSpPr txBox="1"/>
      </xdr:nvSpPr>
      <xdr:spPr>
        <a:xfrm>
          <a:off x="10515600" y="178901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80918</xdr:rowOff>
    </xdr:from>
    <xdr:to>
      <xdr:col>55</xdr:col>
      <xdr:colOff>50800</xdr:colOff>
      <xdr:row>105</xdr:row>
      <xdr:rowOff>11068</xdr:rowOff>
    </xdr:to>
    <xdr:sp macro="" textlink="">
      <xdr:nvSpPr>
        <xdr:cNvPr id="282" name="フローチャート: 判断 281">
          <a:extLst>
            <a:ext uri="{FF2B5EF4-FFF2-40B4-BE49-F238E27FC236}">
              <a16:creationId xmlns:a16="http://schemas.microsoft.com/office/drawing/2014/main" id="{F064C686-630C-4A5D-B895-EBEE7A90F5FF}"/>
            </a:ext>
          </a:extLst>
        </xdr:cNvPr>
        <xdr:cNvSpPr/>
      </xdr:nvSpPr>
      <xdr:spPr>
        <a:xfrm>
          <a:off x="10426700" y="1791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103</xdr:row>
      <xdr:rowOff>147864</xdr:rowOff>
    </xdr:from>
    <xdr:to>
      <xdr:col>50</xdr:col>
      <xdr:colOff>165100</xdr:colOff>
      <xdr:row>104</xdr:row>
      <xdr:rowOff>78014</xdr:rowOff>
    </xdr:to>
    <xdr:sp macro="" textlink="">
      <xdr:nvSpPr>
        <xdr:cNvPr id="283" name="フローチャート: 判断 282">
          <a:extLst>
            <a:ext uri="{FF2B5EF4-FFF2-40B4-BE49-F238E27FC236}">
              <a16:creationId xmlns:a16="http://schemas.microsoft.com/office/drawing/2014/main" id="{AD82882F-15DD-49C2-982D-1E0FE8C1A9DD}"/>
            </a:ext>
          </a:extLst>
        </xdr:cNvPr>
        <xdr:cNvSpPr/>
      </xdr:nvSpPr>
      <xdr:spPr>
        <a:xfrm>
          <a:off x="9588500" y="1780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102</xdr:row>
      <xdr:rowOff>94541</xdr:rowOff>
    </xdr:from>
    <xdr:ext cx="469744" cy="259045"/>
    <xdr:sp macro="" textlink="">
      <xdr:nvSpPr>
        <xdr:cNvPr id="284" name="n_1aveValue【市民会館】&#10;一人当たり面積">
          <a:extLst>
            <a:ext uri="{FF2B5EF4-FFF2-40B4-BE49-F238E27FC236}">
              <a16:creationId xmlns:a16="http://schemas.microsoft.com/office/drawing/2014/main" id="{783DF7A2-C93C-4C63-A66D-54DFF396E2D5}"/>
            </a:ext>
          </a:extLst>
        </xdr:cNvPr>
        <xdr:cNvSpPr txBox="1"/>
      </xdr:nvSpPr>
      <xdr:spPr>
        <a:xfrm>
          <a:off x="9391727" y="17582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103</xdr:row>
      <xdr:rowOff>147864</xdr:rowOff>
    </xdr:from>
    <xdr:to>
      <xdr:col>46</xdr:col>
      <xdr:colOff>38100</xdr:colOff>
      <xdr:row>104</xdr:row>
      <xdr:rowOff>78014</xdr:rowOff>
    </xdr:to>
    <xdr:sp macro="" textlink="">
      <xdr:nvSpPr>
        <xdr:cNvPr id="285" name="フローチャート: 判断 284">
          <a:extLst>
            <a:ext uri="{FF2B5EF4-FFF2-40B4-BE49-F238E27FC236}">
              <a16:creationId xmlns:a16="http://schemas.microsoft.com/office/drawing/2014/main" id="{23FD8A1A-9B80-4C12-B75C-719917A4858D}"/>
            </a:ext>
          </a:extLst>
        </xdr:cNvPr>
        <xdr:cNvSpPr/>
      </xdr:nvSpPr>
      <xdr:spPr>
        <a:xfrm>
          <a:off x="8699500" y="1780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102</xdr:row>
      <xdr:rowOff>94541</xdr:rowOff>
    </xdr:from>
    <xdr:ext cx="469744" cy="259045"/>
    <xdr:sp macro="" textlink="">
      <xdr:nvSpPr>
        <xdr:cNvPr id="286" name="n_2aveValue【市民会館】&#10;一人当たり面積">
          <a:extLst>
            <a:ext uri="{FF2B5EF4-FFF2-40B4-BE49-F238E27FC236}">
              <a16:creationId xmlns:a16="http://schemas.microsoft.com/office/drawing/2014/main" id="{0EE18866-C6A0-414C-9CD4-5FFFD96E0465}"/>
            </a:ext>
          </a:extLst>
        </xdr:cNvPr>
        <xdr:cNvSpPr txBox="1"/>
      </xdr:nvSpPr>
      <xdr:spPr>
        <a:xfrm>
          <a:off x="8515427" y="17582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287" name="テキスト ボックス 286">
          <a:extLst>
            <a:ext uri="{FF2B5EF4-FFF2-40B4-BE49-F238E27FC236}">
              <a16:creationId xmlns:a16="http://schemas.microsoft.com/office/drawing/2014/main" id="{99C7712E-E8E9-49F8-A0B2-3DAEAF3D6695}"/>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288" name="テキスト ボックス 287">
          <a:extLst>
            <a:ext uri="{FF2B5EF4-FFF2-40B4-BE49-F238E27FC236}">
              <a16:creationId xmlns:a16="http://schemas.microsoft.com/office/drawing/2014/main" id="{1C2E6AF0-EF75-4A4C-9F02-B9BFD5B336F6}"/>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289" name="テキスト ボックス 288">
          <a:extLst>
            <a:ext uri="{FF2B5EF4-FFF2-40B4-BE49-F238E27FC236}">
              <a16:creationId xmlns:a16="http://schemas.microsoft.com/office/drawing/2014/main" id="{70B8AED1-6482-4A08-AE56-2A5961492B67}"/>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290" name="テキスト ボックス 289">
          <a:extLst>
            <a:ext uri="{FF2B5EF4-FFF2-40B4-BE49-F238E27FC236}">
              <a16:creationId xmlns:a16="http://schemas.microsoft.com/office/drawing/2014/main" id="{F068D16B-68E3-4D5D-823B-F7CF812AFB34}"/>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291" name="テキスト ボックス 290">
          <a:extLst>
            <a:ext uri="{FF2B5EF4-FFF2-40B4-BE49-F238E27FC236}">
              <a16:creationId xmlns:a16="http://schemas.microsoft.com/office/drawing/2014/main" id="{4D4D3169-AC54-4502-8F93-AA1C0EBEBD5E}"/>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74386</xdr:rowOff>
    </xdr:from>
    <xdr:to>
      <xdr:col>50</xdr:col>
      <xdr:colOff>165100</xdr:colOff>
      <xdr:row>105</xdr:row>
      <xdr:rowOff>4536</xdr:rowOff>
    </xdr:to>
    <xdr:sp macro="" textlink="">
      <xdr:nvSpPr>
        <xdr:cNvPr id="292" name="楕円 291">
          <a:extLst>
            <a:ext uri="{FF2B5EF4-FFF2-40B4-BE49-F238E27FC236}">
              <a16:creationId xmlns:a16="http://schemas.microsoft.com/office/drawing/2014/main" id="{B710B615-E55F-43F6-A48F-923CE3031B8B}"/>
            </a:ext>
          </a:extLst>
        </xdr:cNvPr>
        <xdr:cNvSpPr/>
      </xdr:nvSpPr>
      <xdr:spPr>
        <a:xfrm>
          <a:off x="9588500" y="17905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104</xdr:row>
      <xdr:rowOff>167113</xdr:rowOff>
    </xdr:from>
    <xdr:ext cx="469744" cy="259045"/>
    <xdr:sp macro="" textlink="">
      <xdr:nvSpPr>
        <xdr:cNvPr id="293" name="n_1mainValue【市民会館】&#10;一人当たり面積">
          <a:extLst>
            <a:ext uri="{FF2B5EF4-FFF2-40B4-BE49-F238E27FC236}">
              <a16:creationId xmlns:a16="http://schemas.microsoft.com/office/drawing/2014/main" id="{FF7F2EEE-3BED-45BF-9D71-1F381FCC59C0}"/>
            </a:ext>
          </a:extLst>
        </xdr:cNvPr>
        <xdr:cNvSpPr txBox="1"/>
      </xdr:nvSpPr>
      <xdr:spPr>
        <a:xfrm>
          <a:off x="9391727" y="17997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294" name="正方形/長方形 293">
          <a:extLst>
            <a:ext uri="{FF2B5EF4-FFF2-40B4-BE49-F238E27FC236}">
              <a16:creationId xmlns:a16="http://schemas.microsoft.com/office/drawing/2014/main" id="{D7ACF9D0-93C4-42BE-AD7A-06E5AEDADA79}"/>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5" name="正方形/長方形 294">
          <a:extLst>
            <a:ext uri="{FF2B5EF4-FFF2-40B4-BE49-F238E27FC236}">
              <a16:creationId xmlns:a16="http://schemas.microsoft.com/office/drawing/2014/main" id="{956CDB24-9387-4D96-8274-6BB63827F90A}"/>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6" name="正方形/長方形 295">
          <a:extLst>
            <a:ext uri="{FF2B5EF4-FFF2-40B4-BE49-F238E27FC236}">
              <a16:creationId xmlns:a16="http://schemas.microsoft.com/office/drawing/2014/main" id="{C1C66807-7A2E-4E6D-8D06-D2DF56A74D37}"/>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7" name="正方形/長方形 296">
          <a:extLst>
            <a:ext uri="{FF2B5EF4-FFF2-40B4-BE49-F238E27FC236}">
              <a16:creationId xmlns:a16="http://schemas.microsoft.com/office/drawing/2014/main" id="{1D223154-F6F7-4A68-95F2-9C5719200642}"/>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98" name="正方形/長方形 297">
          <a:extLst>
            <a:ext uri="{FF2B5EF4-FFF2-40B4-BE49-F238E27FC236}">
              <a16:creationId xmlns:a16="http://schemas.microsoft.com/office/drawing/2014/main" id="{9E963DD2-D91D-4A07-BEE7-625902A025C5}"/>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99" name="正方形/長方形 298">
          <a:extLst>
            <a:ext uri="{FF2B5EF4-FFF2-40B4-BE49-F238E27FC236}">
              <a16:creationId xmlns:a16="http://schemas.microsoft.com/office/drawing/2014/main" id="{A00F2020-8BCF-473E-A277-3706AA3F5F7B}"/>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0" name="正方形/長方形 299">
          <a:extLst>
            <a:ext uri="{FF2B5EF4-FFF2-40B4-BE49-F238E27FC236}">
              <a16:creationId xmlns:a16="http://schemas.microsoft.com/office/drawing/2014/main" id="{E9A3D723-4099-45ED-A2E4-BA03EB619D63}"/>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1" name="正方形/長方形 300">
          <a:extLst>
            <a:ext uri="{FF2B5EF4-FFF2-40B4-BE49-F238E27FC236}">
              <a16:creationId xmlns:a16="http://schemas.microsoft.com/office/drawing/2014/main" id="{FE3C5F04-E305-4622-A84C-46C150ED3C6B}"/>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2" name="テキスト ボックス 301">
          <a:extLst>
            <a:ext uri="{FF2B5EF4-FFF2-40B4-BE49-F238E27FC236}">
              <a16:creationId xmlns:a16="http://schemas.microsoft.com/office/drawing/2014/main" id="{AF6C022D-18DC-43FF-946D-FCBF99C302C3}"/>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3" name="直線コネクタ 302">
          <a:extLst>
            <a:ext uri="{FF2B5EF4-FFF2-40B4-BE49-F238E27FC236}">
              <a16:creationId xmlns:a16="http://schemas.microsoft.com/office/drawing/2014/main" id="{B436F42E-EF1B-4C50-9976-F63C083C0A2E}"/>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04" name="テキスト ボックス 303">
          <a:extLst>
            <a:ext uri="{FF2B5EF4-FFF2-40B4-BE49-F238E27FC236}">
              <a16:creationId xmlns:a16="http://schemas.microsoft.com/office/drawing/2014/main" id="{DE30244E-D8D4-473C-B77D-C65F9925EA59}"/>
            </a:ext>
          </a:extLst>
        </xdr:cNvPr>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05" name="直線コネクタ 304">
          <a:extLst>
            <a:ext uri="{FF2B5EF4-FFF2-40B4-BE49-F238E27FC236}">
              <a16:creationId xmlns:a16="http://schemas.microsoft.com/office/drawing/2014/main" id="{F85539C7-856B-4BEE-8A82-2930B054E6AA}"/>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06" name="テキスト ボックス 305">
          <a:extLst>
            <a:ext uri="{FF2B5EF4-FFF2-40B4-BE49-F238E27FC236}">
              <a16:creationId xmlns:a16="http://schemas.microsoft.com/office/drawing/2014/main" id="{1A852CA2-D58C-4C7B-8EB4-6D65F493B0D2}"/>
            </a:ext>
          </a:extLst>
        </xdr:cNvPr>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07" name="直線コネクタ 306">
          <a:extLst>
            <a:ext uri="{FF2B5EF4-FFF2-40B4-BE49-F238E27FC236}">
              <a16:creationId xmlns:a16="http://schemas.microsoft.com/office/drawing/2014/main" id="{953CC14C-7898-4783-98FE-6B51488A8DC4}"/>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08" name="テキスト ボックス 307">
          <a:extLst>
            <a:ext uri="{FF2B5EF4-FFF2-40B4-BE49-F238E27FC236}">
              <a16:creationId xmlns:a16="http://schemas.microsoft.com/office/drawing/2014/main" id="{E77D2B15-6742-4993-A84D-C58D71FDB74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09" name="直線コネクタ 308">
          <a:extLst>
            <a:ext uri="{FF2B5EF4-FFF2-40B4-BE49-F238E27FC236}">
              <a16:creationId xmlns:a16="http://schemas.microsoft.com/office/drawing/2014/main" id="{93F34DA4-3803-4870-801F-80A69BFF8692}"/>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10" name="テキスト ボックス 309">
          <a:extLst>
            <a:ext uri="{FF2B5EF4-FFF2-40B4-BE49-F238E27FC236}">
              <a16:creationId xmlns:a16="http://schemas.microsoft.com/office/drawing/2014/main" id="{65D824B6-2E90-41B8-8FE4-3BBADFF40577}"/>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11" name="直線コネクタ 310">
          <a:extLst>
            <a:ext uri="{FF2B5EF4-FFF2-40B4-BE49-F238E27FC236}">
              <a16:creationId xmlns:a16="http://schemas.microsoft.com/office/drawing/2014/main" id="{D9FAD84B-C3A7-426B-AA6C-9DE74B85245D}"/>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12" name="テキスト ボックス 311">
          <a:extLst>
            <a:ext uri="{FF2B5EF4-FFF2-40B4-BE49-F238E27FC236}">
              <a16:creationId xmlns:a16="http://schemas.microsoft.com/office/drawing/2014/main" id="{3276C822-A2C2-4C11-8D9F-2CDCA5CA1491}"/>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13" name="直線コネクタ 312">
          <a:extLst>
            <a:ext uri="{FF2B5EF4-FFF2-40B4-BE49-F238E27FC236}">
              <a16:creationId xmlns:a16="http://schemas.microsoft.com/office/drawing/2014/main" id="{DCEE0C3D-2D4E-4F53-9B65-0A891C1AB126}"/>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14" name="テキスト ボックス 313">
          <a:extLst>
            <a:ext uri="{FF2B5EF4-FFF2-40B4-BE49-F238E27FC236}">
              <a16:creationId xmlns:a16="http://schemas.microsoft.com/office/drawing/2014/main" id="{31D1FF3D-933B-4D20-900D-060F33C6008A}"/>
            </a:ext>
          </a:extLst>
        </xdr:cNvPr>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5" name="直線コネクタ 314">
          <a:extLst>
            <a:ext uri="{FF2B5EF4-FFF2-40B4-BE49-F238E27FC236}">
              <a16:creationId xmlns:a16="http://schemas.microsoft.com/office/drawing/2014/main" id="{1029F312-8A8C-4C92-83F5-9BACA720EA71}"/>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16" name="テキスト ボックス 315">
          <a:extLst>
            <a:ext uri="{FF2B5EF4-FFF2-40B4-BE49-F238E27FC236}">
              <a16:creationId xmlns:a16="http://schemas.microsoft.com/office/drawing/2014/main" id="{07E23586-8694-4CF6-BC15-C2A84CFFB842}"/>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17" name="【一般廃棄物処理施設】&#10;有形固定資産減価償却率グラフ枠">
          <a:extLst>
            <a:ext uri="{FF2B5EF4-FFF2-40B4-BE49-F238E27FC236}">
              <a16:creationId xmlns:a16="http://schemas.microsoft.com/office/drawing/2014/main" id="{F0ADB3A9-A227-479E-9F3E-4BBBBAAB8FCC}"/>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28575</xdr:rowOff>
    </xdr:from>
    <xdr:to>
      <xdr:col>85</xdr:col>
      <xdr:colOff>126364</xdr:colOff>
      <xdr:row>41</xdr:row>
      <xdr:rowOff>152400</xdr:rowOff>
    </xdr:to>
    <xdr:cxnSp macro="">
      <xdr:nvCxnSpPr>
        <xdr:cNvPr id="318" name="直線コネクタ 317">
          <a:extLst>
            <a:ext uri="{FF2B5EF4-FFF2-40B4-BE49-F238E27FC236}">
              <a16:creationId xmlns:a16="http://schemas.microsoft.com/office/drawing/2014/main" id="{5B28BFA5-2913-429B-B884-CB5C66063F3F}"/>
            </a:ext>
          </a:extLst>
        </xdr:cNvPr>
        <xdr:cNvCxnSpPr/>
      </xdr:nvCxnSpPr>
      <xdr:spPr>
        <a:xfrm flipV="1">
          <a:off x="16318864" y="5857875"/>
          <a:ext cx="0" cy="13239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156227</xdr:rowOff>
    </xdr:from>
    <xdr:ext cx="405111" cy="259045"/>
    <xdr:sp macro="" textlink="">
      <xdr:nvSpPr>
        <xdr:cNvPr id="319" name="【一般廃棄物処理施設】&#10;有形固定資産減価償却率最小値テキスト">
          <a:extLst>
            <a:ext uri="{FF2B5EF4-FFF2-40B4-BE49-F238E27FC236}">
              <a16:creationId xmlns:a16="http://schemas.microsoft.com/office/drawing/2014/main" id="{C6874E15-5138-4EC1-9163-507E1CE48A5F}"/>
            </a:ext>
          </a:extLst>
        </xdr:cNvPr>
        <xdr:cNvSpPr txBox="1"/>
      </xdr:nvSpPr>
      <xdr:spPr>
        <a:xfrm>
          <a:off x="16357600" y="718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152400</xdr:rowOff>
    </xdr:from>
    <xdr:to>
      <xdr:col>86</xdr:col>
      <xdr:colOff>25400</xdr:colOff>
      <xdr:row>41</xdr:row>
      <xdr:rowOff>152400</xdr:rowOff>
    </xdr:to>
    <xdr:cxnSp macro="">
      <xdr:nvCxnSpPr>
        <xdr:cNvPr id="320" name="直線コネクタ 319">
          <a:extLst>
            <a:ext uri="{FF2B5EF4-FFF2-40B4-BE49-F238E27FC236}">
              <a16:creationId xmlns:a16="http://schemas.microsoft.com/office/drawing/2014/main" id="{1938EA9C-E482-42EB-8316-AF21865FA738}"/>
            </a:ext>
          </a:extLst>
        </xdr:cNvPr>
        <xdr:cNvCxnSpPr/>
      </xdr:nvCxnSpPr>
      <xdr:spPr>
        <a:xfrm>
          <a:off x="16230600" y="718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146702</xdr:rowOff>
    </xdr:from>
    <xdr:ext cx="405111" cy="259045"/>
    <xdr:sp macro="" textlink="">
      <xdr:nvSpPr>
        <xdr:cNvPr id="321" name="【一般廃棄物処理施設】&#10;有形固定資産減価償却率最大値テキスト">
          <a:extLst>
            <a:ext uri="{FF2B5EF4-FFF2-40B4-BE49-F238E27FC236}">
              <a16:creationId xmlns:a16="http://schemas.microsoft.com/office/drawing/2014/main" id="{2F93BA01-C72E-4263-B7F0-C700505D4FAE}"/>
            </a:ext>
          </a:extLst>
        </xdr:cNvPr>
        <xdr:cNvSpPr txBox="1"/>
      </xdr:nvSpPr>
      <xdr:spPr>
        <a:xfrm>
          <a:off x="16357600" y="5633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28575</xdr:rowOff>
    </xdr:from>
    <xdr:to>
      <xdr:col>86</xdr:col>
      <xdr:colOff>25400</xdr:colOff>
      <xdr:row>34</xdr:row>
      <xdr:rowOff>28575</xdr:rowOff>
    </xdr:to>
    <xdr:cxnSp macro="">
      <xdr:nvCxnSpPr>
        <xdr:cNvPr id="322" name="直線コネクタ 321">
          <a:extLst>
            <a:ext uri="{FF2B5EF4-FFF2-40B4-BE49-F238E27FC236}">
              <a16:creationId xmlns:a16="http://schemas.microsoft.com/office/drawing/2014/main" id="{42C281CA-663D-43D1-B841-D7FC02F6AEB4}"/>
            </a:ext>
          </a:extLst>
        </xdr:cNvPr>
        <xdr:cNvCxnSpPr/>
      </xdr:nvCxnSpPr>
      <xdr:spPr>
        <a:xfrm>
          <a:off x="16230600" y="5857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148607</xdr:rowOff>
    </xdr:from>
    <xdr:ext cx="405111" cy="259045"/>
    <xdr:sp macro="" textlink="">
      <xdr:nvSpPr>
        <xdr:cNvPr id="323" name="【一般廃棄物処理施設】&#10;有形固定資産減価償却率平均値テキスト">
          <a:extLst>
            <a:ext uri="{FF2B5EF4-FFF2-40B4-BE49-F238E27FC236}">
              <a16:creationId xmlns:a16="http://schemas.microsoft.com/office/drawing/2014/main" id="{D06AD41D-8052-41B6-B15A-094ED19CC323}"/>
            </a:ext>
          </a:extLst>
        </xdr:cNvPr>
        <xdr:cNvSpPr txBox="1"/>
      </xdr:nvSpPr>
      <xdr:spPr>
        <a:xfrm>
          <a:off x="16357600" y="63208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170180</xdr:rowOff>
    </xdr:from>
    <xdr:to>
      <xdr:col>85</xdr:col>
      <xdr:colOff>177800</xdr:colOff>
      <xdr:row>37</xdr:row>
      <xdr:rowOff>100330</xdr:rowOff>
    </xdr:to>
    <xdr:sp macro="" textlink="">
      <xdr:nvSpPr>
        <xdr:cNvPr id="324" name="フローチャート: 判断 323">
          <a:extLst>
            <a:ext uri="{FF2B5EF4-FFF2-40B4-BE49-F238E27FC236}">
              <a16:creationId xmlns:a16="http://schemas.microsoft.com/office/drawing/2014/main" id="{8DFE306F-89EC-4E2F-8346-A5861E0B7D8C}"/>
            </a:ext>
          </a:extLst>
        </xdr:cNvPr>
        <xdr:cNvSpPr/>
      </xdr:nvSpPr>
      <xdr:spPr>
        <a:xfrm>
          <a:off x="16268700" y="634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149225</xdr:rowOff>
    </xdr:from>
    <xdr:to>
      <xdr:col>81</xdr:col>
      <xdr:colOff>101600</xdr:colOff>
      <xdr:row>37</xdr:row>
      <xdr:rowOff>79375</xdr:rowOff>
    </xdr:to>
    <xdr:sp macro="" textlink="">
      <xdr:nvSpPr>
        <xdr:cNvPr id="325" name="フローチャート: 判断 324">
          <a:extLst>
            <a:ext uri="{FF2B5EF4-FFF2-40B4-BE49-F238E27FC236}">
              <a16:creationId xmlns:a16="http://schemas.microsoft.com/office/drawing/2014/main" id="{13A70F25-E1D6-477A-AFB6-C6FE22109220}"/>
            </a:ext>
          </a:extLst>
        </xdr:cNvPr>
        <xdr:cNvSpPr/>
      </xdr:nvSpPr>
      <xdr:spPr>
        <a:xfrm>
          <a:off x="15430500" y="632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37</xdr:row>
      <xdr:rowOff>70502</xdr:rowOff>
    </xdr:from>
    <xdr:ext cx="405111" cy="259045"/>
    <xdr:sp macro="" textlink="">
      <xdr:nvSpPr>
        <xdr:cNvPr id="326" name="n_1aveValue【一般廃棄物処理施設】&#10;有形固定資産減価償却率">
          <a:extLst>
            <a:ext uri="{FF2B5EF4-FFF2-40B4-BE49-F238E27FC236}">
              <a16:creationId xmlns:a16="http://schemas.microsoft.com/office/drawing/2014/main" id="{D1F6C606-4BD0-4E71-AE12-74F98D1FD553}"/>
            </a:ext>
          </a:extLst>
        </xdr:cNvPr>
        <xdr:cNvSpPr txBox="1"/>
      </xdr:nvSpPr>
      <xdr:spPr>
        <a:xfrm>
          <a:off x="15266044" y="6414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153035</xdr:rowOff>
    </xdr:from>
    <xdr:to>
      <xdr:col>76</xdr:col>
      <xdr:colOff>165100</xdr:colOff>
      <xdr:row>38</xdr:row>
      <xdr:rowOff>83185</xdr:rowOff>
    </xdr:to>
    <xdr:sp macro="" textlink="">
      <xdr:nvSpPr>
        <xdr:cNvPr id="327" name="フローチャート: 判断 326">
          <a:extLst>
            <a:ext uri="{FF2B5EF4-FFF2-40B4-BE49-F238E27FC236}">
              <a16:creationId xmlns:a16="http://schemas.microsoft.com/office/drawing/2014/main" id="{B537DDCD-88EF-4A02-BBCD-01F4E2D0F9AA}"/>
            </a:ext>
          </a:extLst>
        </xdr:cNvPr>
        <xdr:cNvSpPr/>
      </xdr:nvSpPr>
      <xdr:spPr>
        <a:xfrm>
          <a:off x="14541500" y="649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36</xdr:row>
      <xdr:rowOff>99712</xdr:rowOff>
    </xdr:from>
    <xdr:ext cx="405111" cy="259045"/>
    <xdr:sp macro="" textlink="">
      <xdr:nvSpPr>
        <xdr:cNvPr id="328" name="n_2aveValue【一般廃棄物処理施設】&#10;有形固定資産減価償却率">
          <a:extLst>
            <a:ext uri="{FF2B5EF4-FFF2-40B4-BE49-F238E27FC236}">
              <a16:creationId xmlns:a16="http://schemas.microsoft.com/office/drawing/2014/main" id="{C70929D4-1A29-4911-A950-F48A55AD1B8F}"/>
            </a:ext>
          </a:extLst>
        </xdr:cNvPr>
        <xdr:cNvSpPr txBox="1"/>
      </xdr:nvSpPr>
      <xdr:spPr>
        <a:xfrm>
          <a:off x="14389744" y="6271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329" name="テキスト ボックス 328">
          <a:extLst>
            <a:ext uri="{FF2B5EF4-FFF2-40B4-BE49-F238E27FC236}">
              <a16:creationId xmlns:a16="http://schemas.microsoft.com/office/drawing/2014/main" id="{7FF5395B-FF34-4E14-9574-B035E14910A4}"/>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0" name="テキスト ボックス 329">
          <a:extLst>
            <a:ext uri="{FF2B5EF4-FFF2-40B4-BE49-F238E27FC236}">
              <a16:creationId xmlns:a16="http://schemas.microsoft.com/office/drawing/2014/main" id="{72CBA0AA-E579-44BE-89B5-5DF49D0D1587}"/>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1" name="テキスト ボックス 330">
          <a:extLst>
            <a:ext uri="{FF2B5EF4-FFF2-40B4-BE49-F238E27FC236}">
              <a16:creationId xmlns:a16="http://schemas.microsoft.com/office/drawing/2014/main" id="{D975D845-0333-4D0B-A3CD-C13DA837D405}"/>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2" name="テキスト ボックス 331">
          <a:extLst>
            <a:ext uri="{FF2B5EF4-FFF2-40B4-BE49-F238E27FC236}">
              <a16:creationId xmlns:a16="http://schemas.microsoft.com/office/drawing/2014/main" id="{056E7F39-A616-4EDE-8460-9FDC8392D65B}"/>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3" name="テキスト ボックス 332">
          <a:extLst>
            <a:ext uri="{FF2B5EF4-FFF2-40B4-BE49-F238E27FC236}">
              <a16:creationId xmlns:a16="http://schemas.microsoft.com/office/drawing/2014/main" id="{D8C700E3-FEC7-4C98-A283-74B18CF5AC15}"/>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133985</xdr:rowOff>
    </xdr:from>
    <xdr:to>
      <xdr:col>81</xdr:col>
      <xdr:colOff>101600</xdr:colOff>
      <xdr:row>37</xdr:row>
      <xdr:rowOff>64135</xdr:rowOff>
    </xdr:to>
    <xdr:sp macro="" textlink="">
      <xdr:nvSpPr>
        <xdr:cNvPr id="334" name="楕円 333">
          <a:extLst>
            <a:ext uri="{FF2B5EF4-FFF2-40B4-BE49-F238E27FC236}">
              <a16:creationId xmlns:a16="http://schemas.microsoft.com/office/drawing/2014/main" id="{B4A2DE92-962A-4EC0-B908-00C269B54105}"/>
            </a:ext>
          </a:extLst>
        </xdr:cNvPr>
        <xdr:cNvSpPr/>
      </xdr:nvSpPr>
      <xdr:spPr>
        <a:xfrm>
          <a:off x="15430500" y="6306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35</xdr:row>
      <xdr:rowOff>80662</xdr:rowOff>
    </xdr:from>
    <xdr:ext cx="405111" cy="259045"/>
    <xdr:sp macro="" textlink="">
      <xdr:nvSpPr>
        <xdr:cNvPr id="335" name="n_1mainValue【一般廃棄物処理施設】&#10;有形固定資産減価償却率">
          <a:extLst>
            <a:ext uri="{FF2B5EF4-FFF2-40B4-BE49-F238E27FC236}">
              <a16:creationId xmlns:a16="http://schemas.microsoft.com/office/drawing/2014/main" id="{3B21FA37-7097-4B73-AABF-627FC9C3C3D6}"/>
            </a:ext>
          </a:extLst>
        </xdr:cNvPr>
        <xdr:cNvSpPr txBox="1"/>
      </xdr:nvSpPr>
      <xdr:spPr>
        <a:xfrm>
          <a:off x="15266044" y="6081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36" name="正方形/長方形 335">
          <a:extLst>
            <a:ext uri="{FF2B5EF4-FFF2-40B4-BE49-F238E27FC236}">
              <a16:creationId xmlns:a16="http://schemas.microsoft.com/office/drawing/2014/main" id="{7B44F104-90A8-4BCB-9165-E2D4D379197C}"/>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37" name="正方形/長方形 336">
          <a:extLst>
            <a:ext uri="{FF2B5EF4-FFF2-40B4-BE49-F238E27FC236}">
              <a16:creationId xmlns:a16="http://schemas.microsoft.com/office/drawing/2014/main" id="{8C5036FD-B238-43E5-8F56-61452DA1DACC}"/>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38" name="正方形/長方形 337">
          <a:extLst>
            <a:ext uri="{FF2B5EF4-FFF2-40B4-BE49-F238E27FC236}">
              <a16:creationId xmlns:a16="http://schemas.microsoft.com/office/drawing/2014/main" id="{DA9D0E3E-89C4-49D6-83D8-0B88C8CBA02B}"/>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39" name="正方形/長方形 338">
          <a:extLst>
            <a:ext uri="{FF2B5EF4-FFF2-40B4-BE49-F238E27FC236}">
              <a16:creationId xmlns:a16="http://schemas.microsoft.com/office/drawing/2014/main" id="{CBC7344B-55D9-4200-86C5-52CB477270A7}"/>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40" name="正方形/長方形 339">
          <a:extLst>
            <a:ext uri="{FF2B5EF4-FFF2-40B4-BE49-F238E27FC236}">
              <a16:creationId xmlns:a16="http://schemas.microsoft.com/office/drawing/2014/main" id="{E9F6DE3B-5502-4328-9A99-B265CF36E3A5}"/>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41" name="正方形/長方形 340">
          <a:extLst>
            <a:ext uri="{FF2B5EF4-FFF2-40B4-BE49-F238E27FC236}">
              <a16:creationId xmlns:a16="http://schemas.microsoft.com/office/drawing/2014/main" id="{8D59DAEF-FC3D-4A23-837B-BE80CC5741D2}"/>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42" name="正方形/長方形 341">
          <a:extLst>
            <a:ext uri="{FF2B5EF4-FFF2-40B4-BE49-F238E27FC236}">
              <a16:creationId xmlns:a16="http://schemas.microsoft.com/office/drawing/2014/main" id="{17326177-6ABF-4090-826B-C7741BF072E9}"/>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43" name="正方形/長方形 342">
          <a:extLst>
            <a:ext uri="{FF2B5EF4-FFF2-40B4-BE49-F238E27FC236}">
              <a16:creationId xmlns:a16="http://schemas.microsoft.com/office/drawing/2014/main" id="{01739A12-1950-4FF5-93AA-31B1756F0BC3}"/>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44" name="テキスト ボックス 343">
          <a:extLst>
            <a:ext uri="{FF2B5EF4-FFF2-40B4-BE49-F238E27FC236}">
              <a16:creationId xmlns:a16="http://schemas.microsoft.com/office/drawing/2014/main" id="{53AC1B5F-7CC0-43B1-BA26-10ED5E44F884}"/>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45" name="直線コネクタ 344">
          <a:extLst>
            <a:ext uri="{FF2B5EF4-FFF2-40B4-BE49-F238E27FC236}">
              <a16:creationId xmlns:a16="http://schemas.microsoft.com/office/drawing/2014/main" id="{9B863F49-726D-4B21-B7E8-EAC00C8DC83B}"/>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46" name="直線コネクタ 345">
          <a:extLst>
            <a:ext uri="{FF2B5EF4-FFF2-40B4-BE49-F238E27FC236}">
              <a16:creationId xmlns:a16="http://schemas.microsoft.com/office/drawing/2014/main" id="{F3BC455E-0B4F-462C-B337-735DAF672FE1}"/>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347" name="テキスト ボックス 346">
          <a:extLst>
            <a:ext uri="{FF2B5EF4-FFF2-40B4-BE49-F238E27FC236}">
              <a16:creationId xmlns:a16="http://schemas.microsoft.com/office/drawing/2014/main" id="{E639F884-07A3-4122-88AA-C41A5BF7FA39}"/>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48" name="直線コネクタ 347">
          <a:extLst>
            <a:ext uri="{FF2B5EF4-FFF2-40B4-BE49-F238E27FC236}">
              <a16:creationId xmlns:a16="http://schemas.microsoft.com/office/drawing/2014/main" id="{9843C05E-0DBB-4106-938D-6C8CAB1BCF5D}"/>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349" name="テキスト ボックス 348">
          <a:extLst>
            <a:ext uri="{FF2B5EF4-FFF2-40B4-BE49-F238E27FC236}">
              <a16:creationId xmlns:a16="http://schemas.microsoft.com/office/drawing/2014/main" id="{35A4AA5F-F627-4426-ADB6-774CDAC31B96}"/>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50" name="直線コネクタ 349">
          <a:extLst>
            <a:ext uri="{FF2B5EF4-FFF2-40B4-BE49-F238E27FC236}">
              <a16:creationId xmlns:a16="http://schemas.microsoft.com/office/drawing/2014/main" id="{7E628243-7487-4248-B0E3-8EC224BE2C29}"/>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351" name="テキスト ボックス 350">
          <a:extLst>
            <a:ext uri="{FF2B5EF4-FFF2-40B4-BE49-F238E27FC236}">
              <a16:creationId xmlns:a16="http://schemas.microsoft.com/office/drawing/2014/main" id="{F248E2BA-42B7-4B87-BFD0-F9BBD84682A4}"/>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52" name="直線コネクタ 351">
          <a:extLst>
            <a:ext uri="{FF2B5EF4-FFF2-40B4-BE49-F238E27FC236}">
              <a16:creationId xmlns:a16="http://schemas.microsoft.com/office/drawing/2014/main" id="{14FE709A-4B02-44DE-8567-B27BB5A5BB2D}"/>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353" name="テキスト ボックス 352">
          <a:extLst>
            <a:ext uri="{FF2B5EF4-FFF2-40B4-BE49-F238E27FC236}">
              <a16:creationId xmlns:a16="http://schemas.microsoft.com/office/drawing/2014/main" id="{14E68CE8-179B-4742-8D38-25061B054CCD}"/>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54" name="直線コネクタ 353">
          <a:extLst>
            <a:ext uri="{FF2B5EF4-FFF2-40B4-BE49-F238E27FC236}">
              <a16:creationId xmlns:a16="http://schemas.microsoft.com/office/drawing/2014/main" id="{857432BC-BDF2-42D3-A58C-6F808D09BD55}"/>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55" name="テキスト ボックス 354">
          <a:extLst>
            <a:ext uri="{FF2B5EF4-FFF2-40B4-BE49-F238E27FC236}">
              <a16:creationId xmlns:a16="http://schemas.microsoft.com/office/drawing/2014/main" id="{630CEF2D-B6FA-41E9-9A39-B6AAC8BCE084}"/>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56" name="【一般廃棄物処理施設】&#10;一人当たり有形固定資産（償却資産）額グラフ枠">
          <a:extLst>
            <a:ext uri="{FF2B5EF4-FFF2-40B4-BE49-F238E27FC236}">
              <a16:creationId xmlns:a16="http://schemas.microsoft.com/office/drawing/2014/main" id="{E0A20258-97E5-4867-B9DF-DEA17BF0D208}"/>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110440</xdr:rowOff>
    </xdr:from>
    <xdr:to>
      <xdr:col>116</xdr:col>
      <xdr:colOff>62864</xdr:colOff>
      <xdr:row>41</xdr:row>
      <xdr:rowOff>126409</xdr:rowOff>
    </xdr:to>
    <xdr:cxnSp macro="">
      <xdr:nvCxnSpPr>
        <xdr:cNvPr id="357" name="直線コネクタ 356">
          <a:extLst>
            <a:ext uri="{FF2B5EF4-FFF2-40B4-BE49-F238E27FC236}">
              <a16:creationId xmlns:a16="http://schemas.microsoft.com/office/drawing/2014/main" id="{421F0C66-B97D-4E4B-9A16-C84B93E6462E}"/>
            </a:ext>
          </a:extLst>
        </xdr:cNvPr>
        <xdr:cNvCxnSpPr/>
      </xdr:nvCxnSpPr>
      <xdr:spPr>
        <a:xfrm flipV="1">
          <a:off x="22160864" y="5768290"/>
          <a:ext cx="0" cy="13875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130236</xdr:rowOff>
    </xdr:from>
    <xdr:ext cx="469744" cy="259045"/>
    <xdr:sp macro="" textlink="">
      <xdr:nvSpPr>
        <xdr:cNvPr id="358" name="【一般廃棄物処理施設】&#10;一人当たり有形固定資産（償却資産）額最小値テキスト">
          <a:extLst>
            <a:ext uri="{FF2B5EF4-FFF2-40B4-BE49-F238E27FC236}">
              <a16:creationId xmlns:a16="http://schemas.microsoft.com/office/drawing/2014/main" id="{60340D50-1D10-40EE-8F81-EBFFCDDD4B50}"/>
            </a:ext>
          </a:extLst>
        </xdr:cNvPr>
        <xdr:cNvSpPr txBox="1"/>
      </xdr:nvSpPr>
      <xdr:spPr>
        <a:xfrm>
          <a:off x="22199600" y="7159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126409</xdr:rowOff>
    </xdr:from>
    <xdr:to>
      <xdr:col>116</xdr:col>
      <xdr:colOff>152400</xdr:colOff>
      <xdr:row>41</xdr:row>
      <xdr:rowOff>126409</xdr:rowOff>
    </xdr:to>
    <xdr:cxnSp macro="">
      <xdr:nvCxnSpPr>
        <xdr:cNvPr id="359" name="直線コネクタ 358">
          <a:extLst>
            <a:ext uri="{FF2B5EF4-FFF2-40B4-BE49-F238E27FC236}">
              <a16:creationId xmlns:a16="http://schemas.microsoft.com/office/drawing/2014/main" id="{DB789A50-7611-41D6-B5AD-1E8F944E3F96}"/>
            </a:ext>
          </a:extLst>
        </xdr:cNvPr>
        <xdr:cNvCxnSpPr/>
      </xdr:nvCxnSpPr>
      <xdr:spPr>
        <a:xfrm>
          <a:off x="22072600" y="7155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57117</xdr:rowOff>
    </xdr:from>
    <xdr:ext cx="599010" cy="259045"/>
    <xdr:sp macro="" textlink="">
      <xdr:nvSpPr>
        <xdr:cNvPr id="360" name="【一般廃棄物処理施設】&#10;一人当たり有形固定資産（償却資産）額最大値テキスト">
          <a:extLst>
            <a:ext uri="{FF2B5EF4-FFF2-40B4-BE49-F238E27FC236}">
              <a16:creationId xmlns:a16="http://schemas.microsoft.com/office/drawing/2014/main" id="{C4AD267B-F4EF-4404-B3FF-112BB6E4BB01}"/>
            </a:ext>
          </a:extLst>
        </xdr:cNvPr>
        <xdr:cNvSpPr txBox="1"/>
      </xdr:nvSpPr>
      <xdr:spPr>
        <a:xfrm>
          <a:off x="22199600" y="5543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110440</xdr:rowOff>
    </xdr:from>
    <xdr:to>
      <xdr:col>116</xdr:col>
      <xdr:colOff>152400</xdr:colOff>
      <xdr:row>33</xdr:row>
      <xdr:rowOff>110440</xdr:rowOff>
    </xdr:to>
    <xdr:cxnSp macro="">
      <xdr:nvCxnSpPr>
        <xdr:cNvPr id="361" name="直線コネクタ 360">
          <a:extLst>
            <a:ext uri="{FF2B5EF4-FFF2-40B4-BE49-F238E27FC236}">
              <a16:creationId xmlns:a16="http://schemas.microsoft.com/office/drawing/2014/main" id="{96733E12-6283-4C30-B395-B04C74695406}"/>
            </a:ext>
          </a:extLst>
        </xdr:cNvPr>
        <xdr:cNvCxnSpPr/>
      </xdr:nvCxnSpPr>
      <xdr:spPr>
        <a:xfrm>
          <a:off x="22072600" y="5768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164702</xdr:rowOff>
    </xdr:from>
    <xdr:ext cx="599010" cy="259045"/>
    <xdr:sp macro="" textlink="">
      <xdr:nvSpPr>
        <xdr:cNvPr id="362" name="【一般廃棄物処理施設】&#10;一人当たり有形固定資産（償却資産）額平均値テキスト">
          <a:extLst>
            <a:ext uri="{FF2B5EF4-FFF2-40B4-BE49-F238E27FC236}">
              <a16:creationId xmlns:a16="http://schemas.microsoft.com/office/drawing/2014/main" id="{434787C7-E59E-4074-AD0B-9E59757476C2}"/>
            </a:ext>
          </a:extLst>
        </xdr:cNvPr>
        <xdr:cNvSpPr txBox="1"/>
      </xdr:nvSpPr>
      <xdr:spPr>
        <a:xfrm>
          <a:off x="22199600" y="65083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14825</xdr:rowOff>
    </xdr:from>
    <xdr:to>
      <xdr:col>116</xdr:col>
      <xdr:colOff>114300</xdr:colOff>
      <xdr:row>38</xdr:row>
      <xdr:rowOff>116425</xdr:rowOff>
    </xdr:to>
    <xdr:sp macro="" textlink="">
      <xdr:nvSpPr>
        <xdr:cNvPr id="363" name="フローチャート: 判断 362">
          <a:extLst>
            <a:ext uri="{FF2B5EF4-FFF2-40B4-BE49-F238E27FC236}">
              <a16:creationId xmlns:a16="http://schemas.microsoft.com/office/drawing/2014/main" id="{0959A99C-78FE-4186-80D1-766B4BFAFF65}"/>
            </a:ext>
          </a:extLst>
        </xdr:cNvPr>
        <xdr:cNvSpPr/>
      </xdr:nvSpPr>
      <xdr:spPr>
        <a:xfrm>
          <a:off x="22110700" y="6529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75385</xdr:rowOff>
    </xdr:from>
    <xdr:to>
      <xdr:col>112</xdr:col>
      <xdr:colOff>38100</xdr:colOff>
      <xdr:row>39</xdr:row>
      <xdr:rowOff>5535</xdr:rowOff>
    </xdr:to>
    <xdr:sp macro="" textlink="">
      <xdr:nvSpPr>
        <xdr:cNvPr id="364" name="フローチャート: 判断 363">
          <a:extLst>
            <a:ext uri="{FF2B5EF4-FFF2-40B4-BE49-F238E27FC236}">
              <a16:creationId xmlns:a16="http://schemas.microsoft.com/office/drawing/2014/main" id="{A15AAEEA-D79C-4DFF-ADD6-5078270EC82A}"/>
            </a:ext>
          </a:extLst>
        </xdr:cNvPr>
        <xdr:cNvSpPr/>
      </xdr:nvSpPr>
      <xdr:spPr>
        <a:xfrm>
          <a:off x="21272500" y="659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37</xdr:row>
      <xdr:rowOff>22063</xdr:rowOff>
    </xdr:from>
    <xdr:ext cx="599010" cy="259045"/>
    <xdr:sp macro="" textlink="">
      <xdr:nvSpPr>
        <xdr:cNvPr id="365" name="n_1aveValue【一般廃棄物処理施設】&#10;一人当たり有形固定資産（償却資産）額">
          <a:extLst>
            <a:ext uri="{FF2B5EF4-FFF2-40B4-BE49-F238E27FC236}">
              <a16:creationId xmlns:a16="http://schemas.microsoft.com/office/drawing/2014/main" id="{13D578DF-5E4B-4C46-A7A9-B6DAC2839564}"/>
            </a:ext>
          </a:extLst>
        </xdr:cNvPr>
        <xdr:cNvSpPr txBox="1"/>
      </xdr:nvSpPr>
      <xdr:spPr>
        <a:xfrm>
          <a:off x="21011095" y="6365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167406</xdr:rowOff>
    </xdr:from>
    <xdr:to>
      <xdr:col>107</xdr:col>
      <xdr:colOff>101600</xdr:colOff>
      <xdr:row>39</xdr:row>
      <xdr:rowOff>97556</xdr:rowOff>
    </xdr:to>
    <xdr:sp macro="" textlink="">
      <xdr:nvSpPr>
        <xdr:cNvPr id="366" name="フローチャート: 判断 365">
          <a:extLst>
            <a:ext uri="{FF2B5EF4-FFF2-40B4-BE49-F238E27FC236}">
              <a16:creationId xmlns:a16="http://schemas.microsoft.com/office/drawing/2014/main" id="{1148AA3B-0F9E-4D4D-9D69-7798AD57C882}"/>
            </a:ext>
          </a:extLst>
        </xdr:cNvPr>
        <xdr:cNvSpPr/>
      </xdr:nvSpPr>
      <xdr:spPr>
        <a:xfrm>
          <a:off x="20383500" y="668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37</xdr:row>
      <xdr:rowOff>114083</xdr:rowOff>
    </xdr:from>
    <xdr:ext cx="534377" cy="259045"/>
    <xdr:sp macro="" textlink="">
      <xdr:nvSpPr>
        <xdr:cNvPr id="367" name="n_2aveValue【一般廃棄物処理施設】&#10;一人当たり有形固定資産（償却資産）額">
          <a:extLst>
            <a:ext uri="{FF2B5EF4-FFF2-40B4-BE49-F238E27FC236}">
              <a16:creationId xmlns:a16="http://schemas.microsoft.com/office/drawing/2014/main" id="{9371C305-68CE-4FF5-8229-2FD02EA8FDF9}"/>
            </a:ext>
          </a:extLst>
        </xdr:cNvPr>
        <xdr:cNvSpPr txBox="1"/>
      </xdr:nvSpPr>
      <xdr:spPr>
        <a:xfrm>
          <a:off x="20167111" y="6457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368" name="テキスト ボックス 367">
          <a:extLst>
            <a:ext uri="{FF2B5EF4-FFF2-40B4-BE49-F238E27FC236}">
              <a16:creationId xmlns:a16="http://schemas.microsoft.com/office/drawing/2014/main" id="{8E2A76EF-288D-4A54-B807-396D3AA9C9D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69" name="テキスト ボックス 368">
          <a:extLst>
            <a:ext uri="{FF2B5EF4-FFF2-40B4-BE49-F238E27FC236}">
              <a16:creationId xmlns:a16="http://schemas.microsoft.com/office/drawing/2014/main" id="{05E428E0-488B-4407-8DE2-296192449A72}"/>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70" name="テキスト ボックス 369">
          <a:extLst>
            <a:ext uri="{FF2B5EF4-FFF2-40B4-BE49-F238E27FC236}">
              <a16:creationId xmlns:a16="http://schemas.microsoft.com/office/drawing/2014/main" id="{627EEBB6-10C8-4696-85EF-4EA512DF2C5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71" name="テキスト ボックス 370">
          <a:extLst>
            <a:ext uri="{FF2B5EF4-FFF2-40B4-BE49-F238E27FC236}">
              <a16:creationId xmlns:a16="http://schemas.microsoft.com/office/drawing/2014/main" id="{07CB3840-D10B-45B2-A842-43B9296C44EB}"/>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72" name="テキスト ボックス 371">
          <a:extLst>
            <a:ext uri="{FF2B5EF4-FFF2-40B4-BE49-F238E27FC236}">
              <a16:creationId xmlns:a16="http://schemas.microsoft.com/office/drawing/2014/main" id="{4B042C45-C290-4DD3-9182-A436C8F74AD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31060</xdr:rowOff>
    </xdr:from>
    <xdr:to>
      <xdr:col>112</xdr:col>
      <xdr:colOff>38100</xdr:colOff>
      <xdr:row>39</xdr:row>
      <xdr:rowOff>132660</xdr:rowOff>
    </xdr:to>
    <xdr:sp macro="" textlink="">
      <xdr:nvSpPr>
        <xdr:cNvPr id="373" name="楕円 372">
          <a:extLst>
            <a:ext uri="{FF2B5EF4-FFF2-40B4-BE49-F238E27FC236}">
              <a16:creationId xmlns:a16="http://schemas.microsoft.com/office/drawing/2014/main" id="{36E5A9FD-E3F5-420D-80A8-B0AF4D419D0E}"/>
            </a:ext>
          </a:extLst>
        </xdr:cNvPr>
        <xdr:cNvSpPr/>
      </xdr:nvSpPr>
      <xdr:spPr>
        <a:xfrm>
          <a:off x="21272500" y="671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39</xdr:row>
      <xdr:rowOff>123787</xdr:rowOff>
    </xdr:from>
    <xdr:ext cx="534377" cy="259045"/>
    <xdr:sp macro="" textlink="">
      <xdr:nvSpPr>
        <xdr:cNvPr id="374" name="n_1mainValue【一般廃棄物処理施設】&#10;一人当たり有形固定資産（償却資産）額">
          <a:extLst>
            <a:ext uri="{FF2B5EF4-FFF2-40B4-BE49-F238E27FC236}">
              <a16:creationId xmlns:a16="http://schemas.microsoft.com/office/drawing/2014/main" id="{927CD23E-AD69-43C0-82DE-A1580CB1F122}"/>
            </a:ext>
          </a:extLst>
        </xdr:cNvPr>
        <xdr:cNvSpPr txBox="1"/>
      </xdr:nvSpPr>
      <xdr:spPr>
        <a:xfrm>
          <a:off x="21043411" y="6810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75" name="正方形/長方形 374">
          <a:extLst>
            <a:ext uri="{FF2B5EF4-FFF2-40B4-BE49-F238E27FC236}">
              <a16:creationId xmlns:a16="http://schemas.microsoft.com/office/drawing/2014/main" id="{A9599F93-6F91-4B8B-A9FE-A58038FD467A}"/>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76" name="正方形/長方形 375">
          <a:extLst>
            <a:ext uri="{FF2B5EF4-FFF2-40B4-BE49-F238E27FC236}">
              <a16:creationId xmlns:a16="http://schemas.microsoft.com/office/drawing/2014/main" id="{5250147B-9431-45C4-A405-3A956702B4C7}"/>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77" name="正方形/長方形 376">
          <a:extLst>
            <a:ext uri="{FF2B5EF4-FFF2-40B4-BE49-F238E27FC236}">
              <a16:creationId xmlns:a16="http://schemas.microsoft.com/office/drawing/2014/main" id="{BB39FC9F-41E5-4B5C-ABD4-70BCDE7C0ABD}"/>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78" name="正方形/長方形 377">
          <a:extLst>
            <a:ext uri="{FF2B5EF4-FFF2-40B4-BE49-F238E27FC236}">
              <a16:creationId xmlns:a16="http://schemas.microsoft.com/office/drawing/2014/main" id="{7F0B1D54-4D2C-4DF6-93C7-BB1BDDBE25EF}"/>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79" name="正方形/長方形 378">
          <a:extLst>
            <a:ext uri="{FF2B5EF4-FFF2-40B4-BE49-F238E27FC236}">
              <a16:creationId xmlns:a16="http://schemas.microsoft.com/office/drawing/2014/main" id="{D1C6805E-FCAA-4A5F-B085-8055781198C7}"/>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80" name="正方形/長方形 379">
          <a:extLst>
            <a:ext uri="{FF2B5EF4-FFF2-40B4-BE49-F238E27FC236}">
              <a16:creationId xmlns:a16="http://schemas.microsoft.com/office/drawing/2014/main" id="{167954F3-9965-493D-A9D3-7CC620C5A51D}"/>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81" name="正方形/長方形 380">
          <a:extLst>
            <a:ext uri="{FF2B5EF4-FFF2-40B4-BE49-F238E27FC236}">
              <a16:creationId xmlns:a16="http://schemas.microsoft.com/office/drawing/2014/main" id="{05A46DC9-7594-4E8B-B37C-691B6A4DF031}"/>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82" name="正方形/長方形 381">
          <a:extLst>
            <a:ext uri="{FF2B5EF4-FFF2-40B4-BE49-F238E27FC236}">
              <a16:creationId xmlns:a16="http://schemas.microsoft.com/office/drawing/2014/main" id="{34F2D116-4E87-4047-AF70-89A1B2476593}"/>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83" name="テキスト ボックス 382">
          <a:extLst>
            <a:ext uri="{FF2B5EF4-FFF2-40B4-BE49-F238E27FC236}">
              <a16:creationId xmlns:a16="http://schemas.microsoft.com/office/drawing/2014/main" id="{617A25FE-86CC-46E9-AF91-6F2CCEEB336D}"/>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84" name="直線コネクタ 383">
          <a:extLst>
            <a:ext uri="{FF2B5EF4-FFF2-40B4-BE49-F238E27FC236}">
              <a16:creationId xmlns:a16="http://schemas.microsoft.com/office/drawing/2014/main" id="{3823F7AE-B75A-4816-B505-A7D859C1DAEB}"/>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385" name="テキスト ボックス 384">
          <a:extLst>
            <a:ext uri="{FF2B5EF4-FFF2-40B4-BE49-F238E27FC236}">
              <a16:creationId xmlns:a16="http://schemas.microsoft.com/office/drawing/2014/main" id="{8E061446-DAF1-480E-9A8C-D25B25CCF133}"/>
            </a:ext>
          </a:extLst>
        </xdr:cNvPr>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386" name="直線コネクタ 385">
          <a:extLst>
            <a:ext uri="{FF2B5EF4-FFF2-40B4-BE49-F238E27FC236}">
              <a16:creationId xmlns:a16="http://schemas.microsoft.com/office/drawing/2014/main" id="{E9DED7A4-79C5-4D67-97CA-3587F8311578}"/>
            </a:ext>
          </a:extLst>
        </xdr:cNvPr>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387" name="テキスト ボックス 386">
          <a:extLst>
            <a:ext uri="{FF2B5EF4-FFF2-40B4-BE49-F238E27FC236}">
              <a16:creationId xmlns:a16="http://schemas.microsoft.com/office/drawing/2014/main" id="{4ECFAC8F-E4B8-4B8E-809D-B114BF361BD3}"/>
            </a:ext>
          </a:extLst>
        </xdr:cNvPr>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388" name="直線コネクタ 387">
          <a:extLst>
            <a:ext uri="{FF2B5EF4-FFF2-40B4-BE49-F238E27FC236}">
              <a16:creationId xmlns:a16="http://schemas.microsoft.com/office/drawing/2014/main" id="{B649FE56-AA0C-4864-9810-121007A6EACB}"/>
            </a:ext>
          </a:extLst>
        </xdr:cNvPr>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389" name="テキスト ボックス 388">
          <a:extLst>
            <a:ext uri="{FF2B5EF4-FFF2-40B4-BE49-F238E27FC236}">
              <a16:creationId xmlns:a16="http://schemas.microsoft.com/office/drawing/2014/main" id="{4511118A-0BE2-4448-B5DB-207A290C3DC3}"/>
            </a:ext>
          </a:extLst>
        </xdr:cNvPr>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390" name="直線コネクタ 389">
          <a:extLst>
            <a:ext uri="{FF2B5EF4-FFF2-40B4-BE49-F238E27FC236}">
              <a16:creationId xmlns:a16="http://schemas.microsoft.com/office/drawing/2014/main" id="{C2964EC7-B361-459F-98C0-94F02EC3F968}"/>
            </a:ext>
          </a:extLst>
        </xdr:cNvPr>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391" name="テキスト ボックス 390">
          <a:extLst>
            <a:ext uri="{FF2B5EF4-FFF2-40B4-BE49-F238E27FC236}">
              <a16:creationId xmlns:a16="http://schemas.microsoft.com/office/drawing/2014/main" id="{EFCF23B0-2E16-4F84-A0D9-F2640E489891}"/>
            </a:ext>
          </a:extLst>
        </xdr:cNvPr>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392" name="直線コネクタ 391">
          <a:extLst>
            <a:ext uri="{FF2B5EF4-FFF2-40B4-BE49-F238E27FC236}">
              <a16:creationId xmlns:a16="http://schemas.microsoft.com/office/drawing/2014/main" id="{212A991A-ED27-4A67-B19A-9845D8BC5549}"/>
            </a:ext>
          </a:extLst>
        </xdr:cNvPr>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55</xdr:row>
      <xdr:rowOff>29227</xdr:rowOff>
    </xdr:from>
    <xdr:ext cx="467179" cy="259045"/>
    <xdr:sp macro="" textlink="">
      <xdr:nvSpPr>
        <xdr:cNvPr id="393" name="テキスト ボックス 392">
          <a:extLst>
            <a:ext uri="{FF2B5EF4-FFF2-40B4-BE49-F238E27FC236}">
              <a16:creationId xmlns:a16="http://schemas.microsoft.com/office/drawing/2014/main" id="{FB703B9E-2251-4D1C-8557-52FCF749BBCE}"/>
            </a:ext>
          </a:extLst>
        </xdr:cNvPr>
        <xdr:cNvSpPr txBox="1"/>
      </xdr:nvSpPr>
      <xdr:spPr>
        <a:xfrm>
          <a:off x="11978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94" name="直線コネクタ 393">
          <a:extLst>
            <a:ext uri="{FF2B5EF4-FFF2-40B4-BE49-F238E27FC236}">
              <a16:creationId xmlns:a16="http://schemas.microsoft.com/office/drawing/2014/main" id="{7725F724-C924-4E51-8E6C-3571C3906EBF}"/>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395" name="テキスト ボックス 394">
          <a:extLst>
            <a:ext uri="{FF2B5EF4-FFF2-40B4-BE49-F238E27FC236}">
              <a16:creationId xmlns:a16="http://schemas.microsoft.com/office/drawing/2014/main" id="{DBF47F48-8EBB-4E4C-9248-E7189C87DEE6}"/>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96" name="【保健センター・保健所】&#10;有形固定資産減価償却率グラフ枠">
          <a:extLst>
            <a:ext uri="{FF2B5EF4-FFF2-40B4-BE49-F238E27FC236}">
              <a16:creationId xmlns:a16="http://schemas.microsoft.com/office/drawing/2014/main" id="{DC593943-FA6D-456E-B28A-5A245FA73D1F}"/>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86868</xdr:rowOff>
    </xdr:from>
    <xdr:to>
      <xdr:col>85</xdr:col>
      <xdr:colOff>126364</xdr:colOff>
      <xdr:row>64</xdr:row>
      <xdr:rowOff>96012</xdr:rowOff>
    </xdr:to>
    <xdr:cxnSp macro="">
      <xdr:nvCxnSpPr>
        <xdr:cNvPr id="397" name="直線コネクタ 396">
          <a:extLst>
            <a:ext uri="{FF2B5EF4-FFF2-40B4-BE49-F238E27FC236}">
              <a16:creationId xmlns:a16="http://schemas.microsoft.com/office/drawing/2014/main" id="{32DE378A-D303-4D33-98BD-1ECA07990DBC}"/>
            </a:ext>
          </a:extLst>
        </xdr:cNvPr>
        <xdr:cNvCxnSpPr/>
      </xdr:nvCxnSpPr>
      <xdr:spPr>
        <a:xfrm flipV="1">
          <a:off x="16318864" y="9859518"/>
          <a:ext cx="0" cy="1209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99839</xdr:rowOff>
    </xdr:from>
    <xdr:ext cx="405111" cy="259045"/>
    <xdr:sp macro="" textlink="">
      <xdr:nvSpPr>
        <xdr:cNvPr id="398" name="【保健センター・保健所】&#10;有形固定資産減価償却率最小値テキスト">
          <a:extLst>
            <a:ext uri="{FF2B5EF4-FFF2-40B4-BE49-F238E27FC236}">
              <a16:creationId xmlns:a16="http://schemas.microsoft.com/office/drawing/2014/main" id="{55A631EB-952C-43E1-882D-893932AC745E}"/>
            </a:ext>
          </a:extLst>
        </xdr:cNvPr>
        <xdr:cNvSpPr txBox="1"/>
      </xdr:nvSpPr>
      <xdr:spPr>
        <a:xfrm>
          <a:off x="16357600" y="110726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96012</xdr:rowOff>
    </xdr:from>
    <xdr:to>
      <xdr:col>86</xdr:col>
      <xdr:colOff>25400</xdr:colOff>
      <xdr:row>64</xdr:row>
      <xdr:rowOff>96012</xdr:rowOff>
    </xdr:to>
    <xdr:cxnSp macro="">
      <xdr:nvCxnSpPr>
        <xdr:cNvPr id="399" name="直線コネクタ 398">
          <a:extLst>
            <a:ext uri="{FF2B5EF4-FFF2-40B4-BE49-F238E27FC236}">
              <a16:creationId xmlns:a16="http://schemas.microsoft.com/office/drawing/2014/main" id="{11924975-730B-4710-9183-1920C67A9FB5}"/>
            </a:ext>
          </a:extLst>
        </xdr:cNvPr>
        <xdr:cNvCxnSpPr/>
      </xdr:nvCxnSpPr>
      <xdr:spPr>
        <a:xfrm>
          <a:off x="16230600" y="11068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56</xdr:row>
      <xdr:rowOff>33545</xdr:rowOff>
    </xdr:from>
    <xdr:ext cx="405111" cy="259045"/>
    <xdr:sp macro="" textlink="">
      <xdr:nvSpPr>
        <xdr:cNvPr id="400" name="【保健センター・保健所】&#10;有形固定資産減価償却率最大値テキスト">
          <a:extLst>
            <a:ext uri="{FF2B5EF4-FFF2-40B4-BE49-F238E27FC236}">
              <a16:creationId xmlns:a16="http://schemas.microsoft.com/office/drawing/2014/main" id="{55429622-1099-4E42-9E44-FCE9C418B619}"/>
            </a:ext>
          </a:extLst>
        </xdr:cNvPr>
        <xdr:cNvSpPr txBox="1"/>
      </xdr:nvSpPr>
      <xdr:spPr>
        <a:xfrm>
          <a:off x="16357600" y="96347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86868</xdr:rowOff>
    </xdr:from>
    <xdr:to>
      <xdr:col>86</xdr:col>
      <xdr:colOff>25400</xdr:colOff>
      <xdr:row>57</xdr:row>
      <xdr:rowOff>86868</xdr:rowOff>
    </xdr:to>
    <xdr:cxnSp macro="">
      <xdr:nvCxnSpPr>
        <xdr:cNvPr id="401" name="直線コネクタ 400">
          <a:extLst>
            <a:ext uri="{FF2B5EF4-FFF2-40B4-BE49-F238E27FC236}">
              <a16:creationId xmlns:a16="http://schemas.microsoft.com/office/drawing/2014/main" id="{D0E09F1B-1813-4DE0-A6BB-FE9E1054ECF8}"/>
            </a:ext>
          </a:extLst>
        </xdr:cNvPr>
        <xdr:cNvCxnSpPr/>
      </xdr:nvCxnSpPr>
      <xdr:spPr>
        <a:xfrm>
          <a:off x="16230600" y="9859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119651</xdr:rowOff>
    </xdr:from>
    <xdr:ext cx="405111" cy="259045"/>
    <xdr:sp macro="" textlink="">
      <xdr:nvSpPr>
        <xdr:cNvPr id="402" name="【保健センター・保健所】&#10;有形固定資産減価償却率平均値テキスト">
          <a:extLst>
            <a:ext uri="{FF2B5EF4-FFF2-40B4-BE49-F238E27FC236}">
              <a16:creationId xmlns:a16="http://schemas.microsoft.com/office/drawing/2014/main" id="{5F31D6C0-3B7D-4F5E-9138-4E20406B89E9}"/>
            </a:ext>
          </a:extLst>
        </xdr:cNvPr>
        <xdr:cNvSpPr txBox="1"/>
      </xdr:nvSpPr>
      <xdr:spPr>
        <a:xfrm>
          <a:off x="16357600" y="107495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141224</xdr:rowOff>
    </xdr:from>
    <xdr:to>
      <xdr:col>85</xdr:col>
      <xdr:colOff>177800</xdr:colOff>
      <xdr:row>63</xdr:row>
      <xdr:rowOff>71374</xdr:rowOff>
    </xdr:to>
    <xdr:sp macro="" textlink="">
      <xdr:nvSpPr>
        <xdr:cNvPr id="403" name="フローチャート: 判断 402">
          <a:extLst>
            <a:ext uri="{FF2B5EF4-FFF2-40B4-BE49-F238E27FC236}">
              <a16:creationId xmlns:a16="http://schemas.microsoft.com/office/drawing/2014/main" id="{83732890-8FDA-403A-A556-77CE316F88FA}"/>
            </a:ext>
          </a:extLst>
        </xdr:cNvPr>
        <xdr:cNvSpPr/>
      </xdr:nvSpPr>
      <xdr:spPr>
        <a:xfrm>
          <a:off x="16268700" y="1077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63</xdr:row>
      <xdr:rowOff>15494</xdr:rowOff>
    </xdr:from>
    <xdr:to>
      <xdr:col>81</xdr:col>
      <xdr:colOff>101600</xdr:colOff>
      <xdr:row>63</xdr:row>
      <xdr:rowOff>117094</xdr:rowOff>
    </xdr:to>
    <xdr:sp macro="" textlink="">
      <xdr:nvSpPr>
        <xdr:cNvPr id="404" name="フローチャート: 判断 403">
          <a:extLst>
            <a:ext uri="{FF2B5EF4-FFF2-40B4-BE49-F238E27FC236}">
              <a16:creationId xmlns:a16="http://schemas.microsoft.com/office/drawing/2014/main" id="{E932C9EF-A6DF-4BC7-8966-2A79626E5467}"/>
            </a:ext>
          </a:extLst>
        </xdr:cNvPr>
        <xdr:cNvSpPr/>
      </xdr:nvSpPr>
      <xdr:spPr>
        <a:xfrm>
          <a:off x="15430500" y="10816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63</xdr:row>
      <xdr:rowOff>108221</xdr:rowOff>
    </xdr:from>
    <xdr:ext cx="405111" cy="259045"/>
    <xdr:sp macro="" textlink="">
      <xdr:nvSpPr>
        <xdr:cNvPr id="405" name="n_1aveValue【保健センター・保健所】&#10;有形固定資産減価償却率">
          <a:extLst>
            <a:ext uri="{FF2B5EF4-FFF2-40B4-BE49-F238E27FC236}">
              <a16:creationId xmlns:a16="http://schemas.microsoft.com/office/drawing/2014/main" id="{3F400DA0-4A91-4E21-AE95-B6339F38759B}"/>
            </a:ext>
          </a:extLst>
        </xdr:cNvPr>
        <xdr:cNvSpPr txBox="1"/>
      </xdr:nvSpPr>
      <xdr:spPr>
        <a:xfrm>
          <a:off x="15266044" y="10909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63</xdr:row>
      <xdr:rowOff>102362</xdr:rowOff>
    </xdr:from>
    <xdr:to>
      <xdr:col>76</xdr:col>
      <xdr:colOff>165100</xdr:colOff>
      <xdr:row>64</xdr:row>
      <xdr:rowOff>32512</xdr:rowOff>
    </xdr:to>
    <xdr:sp macro="" textlink="">
      <xdr:nvSpPr>
        <xdr:cNvPr id="406" name="フローチャート: 判断 405">
          <a:extLst>
            <a:ext uri="{FF2B5EF4-FFF2-40B4-BE49-F238E27FC236}">
              <a16:creationId xmlns:a16="http://schemas.microsoft.com/office/drawing/2014/main" id="{CC2F2F02-7838-47F9-9104-D467AEAACA9F}"/>
            </a:ext>
          </a:extLst>
        </xdr:cNvPr>
        <xdr:cNvSpPr/>
      </xdr:nvSpPr>
      <xdr:spPr>
        <a:xfrm>
          <a:off x="14541500" y="10903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62</xdr:row>
      <xdr:rowOff>49039</xdr:rowOff>
    </xdr:from>
    <xdr:ext cx="405111" cy="259045"/>
    <xdr:sp macro="" textlink="">
      <xdr:nvSpPr>
        <xdr:cNvPr id="407" name="n_2aveValue【保健センター・保健所】&#10;有形固定資産減価償却率">
          <a:extLst>
            <a:ext uri="{FF2B5EF4-FFF2-40B4-BE49-F238E27FC236}">
              <a16:creationId xmlns:a16="http://schemas.microsoft.com/office/drawing/2014/main" id="{EEBF1B3D-F8D3-42B7-ADDB-53B1A6E06889}"/>
            </a:ext>
          </a:extLst>
        </xdr:cNvPr>
        <xdr:cNvSpPr txBox="1"/>
      </xdr:nvSpPr>
      <xdr:spPr>
        <a:xfrm>
          <a:off x="14389744" y="106789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408" name="テキスト ボックス 407">
          <a:extLst>
            <a:ext uri="{FF2B5EF4-FFF2-40B4-BE49-F238E27FC236}">
              <a16:creationId xmlns:a16="http://schemas.microsoft.com/office/drawing/2014/main" id="{5DA1EEF0-D014-4391-8DF1-B803BEA50893}"/>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09" name="テキスト ボックス 408">
          <a:extLst>
            <a:ext uri="{FF2B5EF4-FFF2-40B4-BE49-F238E27FC236}">
              <a16:creationId xmlns:a16="http://schemas.microsoft.com/office/drawing/2014/main" id="{38231F81-398B-4098-B62F-3EEC3ABE9DB9}"/>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10" name="テキスト ボックス 409">
          <a:extLst>
            <a:ext uri="{FF2B5EF4-FFF2-40B4-BE49-F238E27FC236}">
              <a16:creationId xmlns:a16="http://schemas.microsoft.com/office/drawing/2014/main" id="{1493B235-54CF-4BD2-B5FA-FE7F60A92F7C}"/>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11" name="テキスト ボックス 410">
          <a:extLst>
            <a:ext uri="{FF2B5EF4-FFF2-40B4-BE49-F238E27FC236}">
              <a16:creationId xmlns:a16="http://schemas.microsoft.com/office/drawing/2014/main" id="{383661A3-B9B4-4E2F-A515-CDFE4B5A367C}"/>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12" name="テキスト ボックス 411">
          <a:extLst>
            <a:ext uri="{FF2B5EF4-FFF2-40B4-BE49-F238E27FC236}">
              <a16:creationId xmlns:a16="http://schemas.microsoft.com/office/drawing/2014/main" id="{F3192BA0-D7E5-48E7-BD86-3D4D50BA4977}"/>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102362</xdr:rowOff>
    </xdr:from>
    <xdr:to>
      <xdr:col>81</xdr:col>
      <xdr:colOff>101600</xdr:colOff>
      <xdr:row>63</xdr:row>
      <xdr:rowOff>32512</xdr:rowOff>
    </xdr:to>
    <xdr:sp macro="" textlink="">
      <xdr:nvSpPr>
        <xdr:cNvPr id="413" name="楕円 412">
          <a:extLst>
            <a:ext uri="{FF2B5EF4-FFF2-40B4-BE49-F238E27FC236}">
              <a16:creationId xmlns:a16="http://schemas.microsoft.com/office/drawing/2014/main" id="{9FFBC184-F7F5-4013-BB46-B92AEED5E1C6}"/>
            </a:ext>
          </a:extLst>
        </xdr:cNvPr>
        <xdr:cNvSpPr/>
      </xdr:nvSpPr>
      <xdr:spPr>
        <a:xfrm>
          <a:off x="15430500" y="10732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61</xdr:row>
      <xdr:rowOff>49039</xdr:rowOff>
    </xdr:from>
    <xdr:ext cx="405111" cy="259045"/>
    <xdr:sp macro="" textlink="">
      <xdr:nvSpPr>
        <xdr:cNvPr id="414" name="n_1mainValue【保健センター・保健所】&#10;有形固定資産減価償却率">
          <a:extLst>
            <a:ext uri="{FF2B5EF4-FFF2-40B4-BE49-F238E27FC236}">
              <a16:creationId xmlns:a16="http://schemas.microsoft.com/office/drawing/2014/main" id="{3BA8DE82-A4E3-4167-8DA1-B8931DE972BA}"/>
            </a:ext>
          </a:extLst>
        </xdr:cNvPr>
        <xdr:cNvSpPr txBox="1"/>
      </xdr:nvSpPr>
      <xdr:spPr>
        <a:xfrm>
          <a:off x="15266044" y="105074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15" name="正方形/長方形 414">
          <a:extLst>
            <a:ext uri="{FF2B5EF4-FFF2-40B4-BE49-F238E27FC236}">
              <a16:creationId xmlns:a16="http://schemas.microsoft.com/office/drawing/2014/main" id="{4BAE7C2C-99C3-4ABE-A812-A9D9A90F765C}"/>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16" name="正方形/長方形 415">
          <a:extLst>
            <a:ext uri="{FF2B5EF4-FFF2-40B4-BE49-F238E27FC236}">
              <a16:creationId xmlns:a16="http://schemas.microsoft.com/office/drawing/2014/main" id="{DAE585E5-D027-4BC7-BABF-983B0B20A034}"/>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17" name="正方形/長方形 416">
          <a:extLst>
            <a:ext uri="{FF2B5EF4-FFF2-40B4-BE49-F238E27FC236}">
              <a16:creationId xmlns:a16="http://schemas.microsoft.com/office/drawing/2014/main" id="{F3724530-7420-44F9-98FE-777DA1CC81A7}"/>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18" name="正方形/長方形 417">
          <a:extLst>
            <a:ext uri="{FF2B5EF4-FFF2-40B4-BE49-F238E27FC236}">
              <a16:creationId xmlns:a16="http://schemas.microsoft.com/office/drawing/2014/main" id="{B0C76137-A94F-4FC3-81FD-12F407E8A06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19" name="正方形/長方形 418">
          <a:extLst>
            <a:ext uri="{FF2B5EF4-FFF2-40B4-BE49-F238E27FC236}">
              <a16:creationId xmlns:a16="http://schemas.microsoft.com/office/drawing/2014/main" id="{D3E879B0-1811-496B-B8EF-CE4F918273EC}"/>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20" name="正方形/長方形 419">
          <a:extLst>
            <a:ext uri="{FF2B5EF4-FFF2-40B4-BE49-F238E27FC236}">
              <a16:creationId xmlns:a16="http://schemas.microsoft.com/office/drawing/2014/main" id="{D9B525C2-E928-472A-AF4E-4939AF87CF75}"/>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21" name="正方形/長方形 420">
          <a:extLst>
            <a:ext uri="{FF2B5EF4-FFF2-40B4-BE49-F238E27FC236}">
              <a16:creationId xmlns:a16="http://schemas.microsoft.com/office/drawing/2014/main" id="{13B6EA18-73A9-431B-B66C-AF4181673A53}"/>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22" name="正方形/長方形 421">
          <a:extLst>
            <a:ext uri="{FF2B5EF4-FFF2-40B4-BE49-F238E27FC236}">
              <a16:creationId xmlns:a16="http://schemas.microsoft.com/office/drawing/2014/main" id="{30FA6F30-1AE1-4A04-97A4-0FD9B0842529}"/>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23" name="テキスト ボックス 422">
          <a:extLst>
            <a:ext uri="{FF2B5EF4-FFF2-40B4-BE49-F238E27FC236}">
              <a16:creationId xmlns:a16="http://schemas.microsoft.com/office/drawing/2014/main" id="{C91B087C-6989-4B8D-A3B4-EDD056DBDDE5}"/>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24" name="直線コネクタ 423">
          <a:extLst>
            <a:ext uri="{FF2B5EF4-FFF2-40B4-BE49-F238E27FC236}">
              <a16:creationId xmlns:a16="http://schemas.microsoft.com/office/drawing/2014/main" id="{10A76F47-6FE0-45D9-AB51-650A2F14EABD}"/>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425" name="直線コネクタ 424">
          <a:extLst>
            <a:ext uri="{FF2B5EF4-FFF2-40B4-BE49-F238E27FC236}">
              <a16:creationId xmlns:a16="http://schemas.microsoft.com/office/drawing/2014/main" id="{4F63019E-47D0-4E55-B3D9-2060202E99FE}"/>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26" name="テキスト ボックス 425">
          <a:extLst>
            <a:ext uri="{FF2B5EF4-FFF2-40B4-BE49-F238E27FC236}">
              <a16:creationId xmlns:a16="http://schemas.microsoft.com/office/drawing/2014/main" id="{7D8905B0-5B39-43B0-98BE-FA89761DEBF1}"/>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27" name="直線コネクタ 426">
          <a:extLst>
            <a:ext uri="{FF2B5EF4-FFF2-40B4-BE49-F238E27FC236}">
              <a16:creationId xmlns:a16="http://schemas.microsoft.com/office/drawing/2014/main" id="{714D2CE2-19B8-405B-AB41-A96489871D70}"/>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28" name="テキスト ボックス 427">
          <a:extLst>
            <a:ext uri="{FF2B5EF4-FFF2-40B4-BE49-F238E27FC236}">
              <a16:creationId xmlns:a16="http://schemas.microsoft.com/office/drawing/2014/main" id="{D4E7522A-7CB7-48B9-9D41-51F272466DCA}"/>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29" name="直線コネクタ 428">
          <a:extLst>
            <a:ext uri="{FF2B5EF4-FFF2-40B4-BE49-F238E27FC236}">
              <a16:creationId xmlns:a16="http://schemas.microsoft.com/office/drawing/2014/main" id="{3DF306EB-9574-4332-AE73-F1533DCFB2AD}"/>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30" name="テキスト ボックス 429">
          <a:extLst>
            <a:ext uri="{FF2B5EF4-FFF2-40B4-BE49-F238E27FC236}">
              <a16:creationId xmlns:a16="http://schemas.microsoft.com/office/drawing/2014/main" id="{B305E545-1EF8-4AF6-B9F2-731E00760FE6}"/>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31" name="直線コネクタ 430">
          <a:extLst>
            <a:ext uri="{FF2B5EF4-FFF2-40B4-BE49-F238E27FC236}">
              <a16:creationId xmlns:a16="http://schemas.microsoft.com/office/drawing/2014/main" id="{5DE182EB-A9BE-4B7F-84BA-C79D83A66C59}"/>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32" name="テキスト ボックス 431">
          <a:extLst>
            <a:ext uri="{FF2B5EF4-FFF2-40B4-BE49-F238E27FC236}">
              <a16:creationId xmlns:a16="http://schemas.microsoft.com/office/drawing/2014/main" id="{08372314-0045-488B-8E58-42AC2A6958B4}"/>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33" name="直線コネクタ 432">
          <a:extLst>
            <a:ext uri="{FF2B5EF4-FFF2-40B4-BE49-F238E27FC236}">
              <a16:creationId xmlns:a16="http://schemas.microsoft.com/office/drawing/2014/main" id="{7EFDB890-35C9-4238-AC69-541E76C2856D}"/>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34" name="テキスト ボックス 433">
          <a:extLst>
            <a:ext uri="{FF2B5EF4-FFF2-40B4-BE49-F238E27FC236}">
              <a16:creationId xmlns:a16="http://schemas.microsoft.com/office/drawing/2014/main" id="{3A0AF06A-5DF0-48C0-A499-2E1B08722BA7}"/>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35" name="【保健センター・保健所】&#10;一人当たり面積グラフ枠">
          <a:extLst>
            <a:ext uri="{FF2B5EF4-FFF2-40B4-BE49-F238E27FC236}">
              <a16:creationId xmlns:a16="http://schemas.microsoft.com/office/drawing/2014/main" id="{5F838639-92E8-4A45-B809-8B0A8A929E94}"/>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84582</xdr:rowOff>
    </xdr:from>
    <xdr:to>
      <xdr:col>116</xdr:col>
      <xdr:colOff>62864</xdr:colOff>
      <xdr:row>63</xdr:row>
      <xdr:rowOff>68580</xdr:rowOff>
    </xdr:to>
    <xdr:cxnSp macro="">
      <xdr:nvCxnSpPr>
        <xdr:cNvPr id="436" name="直線コネクタ 435">
          <a:extLst>
            <a:ext uri="{FF2B5EF4-FFF2-40B4-BE49-F238E27FC236}">
              <a16:creationId xmlns:a16="http://schemas.microsoft.com/office/drawing/2014/main" id="{027C582C-1D74-4AD8-A352-9AB2B146A8E4}"/>
            </a:ext>
          </a:extLst>
        </xdr:cNvPr>
        <xdr:cNvCxnSpPr/>
      </xdr:nvCxnSpPr>
      <xdr:spPr>
        <a:xfrm flipV="1">
          <a:off x="22160864" y="9685782"/>
          <a:ext cx="0" cy="1184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72407</xdr:rowOff>
    </xdr:from>
    <xdr:ext cx="469744" cy="259045"/>
    <xdr:sp macro="" textlink="">
      <xdr:nvSpPr>
        <xdr:cNvPr id="437" name="【保健センター・保健所】&#10;一人当たり面積最小値テキスト">
          <a:extLst>
            <a:ext uri="{FF2B5EF4-FFF2-40B4-BE49-F238E27FC236}">
              <a16:creationId xmlns:a16="http://schemas.microsoft.com/office/drawing/2014/main" id="{1F0737AC-BD62-4854-89A2-065E2B189E6B}"/>
            </a:ext>
          </a:extLst>
        </xdr:cNvPr>
        <xdr:cNvSpPr txBox="1"/>
      </xdr:nvSpPr>
      <xdr:spPr>
        <a:xfrm>
          <a:off x="22199600" y="10873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68580</xdr:rowOff>
    </xdr:from>
    <xdr:to>
      <xdr:col>116</xdr:col>
      <xdr:colOff>152400</xdr:colOff>
      <xdr:row>63</xdr:row>
      <xdr:rowOff>68580</xdr:rowOff>
    </xdr:to>
    <xdr:cxnSp macro="">
      <xdr:nvCxnSpPr>
        <xdr:cNvPr id="438" name="直線コネクタ 437">
          <a:extLst>
            <a:ext uri="{FF2B5EF4-FFF2-40B4-BE49-F238E27FC236}">
              <a16:creationId xmlns:a16="http://schemas.microsoft.com/office/drawing/2014/main" id="{807DE828-4EA5-4BD6-B2D4-10FF6CD51430}"/>
            </a:ext>
          </a:extLst>
        </xdr:cNvPr>
        <xdr:cNvCxnSpPr/>
      </xdr:nvCxnSpPr>
      <xdr:spPr>
        <a:xfrm>
          <a:off x="22072600" y="10869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31259</xdr:rowOff>
    </xdr:from>
    <xdr:ext cx="469744" cy="259045"/>
    <xdr:sp macro="" textlink="">
      <xdr:nvSpPr>
        <xdr:cNvPr id="439" name="【保健センター・保健所】&#10;一人当たり面積最大値テキスト">
          <a:extLst>
            <a:ext uri="{FF2B5EF4-FFF2-40B4-BE49-F238E27FC236}">
              <a16:creationId xmlns:a16="http://schemas.microsoft.com/office/drawing/2014/main" id="{CD4743E7-5B31-4867-BC39-01C5111170C2}"/>
            </a:ext>
          </a:extLst>
        </xdr:cNvPr>
        <xdr:cNvSpPr txBox="1"/>
      </xdr:nvSpPr>
      <xdr:spPr>
        <a:xfrm>
          <a:off x="22199600" y="9461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84582</xdr:rowOff>
    </xdr:from>
    <xdr:to>
      <xdr:col>116</xdr:col>
      <xdr:colOff>152400</xdr:colOff>
      <xdr:row>56</xdr:row>
      <xdr:rowOff>84582</xdr:rowOff>
    </xdr:to>
    <xdr:cxnSp macro="">
      <xdr:nvCxnSpPr>
        <xdr:cNvPr id="440" name="直線コネクタ 439">
          <a:extLst>
            <a:ext uri="{FF2B5EF4-FFF2-40B4-BE49-F238E27FC236}">
              <a16:creationId xmlns:a16="http://schemas.microsoft.com/office/drawing/2014/main" id="{5DD3D2BC-241F-4D65-97BA-E58DB9DAB9CC}"/>
            </a:ext>
          </a:extLst>
        </xdr:cNvPr>
        <xdr:cNvCxnSpPr/>
      </xdr:nvCxnSpPr>
      <xdr:spPr>
        <a:xfrm>
          <a:off x="22072600" y="9685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140225</xdr:rowOff>
    </xdr:from>
    <xdr:ext cx="469744" cy="259045"/>
    <xdr:sp macro="" textlink="">
      <xdr:nvSpPr>
        <xdr:cNvPr id="441" name="【保健センター・保健所】&#10;一人当たり面積平均値テキスト">
          <a:extLst>
            <a:ext uri="{FF2B5EF4-FFF2-40B4-BE49-F238E27FC236}">
              <a16:creationId xmlns:a16="http://schemas.microsoft.com/office/drawing/2014/main" id="{F1160955-108B-4209-B237-9352D4DCAE90}"/>
            </a:ext>
          </a:extLst>
        </xdr:cNvPr>
        <xdr:cNvSpPr txBox="1"/>
      </xdr:nvSpPr>
      <xdr:spPr>
        <a:xfrm>
          <a:off x="22199600" y="105986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161798</xdr:rowOff>
    </xdr:from>
    <xdr:to>
      <xdr:col>116</xdr:col>
      <xdr:colOff>114300</xdr:colOff>
      <xdr:row>62</xdr:row>
      <xdr:rowOff>91948</xdr:rowOff>
    </xdr:to>
    <xdr:sp macro="" textlink="">
      <xdr:nvSpPr>
        <xdr:cNvPr id="442" name="フローチャート: 判断 441">
          <a:extLst>
            <a:ext uri="{FF2B5EF4-FFF2-40B4-BE49-F238E27FC236}">
              <a16:creationId xmlns:a16="http://schemas.microsoft.com/office/drawing/2014/main" id="{526DE257-A5AA-485A-809E-049F757CA724}"/>
            </a:ext>
          </a:extLst>
        </xdr:cNvPr>
        <xdr:cNvSpPr/>
      </xdr:nvSpPr>
      <xdr:spPr>
        <a:xfrm>
          <a:off x="22110700" y="1062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164084</xdr:rowOff>
    </xdr:from>
    <xdr:to>
      <xdr:col>112</xdr:col>
      <xdr:colOff>38100</xdr:colOff>
      <xdr:row>62</xdr:row>
      <xdr:rowOff>94234</xdr:rowOff>
    </xdr:to>
    <xdr:sp macro="" textlink="">
      <xdr:nvSpPr>
        <xdr:cNvPr id="443" name="フローチャート: 判断 442">
          <a:extLst>
            <a:ext uri="{FF2B5EF4-FFF2-40B4-BE49-F238E27FC236}">
              <a16:creationId xmlns:a16="http://schemas.microsoft.com/office/drawing/2014/main" id="{B9162EB6-9608-4903-813B-0E211215F290}"/>
            </a:ext>
          </a:extLst>
        </xdr:cNvPr>
        <xdr:cNvSpPr/>
      </xdr:nvSpPr>
      <xdr:spPr>
        <a:xfrm>
          <a:off x="21272500" y="10622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60</xdr:row>
      <xdr:rowOff>110761</xdr:rowOff>
    </xdr:from>
    <xdr:ext cx="469744" cy="259045"/>
    <xdr:sp macro="" textlink="">
      <xdr:nvSpPr>
        <xdr:cNvPr id="444" name="n_1aveValue【保健センター・保健所】&#10;一人当たり面積">
          <a:extLst>
            <a:ext uri="{FF2B5EF4-FFF2-40B4-BE49-F238E27FC236}">
              <a16:creationId xmlns:a16="http://schemas.microsoft.com/office/drawing/2014/main" id="{DB1DE8BA-84D5-4CEB-BCDE-FDD14A6724F2}"/>
            </a:ext>
          </a:extLst>
        </xdr:cNvPr>
        <xdr:cNvSpPr txBox="1"/>
      </xdr:nvSpPr>
      <xdr:spPr>
        <a:xfrm>
          <a:off x="21075727" y="10397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62</xdr:row>
      <xdr:rowOff>20066</xdr:rowOff>
    </xdr:from>
    <xdr:to>
      <xdr:col>107</xdr:col>
      <xdr:colOff>101600</xdr:colOff>
      <xdr:row>62</xdr:row>
      <xdr:rowOff>121666</xdr:rowOff>
    </xdr:to>
    <xdr:sp macro="" textlink="">
      <xdr:nvSpPr>
        <xdr:cNvPr id="445" name="フローチャート: 判断 444">
          <a:extLst>
            <a:ext uri="{FF2B5EF4-FFF2-40B4-BE49-F238E27FC236}">
              <a16:creationId xmlns:a16="http://schemas.microsoft.com/office/drawing/2014/main" id="{3411EDDC-DE3C-4DAB-BB18-ACA005B78FBE}"/>
            </a:ext>
          </a:extLst>
        </xdr:cNvPr>
        <xdr:cNvSpPr/>
      </xdr:nvSpPr>
      <xdr:spPr>
        <a:xfrm>
          <a:off x="20383500" y="10649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60</xdr:row>
      <xdr:rowOff>138193</xdr:rowOff>
    </xdr:from>
    <xdr:ext cx="469744" cy="259045"/>
    <xdr:sp macro="" textlink="">
      <xdr:nvSpPr>
        <xdr:cNvPr id="446" name="n_2aveValue【保健センター・保健所】&#10;一人当たり面積">
          <a:extLst>
            <a:ext uri="{FF2B5EF4-FFF2-40B4-BE49-F238E27FC236}">
              <a16:creationId xmlns:a16="http://schemas.microsoft.com/office/drawing/2014/main" id="{2F041132-0C00-426D-A624-27784A88810B}"/>
            </a:ext>
          </a:extLst>
        </xdr:cNvPr>
        <xdr:cNvSpPr txBox="1"/>
      </xdr:nvSpPr>
      <xdr:spPr>
        <a:xfrm>
          <a:off x="20199427" y="10425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447" name="テキスト ボックス 446">
          <a:extLst>
            <a:ext uri="{FF2B5EF4-FFF2-40B4-BE49-F238E27FC236}">
              <a16:creationId xmlns:a16="http://schemas.microsoft.com/office/drawing/2014/main" id="{A6F78CDE-3F9F-496E-8488-728F5AA57BCF}"/>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48" name="テキスト ボックス 447">
          <a:extLst>
            <a:ext uri="{FF2B5EF4-FFF2-40B4-BE49-F238E27FC236}">
              <a16:creationId xmlns:a16="http://schemas.microsoft.com/office/drawing/2014/main" id="{B172F7A4-11BE-4FFF-B44B-459D9110D5B5}"/>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49" name="テキスト ボックス 448">
          <a:extLst>
            <a:ext uri="{FF2B5EF4-FFF2-40B4-BE49-F238E27FC236}">
              <a16:creationId xmlns:a16="http://schemas.microsoft.com/office/drawing/2014/main" id="{7073BBEA-6818-421A-BF08-34B54F61B1E7}"/>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50" name="テキスト ボックス 449">
          <a:extLst>
            <a:ext uri="{FF2B5EF4-FFF2-40B4-BE49-F238E27FC236}">
              <a16:creationId xmlns:a16="http://schemas.microsoft.com/office/drawing/2014/main" id="{48BF691B-0D17-4317-B95F-8EFFEC953AA5}"/>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51" name="テキスト ボックス 450">
          <a:extLst>
            <a:ext uri="{FF2B5EF4-FFF2-40B4-BE49-F238E27FC236}">
              <a16:creationId xmlns:a16="http://schemas.microsoft.com/office/drawing/2014/main" id="{65687C67-18E8-4A92-B4BA-D550DBF67295}"/>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136652</xdr:rowOff>
    </xdr:from>
    <xdr:to>
      <xdr:col>112</xdr:col>
      <xdr:colOff>38100</xdr:colOff>
      <xdr:row>63</xdr:row>
      <xdr:rowOff>66802</xdr:rowOff>
    </xdr:to>
    <xdr:sp macro="" textlink="">
      <xdr:nvSpPr>
        <xdr:cNvPr id="452" name="楕円 451">
          <a:extLst>
            <a:ext uri="{FF2B5EF4-FFF2-40B4-BE49-F238E27FC236}">
              <a16:creationId xmlns:a16="http://schemas.microsoft.com/office/drawing/2014/main" id="{FA288643-9FE5-4E6F-8950-C3E7AA6BB6AA}"/>
            </a:ext>
          </a:extLst>
        </xdr:cNvPr>
        <xdr:cNvSpPr/>
      </xdr:nvSpPr>
      <xdr:spPr>
        <a:xfrm>
          <a:off x="21272500" y="1076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63</xdr:row>
      <xdr:rowOff>57929</xdr:rowOff>
    </xdr:from>
    <xdr:ext cx="469744" cy="259045"/>
    <xdr:sp macro="" textlink="">
      <xdr:nvSpPr>
        <xdr:cNvPr id="453" name="n_1mainValue【保健センター・保健所】&#10;一人当たり面積">
          <a:extLst>
            <a:ext uri="{FF2B5EF4-FFF2-40B4-BE49-F238E27FC236}">
              <a16:creationId xmlns:a16="http://schemas.microsoft.com/office/drawing/2014/main" id="{340C278F-544E-409C-9967-7175129EF61C}"/>
            </a:ext>
          </a:extLst>
        </xdr:cNvPr>
        <xdr:cNvSpPr txBox="1"/>
      </xdr:nvSpPr>
      <xdr:spPr>
        <a:xfrm>
          <a:off x="21075727" y="10859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54" name="正方形/長方形 453">
          <a:extLst>
            <a:ext uri="{FF2B5EF4-FFF2-40B4-BE49-F238E27FC236}">
              <a16:creationId xmlns:a16="http://schemas.microsoft.com/office/drawing/2014/main" id="{C68A2CFC-14EF-4EE8-9575-255DD6520CF3}"/>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55" name="正方形/長方形 454">
          <a:extLst>
            <a:ext uri="{FF2B5EF4-FFF2-40B4-BE49-F238E27FC236}">
              <a16:creationId xmlns:a16="http://schemas.microsoft.com/office/drawing/2014/main" id="{E3C1852E-96BF-4F7F-948A-698F6BE8FCDF}"/>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56" name="正方形/長方形 455">
          <a:extLst>
            <a:ext uri="{FF2B5EF4-FFF2-40B4-BE49-F238E27FC236}">
              <a16:creationId xmlns:a16="http://schemas.microsoft.com/office/drawing/2014/main" id="{EA6F3A68-C65B-496D-8FAB-0178B0CE0842}"/>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57" name="正方形/長方形 456">
          <a:extLst>
            <a:ext uri="{FF2B5EF4-FFF2-40B4-BE49-F238E27FC236}">
              <a16:creationId xmlns:a16="http://schemas.microsoft.com/office/drawing/2014/main" id="{BB759943-B927-4956-BDF9-48B6D401110E}"/>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58" name="正方形/長方形 457">
          <a:extLst>
            <a:ext uri="{FF2B5EF4-FFF2-40B4-BE49-F238E27FC236}">
              <a16:creationId xmlns:a16="http://schemas.microsoft.com/office/drawing/2014/main" id="{C1BA875A-8BC3-4B3B-8CE4-76F5B66F47FA}"/>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59" name="正方形/長方形 458">
          <a:extLst>
            <a:ext uri="{FF2B5EF4-FFF2-40B4-BE49-F238E27FC236}">
              <a16:creationId xmlns:a16="http://schemas.microsoft.com/office/drawing/2014/main" id="{07167A93-CCCD-4C48-B098-C2A88F358C8D}"/>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60" name="正方形/長方形 459">
          <a:extLst>
            <a:ext uri="{FF2B5EF4-FFF2-40B4-BE49-F238E27FC236}">
              <a16:creationId xmlns:a16="http://schemas.microsoft.com/office/drawing/2014/main" id="{FC583FB2-62BF-4B8B-BF97-7E9D75A254EB}"/>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61" name="正方形/長方形 460">
          <a:extLst>
            <a:ext uri="{FF2B5EF4-FFF2-40B4-BE49-F238E27FC236}">
              <a16:creationId xmlns:a16="http://schemas.microsoft.com/office/drawing/2014/main" id="{D891EDC0-98E5-4E14-AAF9-605E114DA255}"/>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62" name="テキスト ボックス 461">
          <a:extLst>
            <a:ext uri="{FF2B5EF4-FFF2-40B4-BE49-F238E27FC236}">
              <a16:creationId xmlns:a16="http://schemas.microsoft.com/office/drawing/2014/main" id="{F221CAE3-6600-43B4-8F03-3E88AAF8C11B}"/>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63" name="直線コネクタ 462">
          <a:extLst>
            <a:ext uri="{FF2B5EF4-FFF2-40B4-BE49-F238E27FC236}">
              <a16:creationId xmlns:a16="http://schemas.microsoft.com/office/drawing/2014/main" id="{DCF67B78-CC2D-44AA-999F-839F2D3E54A8}"/>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464" name="テキスト ボックス 463">
          <a:extLst>
            <a:ext uri="{FF2B5EF4-FFF2-40B4-BE49-F238E27FC236}">
              <a16:creationId xmlns:a16="http://schemas.microsoft.com/office/drawing/2014/main" id="{583BD97B-79E2-459D-A8D7-E8720A9D32DA}"/>
            </a:ext>
          </a:extLst>
        </xdr:cNvPr>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465" name="直線コネクタ 464">
          <a:extLst>
            <a:ext uri="{FF2B5EF4-FFF2-40B4-BE49-F238E27FC236}">
              <a16:creationId xmlns:a16="http://schemas.microsoft.com/office/drawing/2014/main" id="{D4A3A3DC-D5EA-4F98-AFC6-D4B29104C9CB}"/>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466" name="テキスト ボックス 465">
          <a:extLst>
            <a:ext uri="{FF2B5EF4-FFF2-40B4-BE49-F238E27FC236}">
              <a16:creationId xmlns:a16="http://schemas.microsoft.com/office/drawing/2014/main" id="{1116ED86-F510-45E3-8849-56DBEB9C980A}"/>
            </a:ext>
          </a:extLst>
        </xdr:cNvPr>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467" name="直線コネクタ 466">
          <a:extLst>
            <a:ext uri="{FF2B5EF4-FFF2-40B4-BE49-F238E27FC236}">
              <a16:creationId xmlns:a16="http://schemas.microsoft.com/office/drawing/2014/main" id="{3421CAC3-5F08-4311-8641-D7B29B03A921}"/>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468" name="テキスト ボックス 467">
          <a:extLst>
            <a:ext uri="{FF2B5EF4-FFF2-40B4-BE49-F238E27FC236}">
              <a16:creationId xmlns:a16="http://schemas.microsoft.com/office/drawing/2014/main" id="{D99C487B-C848-4DD4-8BC3-BB50B4C6381C}"/>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469" name="直線コネクタ 468">
          <a:extLst>
            <a:ext uri="{FF2B5EF4-FFF2-40B4-BE49-F238E27FC236}">
              <a16:creationId xmlns:a16="http://schemas.microsoft.com/office/drawing/2014/main" id="{36E993B7-475E-41FC-9CCE-384F5005F429}"/>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470" name="テキスト ボックス 469">
          <a:extLst>
            <a:ext uri="{FF2B5EF4-FFF2-40B4-BE49-F238E27FC236}">
              <a16:creationId xmlns:a16="http://schemas.microsoft.com/office/drawing/2014/main" id="{E0135907-BF44-4E11-8612-09072440A971}"/>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471" name="直線コネクタ 470">
          <a:extLst>
            <a:ext uri="{FF2B5EF4-FFF2-40B4-BE49-F238E27FC236}">
              <a16:creationId xmlns:a16="http://schemas.microsoft.com/office/drawing/2014/main" id="{5F822845-A416-4DF5-B601-B7EED025658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472" name="テキスト ボックス 471">
          <a:extLst>
            <a:ext uri="{FF2B5EF4-FFF2-40B4-BE49-F238E27FC236}">
              <a16:creationId xmlns:a16="http://schemas.microsoft.com/office/drawing/2014/main" id="{CB497159-9CF1-44EF-95A0-50FF93DEF184}"/>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473" name="直線コネクタ 472">
          <a:extLst>
            <a:ext uri="{FF2B5EF4-FFF2-40B4-BE49-F238E27FC236}">
              <a16:creationId xmlns:a16="http://schemas.microsoft.com/office/drawing/2014/main" id="{403B9C7D-6984-4E18-B9B6-33195120FFA2}"/>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474" name="テキスト ボックス 473">
          <a:extLst>
            <a:ext uri="{FF2B5EF4-FFF2-40B4-BE49-F238E27FC236}">
              <a16:creationId xmlns:a16="http://schemas.microsoft.com/office/drawing/2014/main" id="{6807F7ED-E295-4448-8CAD-D723F28FE7BB}"/>
            </a:ext>
          </a:extLst>
        </xdr:cNvPr>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75" name="直線コネクタ 474">
          <a:extLst>
            <a:ext uri="{FF2B5EF4-FFF2-40B4-BE49-F238E27FC236}">
              <a16:creationId xmlns:a16="http://schemas.microsoft.com/office/drawing/2014/main" id="{C272F5F9-E24A-4591-B3C0-A14457E1793F}"/>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76" name="テキスト ボックス 475">
          <a:extLst>
            <a:ext uri="{FF2B5EF4-FFF2-40B4-BE49-F238E27FC236}">
              <a16:creationId xmlns:a16="http://schemas.microsoft.com/office/drawing/2014/main" id="{48F1A050-52C5-436C-9E8B-DA48DD9032C7}"/>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77" name="【消防施設】&#10;有形固定資産減価償却率グラフ枠">
          <a:extLst>
            <a:ext uri="{FF2B5EF4-FFF2-40B4-BE49-F238E27FC236}">
              <a16:creationId xmlns:a16="http://schemas.microsoft.com/office/drawing/2014/main" id="{3C1E218E-7628-4606-B90A-E0C7FC84B5C9}"/>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163830</xdr:rowOff>
    </xdr:to>
    <xdr:cxnSp macro="">
      <xdr:nvCxnSpPr>
        <xdr:cNvPr id="478" name="直線コネクタ 477">
          <a:extLst>
            <a:ext uri="{FF2B5EF4-FFF2-40B4-BE49-F238E27FC236}">
              <a16:creationId xmlns:a16="http://schemas.microsoft.com/office/drawing/2014/main" id="{BA0E6BF3-BA6B-49B0-B66B-3C5D41F27B37}"/>
            </a:ext>
          </a:extLst>
        </xdr:cNvPr>
        <xdr:cNvCxnSpPr/>
      </xdr:nvCxnSpPr>
      <xdr:spPr>
        <a:xfrm flipV="1">
          <a:off x="16318864" y="1333500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167657</xdr:rowOff>
    </xdr:from>
    <xdr:ext cx="405111" cy="259045"/>
    <xdr:sp macro="" textlink="">
      <xdr:nvSpPr>
        <xdr:cNvPr id="479" name="【消防施設】&#10;有形固定資産減価償却率最小値テキスト">
          <a:extLst>
            <a:ext uri="{FF2B5EF4-FFF2-40B4-BE49-F238E27FC236}">
              <a16:creationId xmlns:a16="http://schemas.microsoft.com/office/drawing/2014/main" id="{8C7F0B79-E869-4E2A-9EE1-B9D7A1C58145}"/>
            </a:ext>
          </a:extLst>
        </xdr:cNvPr>
        <xdr:cNvSpPr txBox="1"/>
      </xdr:nvSpPr>
      <xdr:spPr>
        <a:xfrm>
          <a:off x="16357600" y="1474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163830</xdr:rowOff>
    </xdr:from>
    <xdr:to>
      <xdr:col>86</xdr:col>
      <xdr:colOff>25400</xdr:colOff>
      <xdr:row>85</xdr:row>
      <xdr:rowOff>163830</xdr:rowOff>
    </xdr:to>
    <xdr:cxnSp macro="">
      <xdr:nvCxnSpPr>
        <xdr:cNvPr id="480" name="直線コネクタ 479">
          <a:extLst>
            <a:ext uri="{FF2B5EF4-FFF2-40B4-BE49-F238E27FC236}">
              <a16:creationId xmlns:a16="http://schemas.microsoft.com/office/drawing/2014/main" id="{B16DF645-3C51-4566-BAB9-F43C537286A9}"/>
            </a:ext>
          </a:extLst>
        </xdr:cNvPr>
        <xdr:cNvCxnSpPr/>
      </xdr:nvCxnSpPr>
      <xdr:spPr>
        <a:xfrm>
          <a:off x="16230600" y="1473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481" name="【消防施設】&#10;有形固定資産減価償却率最大値テキスト">
          <a:extLst>
            <a:ext uri="{FF2B5EF4-FFF2-40B4-BE49-F238E27FC236}">
              <a16:creationId xmlns:a16="http://schemas.microsoft.com/office/drawing/2014/main" id="{ECDAFD6D-163F-4941-885F-EF2ADC9A72DC}"/>
            </a:ext>
          </a:extLst>
        </xdr:cNvPr>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482" name="直線コネクタ 481">
          <a:extLst>
            <a:ext uri="{FF2B5EF4-FFF2-40B4-BE49-F238E27FC236}">
              <a16:creationId xmlns:a16="http://schemas.microsoft.com/office/drawing/2014/main" id="{8EC64005-3BDA-4CBC-87E6-7ABB4DCA171F}"/>
            </a:ext>
          </a:extLst>
        </xdr:cNvPr>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16</xdr:rowOff>
    </xdr:from>
    <xdr:ext cx="405111" cy="259045"/>
    <xdr:sp macro="" textlink="">
      <xdr:nvSpPr>
        <xdr:cNvPr id="483" name="【消防施設】&#10;有形固定資産減価償却率平均値テキスト">
          <a:extLst>
            <a:ext uri="{FF2B5EF4-FFF2-40B4-BE49-F238E27FC236}">
              <a16:creationId xmlns:a16="http://schemas.microsoft.com/office/drawing/2014/main" id="{F81C3A25-518F-4C34-AEF2-1EFFF25F9C42}"/>
            </a:ext>
          </a:extLst>
        </xdr:cNvPr>
        <xdr:cNvSpPr txBox="1"/>
      </xdr:nvSpPr>
      <xdr:spPr>
        <a:xfrm>
          <a:off x="16357600" y="140589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21589</xdr:rowOff>
    </xdr:from>
    <xdr:to>
      <xdr:col>85</xdr:col>
      <xdr:colOff>177800</xdr:colOff>
      <xdr:row>82</xdr:row>
      <xdr:rowOff>123189</xdr:rowOff>
    </xdr:to>
    <xdr:sp macro="" textlink="">
      <xdr:nvSpPr>
        <xdr:cNvPr id="484" name="フローチャート: 判断 483">
          <a:extLst>
            <a:ext uri="{FF2B5EF4-FFF2-40B4-BE49-F238E27FC236}">
              <a16:creationId xmlns:a16="http://schemas.microsoft.com/office/drawing/2014/main" id="{1AF3CD7B-3B4A-46AB-85CB-976E3715FB9F}"/>
            </a:ext>
          </a:extLst>
        </xdr:cNvPr>
        <xdr:cNvSpPr/>
      </xdr:nvSpPr>
      <xdr:spPr>
        <a:xfrm>
          <a:off x="162687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23495</xdr:rowOff>
    </xdr:from>
    <xdr:to>
      <xdr:col>81</xdr:col>
      <xdr:colOff>101600</xdr:colOff>
      <xdr:row>82</xdr:row>
      <xdr:rowOff>125095</xdr:rowOff>
    </xdr:to>
    <xdr:sp macro="" textlink="">
      <xdr:nvSpPr>
        <xdr:cNvPr id="485" name="フローチャート: 判断 484">
          <a:extLst>
            <a:ext uri="{FF2B5EF4-FFF2-40B4-BE49-F238E27FC236}">
              <a16:creationId xmlns:a16="http://schemas.microsoft.com/office/drawing/2014/main" id="{96C0646E-7E48-41C9-943C-9917B3733DDB}"/>
            </a:ext>
          </a:extLst>
        </xdr:cNvPr>
        <xdr:cNvSpPr/>
      </xdr:nvSpPr>
      <xdr:spPr>
        <a:xfrm>
          <a:off x="15430500" y="1408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80</xdr:row>
      <xdr:rowOff>141622</xdr:rowOff>
    </xdr:from>
    <xdr:ext cx="405111" cy="259045"/>
    <xdr:sp macro="" textlink="">
      <xdr:nvSpPr>
        <xdr:cNvPr id="486" name="n_1aveValue【消防施設】&#10;有形固定資産減価償却率">
          <a:extLst>
            <a:ext uri="{FF2B5EF4-FFF2-40B4-BE49-F238E27FC236}">
              <a16:creationId xmlns:a16="http://schemas.microsoft.com/office/drawing/2014/main" id="{B48EA6B9-4055-44F5-A7CE-14A7F610897E}"/>
            </a:ext>
          </a:extLst>
        </xdr:cNvPr>
        <xdr:cNvSpPr txBox="1"/>
      </xdr:nvSpPr>
      <xdr:spPr>
        <a:xfrm>
          <a:off x="15266044" y="13857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82</xdr:row>
      <xdr:rowOff>80645</xdr:rowOff>
    </xdr:from>
    <xdr:to>
      <xdr:col>76</xdr:col>
      <xdr:colOff>165100</xdr:colOff>
      <xdr:row>83</xdr:row>
      <xdr:rowOff>10795</xdr:rowOff>
    </xdr:to>
    <xdr:sp macro="" textlink="">
      <xdr:nvSpPr>
        <xdr:cNvPr id="487" name="フローチャート: 判断 486">
          <a:extLst>
            <a:ext uri="{FF2B5EF4-FFF2-40B4-BE49-F238E27FC236}">
              <a16:creationId xmlns:a16="http://schemas.microsoft.com/office/drawing/2014/main" id="{6195357E-3100-4EE5-9082-0AB4E18224B1}"/>
            </a:ext>
          </a:extLst>
        </xdr:cNvPr>
        <xdr:cNvSpPr/>
      </xdr:nvSpPr>
      <xdr:spPr>
        <a:xfrm>
          <a:off x="14541500" y="1413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81</xdr:row>
      <xdr:rowOff>27322</xdr:rowOff>
    </xdr:from>
    <xdr:ext cx="405111" cy="259045"/>
    <xdr:sp macro="" textlink="">
      <xdr:nvSpPr>
        <xdr:cNvPr id="488" name="n_2aveValue【消防施設】&#10;有形固定資産減価償却率">
          <a:extLst>
            <a:ext uri="{FF2B5EF4-FFF2-40B4-BE49-F238E27FC236}">
              <a16:creationId xmlns:a16="http://schemas.microsoft.com/office/drawing/2014/main" id="{8E364F1E-812E-4842-BC9B-02B8140BBE07}"/>
            </a:ext>
          </a:extLst>
        </xdr:cNvPr>
        <xdr:cNvSpPr txBox="1"/>
      </xdr:nvSpPr>
      <xdr:spPr>
        <a:xfrm>
          <a:off x="14389744" y="13914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489" name="テキスト ボックス 488">
          <a:extLst>
            <a:ext uri="{FF2B5EF4-FFF2-40B4-BE49-F238E27FC236}">
              <a16:creationId xmlns:a16="http://schemas.microsoft.com/office/drawing/2014/main" id="{621BFFB4-95A6-4C2E-8D06-2FB571CA761E}"/>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90" name="テキスト ボックス 489">
          <a:extLst>
            <a:ext uri="{FF2B5EF4-FFF2-40B4-BE49-F238E27FC236}">
              <a16:creationId xmlns:a16="http://schemas.microsoft.com/office/drawing/2014/main" id="{40FB60A2-34E6-40EC-BDA4-65491D01011D}"/>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91" name="テキスト ボックス 490">
          <a:extLst>
            <a:ext uri="{FF2B5EF4-FFF2-40B4-BE49-F238E27FC236}">
              <a16:creationId xmlns:a16="http://schemas.microsoft.com/office/drawing/2014/main" id="{9D16071A-2408-4730-B985-4654D1AA571D}"/>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92" name="テキスト ボックス 491">
          <a:extLst>
            <a:ext uri="{FF2B5EF4-FFF2-40B4-BE49-F238E27FC236}">
              <a16:creationId xmlns:a16="http://schemas.microsoft.com/office/drawing/2014/main" id="{1369142D-CD47-4C99-8296-88D95C6DE5DE}"/>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93" name="テキスト ボックス 492">
          <a:extLst>
            <a:ext uri="{FF2B5EF4-FFF2-40B4-BE49-F238E27FC236}">
              <a16:creationId xmlns:a16="http://schemas.microsoft.com/office/drawing/2014/main" id="{86FB31CC-7B36-482E-B485-B019447C278E}"/>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118745</xdr:rowOff>
    </xdr:from>
    <xdr:to>
      <xdr:col>81</xdr:col>
      <xdr:colOff>101600</xdr:colOff>
      <xdr:row>84</xdr:row>
      <xdr:rowOff>48895</xdr:rowOff>
    </xdr:to>
    <xdr:sp macro="" textlink="">
      <xdr:nvSpPr>
        <xdr:cNvPr id="494" name="楕円 493">
          <a:extLst>
            <a:ext uri="{FF2B5EF4-FFF2-40B4-BE49-F238E27FC236}">
              <a16:creationId xmlns:a16="http://schemas.microsoft.com/office/drawing/2014/main" id="{E131A9D9-3E7D-469A-9137-9848F6C66766}"/>
            </a:ext>
          </a:extLst>
        </xdr:cNvPr>
        <xdr:cNvSpPr/>
      </xdr:nvSpPr>
      <xdr:spPr>
        <a:xfrm>
          <a:off x="15430500" y="1434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84</xdr:row>
      <xdr:rowOff>40022</xdr:rowOff>
    </xdr:from>
    <xdr:ext cx="405111" cy="259045"/>
    <xdr:sp macro="" textlink="">
      <xdr:nvSpPr>
        <xdr:cNvPr id="495" name="n_1mainValue【消防施設】&#10;有形固定資産減価償却率">
          <a:extLst>
            <a:ext uri="{FF2B5EF4-FFF2-40B4-BE49-F238E27FC236}">
              <a16:creationId xmlns:a16="http://schemas.microsoft.com/office/drawing/2014/main" id="{D34F9F2F-7E8C-4463-8F6A-F96D5FFA27E5}"/>
            </a:ext>
          </a:extLst>
        </xdr:cNvPr>
        <xdr:cNvSpPr txBox="1"/>
      </xdr:nvSpPr>
      <xdr:spPr>
        <a:xfrm>
          <a:off x="15266044" y="14441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96" name="正方形/長方形 495">
          <a:extLst>
            <a:ext uri="{FF2B5EF4-FFF2-40B4-BE49-F238E27FC236}">
              <a16:creationId xmlns:a16="http://schemas.microsoft.com/office/drawing/2014/main" id="{D4F06787-7518-497E-8A1C-92401E95992C}"/>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97" name="正方形/長方形 496">
          <a:extLst>
            <a:ext uri="{FF2B5EF4-FFF2-40B4-BE49-F238E27FC236}">
              <a16:creationId xmlns:a16="http://schemas.microsoft.com/office/drawing/2014/main" id="{9331B5B8-D2C8-4835-A9FD-0B12E44EA7C5}"/>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98" name="正方形/長方形 497">
          <a:extLst>
            <a:ext uri="{FF2B5EF4-FFF2-40B4-BE49-F238E27FC236}">
              <a16:creationId xmlns:a16="http://schemas.microsoft.com/office/drawing/2014/main" id="{1C094433-B0E9-4306-85E6-53FB659367AE}"/>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99" name="正方形/長方形 498">
          <a:extLst>
            <a:ext uri="{FF2B5EF4-FFF2-40B4-BE49-F238E27FC236}">
              <a16:creationId xmlns:a16="http://schemas.microsoft.com/office/drawing/2014/main" id="{A4DD397A-D1EB-46D2-9448-EC08A32D52E4}"/>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00" name="正方形/長方形 499">
          <a:extLst>
            <a:ext uri="{FF2B5EF4-FFF2-40B4-BE49-F238E27FC236}">
              <a16:creationId xmlns:a16="http://schemas.microsoft.com/office/drawing/2014/main" id="{C67C7A18-8964-480C-B38D-F39A7A341284}"/>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01" name="正方形/長方形 500">
          <a:extLst>
            <a:ext uri="{FF2B5EF4-FFF2-40B4-BE49-F238E27FC236}">
              <a16:creationId xmlns:a16="http://schemas.microsoft.com/office/drawing/2014/main" id="{81E79E8C-53B8-45B4-B5DF-0227CB66AE73}"/>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02" name="正方形/長方形 501">
          <a:extLst>
            <a:ext uri="{FF2B5EF4-FFF2-40B4-BE49-F238E27FC236}">
              <a16:creationId xmlns:a16="http://schemas.microsoft.com/office/drawing/2014/main" id="{92EE1BE6-7EE2-4A9E-8219-A6CB779406EC}"/>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03" name="正方形/長方形 502">
          <a:extLst>
            <a:ext uri="{FF2B5EF4-FFF2-40B4-BE49-F238E27FC236}">
              <a16:creationId xmlns:a16="http://schemas.microsoft.com/office/drawing/2014/main" id="{93443725-9F6F-4CAA-82C9-A9C7246D3D1F}"/>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04" name="正方形/長方形 503">
          <a:extLst>
            <a:ext uri="{FF2B5EF4-FFF2-40B4-BE49-F238E27FC236}">
              <a16:creationId xmlns:a16="http://schemas.microsoft.com/office/drawing/2014/main" id="{24ADCF03-EF0B-4805-B426-FF68371F8CAF}"/>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05" name="正方形/長方形 504">
          <a:extLst>
            <a:ext uri="{FF2B5EF4-FFF2-40B4-BE49-F238E27FC236}">
              <a16:creationId xmlns:a16="http://schemas.microsoft.com/office/drawing/2014/main" id="{1746DB8C-882D-4AFB-A206-C8932B5E4177}"/>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06" name="正方形/長方形 505">
          <a:extLst>
            <a:ext uri="{FF2B5EF4-FFF2-40B4-BE49-F238E27FC236}">
              <a16:creationId xmlns:a16="http://schemas.microsoft.com/office/drawing/2014/main" id="{BB51E865-EED3-4F80-8C2B-A787AE762BC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07" name="正方形/長方形 506">
          <a:extLst>
            <a:ext uri="{FF2B5EF4-FFF2-40B4-BE49-F238E27FC236}">
              <a16:creationId xmlns:a16="http://schemas.microsoft.com/office/drawing/2014/main" id="{497B9E77-E5FB-4443-AE38-6C9E9A6ACD8C}"/>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08" name="正方形/長方形 507">
          <a:extLst>
            <a:ext uri="{FF2B5EF4-FFF2-40B4-BE49-F238E27FC236}">
              <a16:creationId xmlns:a16="http://schemas.microsoft.com/office/drawing/2014/main" id="{71D738C2-BB7B-4E20-9C54-302D1E53297C}"/>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09" name="正方形/長方形 508">
          <a:extLst>
            <a:ext uri="{FF2B5EF4-FFF2-40B4-BE49-F238E27FC236}">
              <a16:creationId xmlns:a16="http://schemas.microsoft.com/office/drawing/2014/main" id="{CA044899-5664-4C2E-A7A0-0567A25D2D97}"/>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10" name="正方形/長方形 509">
          <a:extLst>
            <a:ext uri="{FF2B5EF4-FFF2-40B4-BE49-F238E27FC236}">
              <a16:creationId xmlns:a16="http://schemas.microsoft.com/office/drawing/2014/main" id="{45E88A63-08AB-47D8-8A3D-7ABDBD596FC1}"/>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11" name="正方形/長方形 510">
          <a:extLst>
            <a:ext uri="{FF2B5EF4-FFF2-40B4-BE49-F238E27FC236}">
              <a16:creationId xmlns:a16="http://schemas.microsoft.com/office/drawing/2014/main" id="{EB791D13-7C58-48F3-9313-045E32D01F3A}"/>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12" name="テキスト ボックス 511">
          <a:extLst>
            <a:ext uri="{FF2B5EF4-FFF2-40B4-BE49-F238E27FC236}">
              <a16:creationId xmlns:a16="http://schemas.microsoft.com/office/drawing/2014/main" id="{B8207333-A284-4DF8-8A72-2F579AF9A88E}"/>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13" name="直線コネクタ 512">
          <a:extLst>
            <a:ext uri="{FF2B5EF4-FFF2-40B4-BE49-F238E27FC236}">
              <a16:creationId xmlns:a16="http://schemas.microsoft.com/office/drawing/2014/main" id="{36F69DEF-50CB-4391-84C3-BAF98D0B0497}"/>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14" name="直線コネクタ 513">
          <a:extLst>
            <a:ext uri="{FF2B5EF4-FFF2-40B4-BE49-F238E27FC236}">
              <a16:creationId xmlns:a16="http://schemas.microsoft.com/office/drawing/2014/main" id="{6BD80BDB-B659-48BD-B760-8A17C13EC6FE}"/>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15" name="テキスト ボックス 514">
          <a:extLst>
            <a:ext uri="{FF2B5EF4-FFF2-40B4-BE49-F238E27FC236}">
              <a16:creationId xmlns:a16="http://schemas.microsoft.com/office/drawing/2014/main" id="{B7961843-14D3-4F1F-8F7B-CE9BFD2413F7}"/>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16" name="直線コネクタ 515">
          <a:extLst>
            <a:ext uri="{FF2B5EF4-FFF2-40B4-BE49-F238E27FC236}">
              <a16:creationId xmlns:a16="http://schemas.microsoft.com/office/drawing/2014/main" id="{CD0B608F-449C-4E34-9FB2-95D10E515775}"/>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17" name="テキスト ボックス 516">
          <a:extLst>
            <a:ext uri="{FF2B5EF4-FFF2-40B4-BE49-F238E27FC236}">
              <a16:creationId xmlns:a16="http://schemas.microsoft.com/office/drawing/2014/main" id="{33C0F94F-1C21-478A-ADCD-84D05BEA4675}"/>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18" name="直線コネクタ 517">
          <a:extLst>
            <a:ext uri="{FF2B5EF4-FFF2-40B4-BE49-F238E27FC236}">
              <a16:creationId xmlns:a16="http://schemas.microsoft.com/office/drawing/2014/main" id="{7388049B-6299-40CF-847E-55299D5ACED5}"/>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19" name="テキスト ボックス 518">
          <a:extLst>
            <a:ext uri="{FF2B5EF4-FFF2-40B4-BE49-F238E27FC236}">
              <a16:creationId xmlns:a16="http://schemas.microsoft.com/office/drawing/2014/main" id="{E6924E9F-BFE4-4A48-A059-B145DDEED55A}"/>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20" name="直線コネクタ 519">
          <a:extLst>
            <a:ext uri="{FF2B5EF4-FFF2-40B4-BE49-F238E27FC236}">
              <a16:creationId xmlns:a16="http://schemas.microsoft.com/office/drawing/2014/main" id="{197D921B-A91D-4611-953B-16663E10A03A}"/>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21" name="テキスト ボックス 520">
          <a:extLst>
            <a:ext uri="{FF2B5EF4-FFF2-40B4-BE49-F238E27FC236}">
              <a16:creationId xmlns:a16="http://schemas.microsoft.com/office/drawing/2014/main" id="{00CDCCE1-0665-4ADE-8C10-29412D5CCC95}"/>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22" name="直線コネクタ 521">
          <a:extLst>
            <a:ext uri="{FF2B5EF4-FFF2-40B4-BE49-F238E27FC236}">
              <a16:creationId xmlns:a16="http://schemas.microsoft.com/office/drawing/2014/main" id="{D3149A53-8B96-4E7F-93D4-867B73B95694}"/>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23" name="テキスト ボックス 522">
          <a:extLst>
            <a:ext uri="{FF2B5EF4-FFF2-40B4-BE49-F238E27FC236}">
              <a16:creationId xmlns:a16="http://schemas.microsoft.com/office/drawing/2014/main" id="{61B0DFF3-3491-4E5D-93FD-C47FD756577E}"/>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24" name="直線コネクタ 523">
          <a:extLst>
            <a:ext uri="{FF2B5EF4-FFF2-40B4-BE49-F238E27FC236}">
              <a16:creationId xmlns:a16="http://schemas.microsoft.com/office/drawing/2014/main" id="{C93C816C-124D-4B76-98D5-BD47D065FF08}"/>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25" name="テキスト ボックス 524">
          <a:extLst>
            <a:ext uri="{FF2B5EF4-FFF2-40B4-BE49-F238E27FC236}">
              <a16:creationId xmlns:a16="http://schemas.microsoft.com/office/drawing/2014/main" id="{5083DAD0-99FC-4F9B-94DE-625E5ABA8C71}"/>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26" name="直線コネクタ 525">
          <a:extLst>
            <a:ext uri="{FF2B5EF4-FFF2-40B4-BE49-F238E27FC236}">
              <a16:creationId xmlns:a16="http://schemas.microsoft.com/office/drawing/2014/main" id="{4F328743-B3B4-40D9-9754-4C311E299C65}"/>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27" name="テキスト ボックス 526">
          <a:extLst>
            <a:ext uri="{FF2B5EF4-FFF2-40B4-BE49-F238E27FC236}">
              <a16:creationId xmlns:a16="http://schemas.microsoft.com/office/drawing/2014/main" id="{56F1A98C-81B6-4F59-96EF-82C32FC2D0BD}"/>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28" name="【庁舎】&#10;有形固定資産減価償却率グラフ枠">
          <a:extLst>
            <a:ext uri="{FF2B5EF4-FFF2-40B4-BE49-F238E27FC236}">
              <a16:creationId xmlns:a16="http://schemas.microsoft.com/office/drawing/2014/main" id="{9949B51D-F60E-492E-8FB9-03D651EA161F}"/>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118655</xdr:rowOff>
    </xdr:to>
    <xdr:cxnSp macro="">
      <xdr:nvCxnSpPr>
        <xdr:cNvPr id="529" name="直線コネクタ 528">
          <a:extLst>
            <a:ext uri="{FF2B5EF4-FFF2-40B4-BE49-F238E27FC236}">
              <a16:creationId xmlns:a16="http://schemas.microsoft.com/office/drawing/2014/main" id="{6C355F13-F386-4DDA-B164-80046B51AAEC}"/>
            </a:ext>
          </a:extLst>
        </xdr:cNvPr>
        <xdr:cNvCxnSpPr/>
      </xdr:nvCxnSpPr>
      <xdr:spPr>
        <a:xfrm flipV="1">
          <a:off x="16318864" y="17090571"/>
          <a:ext cx="0" cy="15446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122482</xdr:rowOff>
    </xdr:from>
    <xdr:ext cx="340478" cy="259045"/>
    <xdr:sp macro="" textlink="">
      <xdr:nvSpPr>
        <xdr:cNvPr id="530" name="【庁舎】&#10;有形固定資産減価償却率最小値テキスト">
          <a:extLst>
            <a:ext uri="{FF2B5EF4-FFF2-40B4-BE49-F238E27FC236}">
              <a16:creationId xmlns:a16="http://schemas.microsoft.com/office/drawing/2014/main" id="{D50A6C86-7292-4B11-9CD0-659AA92F1401}"/>
            </a:ext>
          </a:extLst>
        </xdr:cNvPr>
        <xdr:cNvSpPr txBox="1"/>
      </xdr:nvSpPr>
      <xdr:spPr>
        <a:xfrm>
          <a:off x="16357600" y="1863908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118655</xdr:rowOff>
    </xdr:from>
    <xdr:to>
      <xdr:col>86</xdr:col>
      <xdr:colOff>25400</xdr:colOff>
      <xdr:row>108</xdr:row>
      <xdr:rowOff>118655</xdr:rowOff>
    </xdr:to>
    <xdr:cxnSp macro="">
      <xdr:nvCxnSpPr>
        <xdr:cNvPr id="531" name="直線コネクタ 530">
          <a:extLst>
            <a:ext uri="{FF2B5EF4-FFF2-40B4-BE49-F238E27FC236}">
              <a16:creationId xmlns:a16="http://schemas.microsoft.com/office/drawing/2014/main" id="{20401446-4FFC-4079-9745-28772EDFC896}"/>
            </a:ext>
          </a:extLst>
        </xdr:cNvPr>
        <xdr:cNvCxnSpPr/>
      </xdr:nvCxnSpPr>
      <xdr:spPr>
        <a:xfrm>
          <a:off x="16230600" y="18635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532" name="【庁舎】&#10;有形固定資産減価償却率最大値テキスト">
          <a:extLst>
            <a:ext uri="{FF2B5EF4-FFF2-40B4-BE49-F238E27FC236}">
              <a16:creationId xmlns:a16="http://schemas.microsoft.com/office/drawing/2014/main" id="{72E362B4-9999-49B3-9793-CA9217AB278A}"/>
            </a:ext>
          </a:extLst>
        </xdr:cNvPr>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533" name="直線コネクタ 532">
          <a:extLst>
            <a:ext uri="{FF2B5EF4-FFF2-40B4-BE49-F238E27FC236}">
              <a16:creationId xmlns:a16="http://schemas.microsoft.com/office/drawing/2014/main" id="{49E20EFA-83A9-42E2-B05B-C07CBFC30D43}"/>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70775</xdr:rowOff>
    </xdr:from>
    <xdr:ext cx="405111" cy="259045"/>
    <xdr:sp macro="" textlink="">
      <xdr:nvSpPr>
        <xdr:cNvPr id="534" name="【庁舎】&#10;有形固定資産減価償却率平均値テキスト">
          <a:extLst>
            <a:ext uri="{FF2B5EF4-FFF2-40B4-BE49-F238E27FC236}">
              <a16:creationId xmlns:a16="http://schemas.microsoft.com/office/drawing/2014/main" id="{2D1C00BA-60E8-4CD4-B853-2B124677CF54}"/>
            </a:ext>
          </a:extLst>
        </xdr:cNvPr>
        <xdr:cNvSpPr txBox="1"/>
      </xdr:nvSpPr>
      <xdr:spPr>
        <a:xfrm>
          <a:off x="16357600" y="1773012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92348</xdr:rowOff>
    </xdr:from>
    <xdr:to>
      <xdr:col>85</xdr:col>
      <xdr:colOff>177800</xdr:colOff>
      <xdr:row>104</xdr:row>
      <xdr:rowOff>22498</xdr:rowOff>
    </xdr:to>
    <xdr:sp macro="" textlink="">
      <xdr:nvSpPr>
        <xdr:cNvPr id="535" name="フローチャート: 判断 534">
          <a:extLst>
            <a:ext uri="{FF2B5EF4-FFF2-40B4-BE49-F238E27FC236}">
              <a16:creationId xmlns:a16="http://schemas.microsoft.com/office/drawing/2014/main" id="{2F011B38-D4DE-4734-B82A-313A5FF24214}"/>
            </a:ext>
          </a:extLst>
        </xdr:cNvPr>
        <xdr:cNvSpPr/>
      </xdr:nvSpPr>
      <xdr:spPr>
        <a:xfrm>
          <a:off x="16268700" y="17751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22134</xdr:rowOff>
    </xdr:from>
    <xdr:to>
      <xdr:col>81</xdr:col>
      <xdr:colOff>101600</xdr:colOff>
      <xdr:row>103</xdr:row>
      <xdr:rowOff>123734</xdr:rowOff>
    </xdr:to>
    <xdr:sp macro="" textlink="">
      <xdr:nvSpPr>
        <xdr:cNvPr id="536" name="フローチャート: 判断 535">
          <a:extLst>
            <a:ext uri="{FF2B5EF4-FFF2-40B4-BE49-F238E27FC236}">
              <a16:creationId xmlns:a16="http://schemas.microsoft.com/office/drawing/2014/main" id="{F3E85211-1559-4618-85E1-323B28C308EC}"/>
            </a:ext>
          </a:extLst>
        </xdr:cNvPr>
        <xdr:cNvSpPr/>
      </xdr:nvSpPr>
      <xdr:spPr>
        <a:xfrm>
          <a:off x="15430500" y="17681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114861</xdr:rowOff>
    </xdr:from>
    <xdr:ext cx="405111" cy="259045"/>
    <xdr:sp macro="" textlink="">
      <xdr:nvSpPr>
        <xdr:cNvPr id="537" name="n_1aveValue【庁舎】&#10;有形固定資産減価償却率">
          <a:extLst>
            <a:ext uri="{FF2B5EF4-FFF2-40B4-BE49-F238E27FC236}">
              <a16:creationId xmlns:a16="http://schemas.microsoft.com/office/drawing/2014/main" id="{9EFCEA07-EDD2-48FB-83EE-D3858642969D}"/>
            </a:ext>
          </a:extLst>
        </xdr:cNvPr>
        <xdr:cNvSpPr txBox="1"/>
      </xdr:nvSpPr>
      <xdr:spPr>
        <a:xfrm>
          <a:off x="15266044" y="17774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54792</xdr:rowOff>
    </xdr:from>
    <xdr:to>
      <xdr:col>76</xdr:col>
      <xdr:colOff>165100</xdr:colOff>
      <xdr:row>103</xdr:row>
      <xdr:rowOff>156392</xdr:rowOff>
    </xdr:to>
    <xdr:sp macro="" textlink="">
      <xdr:nvSpPr>
        <xdr:cNvPr id="538" name="フローチャート: 判断 537">
          <a:extLst>
            <a:ext uri="{FF2B5EF4-FFF2-40B4-BE49-F238E27FC236}">
              <a16:creationId xmlns:a16="http://schemas.microsoft.com/office/drawing/2014/main" id="{C8D90A3C-8077-46D9-A429-3CCF1D6BB745}"/>
            </a:ext>
          </a:extLst>
        </xdr:cNvPr>
        <xdr:cNvSpPr/>
      </xdr:nvSpPr>
      <xdr:spPr>
        <a:xfrm>
          <a:off x="14541500" y="17714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102</xdr:row>
      <xdr:rowOff>1469</xdr:rowOff>
    </xdr:from>
    <xdr:ext cx="405111" cy="259045"/>
    <xdr:sp macro="" textlink="">
      <xdr:nvSpPr>
        <xdr:cNvPr id="539" name="n_2aveValue【庁舎】&#10;有形固定資産減価償却率">
          <a:extLst>
            <a:ext uri="{FF2B5EF4-FFF2-40B4-BE49-F238E27FC236}">
              <a16:creationId xmlns:a16="http://schemas.microsoft.com/office/drawing/2014/main" id="{05040052-06C1-4126-A122-7FE191914A7F}"/>
            </a:ext>
          </a:extLst>
        </xdr:cNvPr>
        <xdr:cNvSpPr txBox="1"/>
      </xdr:nvSpPr>
      <xdr:spPr>
        <a:xfrm>
          <a:off x="14389744" y="17489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540" name="テキスト ボックス 539">
          <a:extLst>
            <a:ext uri="{FF2B5EF4-FFF2-40B4-BE49-F238E27FC236}">
              <a16:creationId xmlns:a16="http://schemas.microsoft.com/office/drawing/2014/main" id="{FC724940-F1D4-414E-ACF5-E19D4E0E9EB2}"/>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41" name="テキスト ボックス 540">
          <a:extLst>
            <a:ext uri="{FF2B5EF4-FFF2-40B4-BE49-F238E27FC236}">
              <a16:creationId xmlns:a16="http://schemas.microsoft.com/office/drawing/2014/main" id="{314DEA27-7702-4BA7-A083-A010D9AABDA8}"/>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42" name="テキスト ボックス 541">
          <a:extLst>
            <a:ext uri="{FF2B5EF4-FFF2-40B4-BE49-F238E27FC236}">
              <a16:creationId xmlns:a16="http://schemas.microsoft.com/office/drawing/2014/main" id="{361115EB-9657-4888-BDBA-EABF5A82248F}"/>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43" name="テキスト ボックス 542">
          <a:extLst>
            <a:ext uri="{FF2B5EF4-FFF2-40B4-BE49-F238E27FC236}">
              <a16:creationId xmlns:a16="http://schemas.microsoft.com/office/drawing/2014/main" id="{070BA3CC-AB3C-4D0A-AAFB-5025F5371E68}"/>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44" name="テキスト ボックス 543">
          <a:extLst>
            <a:ext uri="{FF2B5EF4-FFF2-40B4-BE49-F238E27FC236}">
              <a16:creationId xmlns:a16="http://schemas.microsoft.com/office/drawing/2014/main" id="{F5F2239C-1F7F-42C5-B985-BB5785698493}"/>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134801</xdr:rowOff>
    </xdr:from>
    <xdr:to>
      <xdr:col>81</xdr:col>
      <xdr:colOff>101600</xdr:colOff>
      <xdr:row>102</xdr:row>
      <xdr:rowOff>64951</xdr:rowOff>
    </xdr:to>
    <xdr:sp macro="" textlink="">
      <xdr:nvSpPr>
        <xdr:cNvPr id="545" name="楕円 544">
          <a:extLst>
            <a:ext uri="{FF2B5EF4-FFF2-40B4-BE49-F238E27FC236}">
              <a16:creationId xmlns:a16="http://schemas.microsoft.com/office/drawing/2014/main" id="{B79E5A1A-F811-4F66-8E06-291720194225}"/>
            </a:ext>
          </a:extLst>
        </xdr:cNvPr>
        <xdr:cNvSpPr/>
      </xdr:nvSpPr>
      <xdr:spPr>
        <a:xfrm>
          <a:off x="15430500" y="17451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100</xdr:row>
      <xdr:rowOff>81478</xdr:rowOff>
    </xdr:from>
    <xdr:ext cx="405111" cy="259045"/>
    <xdr:sp macro="" textlink="">
      <xdr:nvSpPr>
        <xdr:cNvPr id="546" name="n_1mainValue【庁舎】&#10;有形固定資産減価償却率">
          <a:extLst>
            <a:ext uri="{FF2B5EF4-FFF2-40B4-BE49-F238E27FC236}">
              <a16:creationId xmlns:a16="http://schemas.microsoft.com/office/drawing/2014/main" id="{0BFAA0C8-570D-44D0-B560-ED5E645F820F}"/>
            </a:ext>
          </a:extLst>
        </xdr:cNvPr>
        <xdr:cNvSpPr txBox="1"/>
      </xdr:nvSpPr>
      <xdr:spPr>
        <a:xfrm>
          <a:off x="15266044" y="17226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47" name="正方形/長方形 546">
          <a:extLst>
            <a:ext uri="{FF2B5EF4-FFF2-40B4-BE49-F238E27FC236}">
              <a16:creationId xmlns:a16="http://schemas.microsoft.com/office/drawing/2014/main" id="{A3418714-7D2B-4DEC-A96E-CBAACB87C986}"/>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48" name="正方形/長方形 547">
          <a:extLst>
            <a:ext uri="{FF2B5EF4-FFF2-40B4-BE49-F238E27FC236}">
              <a16:creationId xmlns:a16="http://schemas.microsoft.com/office/drawing/2014/main" id="{406A8574-719F-47BF-870D-3CDE1359C0FF}"/>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49" name="正方形/長方形 548">
          <a:extLst>
            <a:ext uri="{FF2B5EF4-FFF2-40B4-BE49-F238E27FC236}">
              <a16:creationId xmlns:a16="http://schemas.microsoft.com/office/drawing/2014/main" id="{F35E468E-E758-4DF9-87FE-C1F92E04470A}"/>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50" name="正方形/長方形 549">
          <a:extLst>
            <a:ext uri="{FF2B5EF4-FFF2-40B4-BE49-F238E27FC236}">
              <a16:creationId xmlns:a16="http://schemas.microsoft.com/office/drawing/2014/main" id="{6A74E57E-2AB8-4EE8-A9D3-73386930DFEF}"/>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51" name="正方形/長方形 550">
          <a:extLst>
            <a:ext uri="{FF2B5EF4-FFF2-40B4-BE49-F238E27FC236}">
              <a16:creationId xmlns:a16="http://schemas.microsoft.com/office/drawing/2014/main" id="{9E800C0B-91AC-4B6D-BDA9-17C8787DEBC2}"/>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52" name="正方形/長方形 551">
          <a:extLst>
            <a:ext uri="{FF2B5EF4-FFF2-40B4-BE49-F238E27FC236}">
              <a16:creationId xmlns:a16="http://schemas.microsoft.com/office/drawing/2014/main" id="{2056DBFF-4CB0-4057-82CA-A49D0B8C7C6A}"/>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53" name="正方形/長方形 552">
          <a:extLst>
            <a:ext uri="{FF2B5EF4-FFF2-40B4-BE49-F238E27FC236}">
              <a16:creationId xmlns:a16="http://schemas.microsoft.com/office/drawing/2014/main" id="{3B14967D-AC16-4D2F-804B-83B6D879E758}"/>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54" name="正方形/長方形 553">
          <a:extLst>
            <a:ext uri="{FF2B5EF4-FFF2-40B4-BE49-F238E27FC236}">
              <a16:creationId xmlns:a16="http://schemas.microsoft.com/office/drawing/2014/main" id="{2C20CDA9-B362-475F-96DE-50855DC20A71}"/>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55" name="テキスト ボックス 554">
          <a:extLst>
            <a:ext uri="{FF2B5EF4-FFF2-40B4-BE49-F238E27FC236}">
              <a16:creationId xmlns:a16="http://schemas.microsoft.com/office/drawing/2014/main" id="{B145696D-7CCB-4524-A2C5-6A3B58839C17}"/>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56" name="直線コネクタ 555">
          <a:extLst>
            <a:ext uri="{FF2B5EF4-FFF2-40B4-BE49-F238E27FC236}">
              <a16:creationId xmlns:a16="http://schemas.microsoft.com/office/drawing/2014/main" id="{4A2A3DE7-FE28-4106-B4A4-5CB7CC1675F3}"/>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557" name="直線コネクタ 556">
          <a:extLst>
            <a:ext uri="{FF2B5EF4-FFF2-40B4-BE49-F238E27FC236}">
              <a16:creationId xmlns:a16="http://schemas.microsoft.com/office/drawing/2014/main" id="{FB64E18E-AA99-4EF7-BC73-B69C6B3426E7}"/>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558" name="テキスト ボックス 557">
          <a:extLst>
            <a:ext uri="{FF2B5EF4-FFF2-40B4-BE49-F238E27FC236}">
              <a16:creationId xmlns:a16="http://schemas.microsoft.com/office/drawing/2014/main" id="{231358B6-F5A2-41C8-93FF-FBAADC0AA303}"/>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559" name="直線コネクタ 558">
          <a:extLst>
            <a:ext uri="{FF2B5EF4-FFF2-40B4-BE49-F238E27FC236}">
              <a16:creationId xmlns:a16="http://schemas.microsoft.com/office/drawing/2014/main" id="{A434509A-9139-4788-80F6-953F5947A8C5}"/>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560" name="テキスト ボックス 559">
          <a:extLst>
            <a:ext uri="{FF2B5EF4-FFF2-40B4-BE49-F238E27FC236}">
              <a16:creationId xmlns:a16="http://schemas.microsoft.com/office/drawing/2014/main" id="{5F9FF04E-48D8-45AA-B287-0A9E0AEA4B4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561" name="直線コネクタ 560">
          <a:extLst>
            <a:ext uri="{FF2B5EF4-FFF2-40B4-BE49-F238E27FC236}">
              <a16:creationId xmlns:a16="http://schemas.microsoft.com/office/drawing/2014/main" id="{7AF40B0D-B610-41C7-B88F-264BDC8277B3}"/>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562" name="テキスト ボックス 561">
          <a:extLst>
            <a:ext uri="{FF2B5EF4-FFF2-40B4-BE49-F238E27FC236}">
              <a16:creationId xmlns:a16="http://schemas.microsoft.com/office/drawing/2014/main" id="{FFEF7E92-29BB-49EE-8D6A-50BA279F745F}"/>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563" name="直線コネクタ 562">
          <a:extLst>
            <a:ext uri="{FF2B5EF4-FFF2-40B4-BE49-F238E27FC236}">
              <a16:creationId xmlns:a16="http://schemas.microsoft.com/office/drawing/2014/main" id="{D5E55DAD-97FC-40EE-BEAC-3689085A6CF5}"/>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564" name="テキスト ボックス 563">
          <a:extLst>
            <a:ext uri="{FF2B5EF4-FFF2-40B4-BE49-F238E27FC236}">
              <a16:creationId xmlns:a16="http://schemas.microsoft.com/office/drawing/2014/main" id="{51D24148-7964-456E-B55E-9EF4E4E8D417}"/>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565" name="直線コネクタ 564">
          <a:extLst>
            <a:ext uri="{FF2B5EF4-FFF2-40B4-BE49-F238E27FC236}">
              <a16:creationId xmlns:a16="http://schemas.microsoft.com/office/drawing/2014/main" id="{9E03D7C6-BA63-41EB-8158-8FE95D3C7891}"/>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566" name="テキスト ボックス 565">
          <a:extLst>
            <a:ext uri="{FF2B5EF4-FFF2-40B4-BE49-F238E27FC236}">
              <a16:creationId xmlns:a16="http://schemas.microsoft.com/office/drawing/2014/main" id="{3937D0E3-0FA5-4DFF-A718-B3F998FFB0A2}"/>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567" name="直線コネクタ 566">
          <a:extLst>
            <a:ext uri="{FF2B5EF4-FFF2-40B4-BE49-F238E27FC236}">
              <a16:creationId xmlns:a16="http://schemas.microsoft.com/office/drawing/2014/main" id="{4202A831-36F3-4B81-9FC4-FBAD22B604D8}"/>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568" name="テキスト ボックス 567">
          <a:extLst>
            <a:ext uri="{FF2B5EF4-FFF2-40B4-BE49-F238E27FC236}">
              <a16:creationId xmlns:a16="http://schemas.microsoft.com/office/drawing/2014/main" id="{6AA6E0BF-0F6F-44F7-831F-268D2729E0C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69" name="直線コネクタ 568">
          <a:extLst>
            <a:ext uri="{FF2B5EF4-FFF2-40B4-BE49-F238E27FC236}">
              <a16:creationId xmlns:a16="http://schemas.microsoft.com/office/drawing/2014/main" id="{B977B66B-D624-4893-A6C1-0016033726E8}"/>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70" name="テキスト ボックス 569">
          <a:extLst>
            <a:ext uri="{FF2B5EF4-FFF2-40B4-BE49-F238E27FC236}">
              <a16:creationId xmlns:a16="http://schemas.microsoft.com/office/drawing/2014/main" id="{F9340ED8-EC9D-46F9-AE4A-98C412925339}"/>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71" name="【庁舎】&#10;一人当たり面積グラフ枠">
          <a:extLst>
            <a:ext uri="{FF2B5EF4-FFF2-40B4-BE49-F238E27FC236}">
              <a16:creationId xmlns:a16="http://schemas.microsoft.com/office/drawing/2014/main" id="{3F6C9B7F-F586-42C4-8308-8E4A46A1F1FA}"/>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56606</xdr:rowOff>
    </xdr:from>
    <xdr:to>
      <xdr:col>116</xdr:col>
      <xdr:colOff>62864</xdr:colOff>
      <xdr:row>108</xdr:row>
      <xdr:rowOff>23949</xdr:rowOff>
    </xdr:to>
    <xdr:cxnSp macro="">
      <xdr:nvCxnSpPr>
        <xdr:cNvPr id="572" name="直線コネクタ 571">
          <a:extLst>
            <a:ext uri="{FF2B5EF4-FFF2-40B4-BE49-F238E27FC236}">
              <a16:creationId xmlns:a16="http://schemas.microsoft.com/office/drawing/2014/main" id="{52CEF583-7C81-47A9-848B-E41B50417736}"/>
            </a:ext>
          </a:extLst>
        </xdr:cNvPr>
        <xdr:cNvCxnSpPr/>
      </xdr:nvCxnSpPr>
      <xdr:spPr>
        <a:xfrm flipV="1">
          <a:off x="22160864" y="17201606"/>
          <a:ext cx="0" cy="133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27776</xdr:rowOff>
    </xdr:from>
    <xdr:ext cx="469744" cy="259045"/>
    <xdr:sp macro="" textlink="">
      <xdr:nvSpPr>
        <xdr:cNvPr id="573" name="【庁舎】&#10;一人当たり面積最小値テキスト">
          <a:extLst>
            <a:ext uri="{FF2B5EF4-FFF2-40B4-BE49-F238E27FC236}">
              <a16:creationId xmlns:a16="http://schemas.microsoft.com/office/drawing/2014/main" id="{71D265C7-586C-4D07-B7FD-9F423DF8ADBC}"/>
            </a:ext>
          </a:extLst>
        </xdr:cNvPr>
        <xdr:cNvSpPr txBox="1"/>
      </xdr:nvSpPr>
      <xdr:spPr>
        <a:xfrm>
          <a:off x="22199600" y="18544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23949</xdr:rowOff>
    </xdr:from>
    <xdr:to>
      <xdr:col>116</xdr:col>
      <xdr:colOff>152400</xdr:colOff>
      <xdr:row>108</xdr:row>
      <xdr:rowOff>23949</xdr:rowOff>
    </xdr:to>
    <xdr:cxnSp macro="">
      <xdr:nvCxnSpPr>
        <xdr:cNvPr id="574" name="直線コネクタ 573">
          <a:extLst>
            <a:ext uri="{FF2B5EF4-FFF2-40B4-BE49-F238E27FC236}">
              <a16:creationId xmlns:a16="http://schemas.microsoft.com/office/drawing/2014/main" id="{AE8C7004-DFB5-4BB5-9305-A04464C0CC27}"/>
            </a:ext>
          </a:extLst>
        </xdr:cNvPr>
        <xdr:cNvCxnSpPr/>
      </xdr:nvCxnSpPr>
      <xdr:spPr>
        <a:xfrm>
          <a:off x="22072600" y="18540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3283</xdr:rowOff>
    </xdr:from>
    <xdr:ext cx="469744" cy="259045"/>
    <xdr:sp macro="" textlink="">
      <xdr:nvSpPr>
        <xdr:cNvPr id="575" name="【庁舎】&#10;一人当たり面積最大値テキスト">
          <a:extLst>
            <a:ext uri="{FF2B5EF4-FFF2-40B4-BE49-F238E27FC236}">
              <a16:creationId xmlns:a16="http://schemas.microsoft.com/office/drawing/2014/main" id="{BA8D27E7-625D-4889-BF28-E0D3B85B7306}"/>
            </a:ext>
          </a:extLst>
        </xdr:cNvPr>
        <xdr:cNvSpPr txBox="1"/>
      </xdr:nvSpPr>
      <xdr:spPr>
        <a:xfrm>
          <a:off x="22199600" y="16976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56606</xdr:rowOff>
    </xdr:from>
    <xdr:to>
      <xdr:col>116</xdr:col>
      <xdr:colOff>152400</xdr:colOff>
      <xdr:row>100</xdr:row>
      <xdr:rowOff>56606</xdr:rowOff>
    </xdr:to>
    <xdr:cxnSp macro="">
      <xdr:nvCxnSpPr>
        <xdr:cNvPr id="576" name="直線コネクタ 575">
          <a:extLst>
            <a:ext uri="{FF2B5EF4-FFF2-40B4-BE49-F238E27FC236}">
              <a16:creationId xmlns:a16="http://schemas.microsoft.com/office/drawing/2014/main" id="{54EA6039-6E4F-4C39-BBE9-3E3BBD5CF080}"/>
            </a:ext>
          </a:extLst>
        </xdr:cNvPr>
        <xdr:cNvCxnSpPr/>
      </xdr:nvCxnSpPr>
      <xdr:spPr>
        <a:xfrm>
          <a:off x="22072600" y="17201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93634</xdr:rowOff>
    </xdr:from>
    <xdr:ext cx="469744" cy="259045"/>
    <xdr:sp macro="" textlink="">
      <xdr:nvSpPr>
        <xdr:cNvPr id="577" name="【庁舎】&#10;一人当たり面積平均値テキスト">
          <a:extLst>
            <a:ext uri="{FF2B5EF4-FFF2-40B4-BE49-F238E27FC236}">
              <a16:creationId xmlns:a16="http://schemas.microsoft.com/office/drawing/2014/main" id="{DB88758C-4CFC-43CC-BC9F-73A04A0BC193}"/>
            </a:ext>
          </a:extLst>
        </xdr:cNvPr>
        <xdr:cNvSpPr txBox="1"/>
      </xdr:nvSpPr>
      <xdr:spPr>
        <a:xfrm>
          <a:off x="22199600" y="180958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115207</xdr:rowOff>
    </xdr:from>
    <xdr:to>
      <xdr:col>116</xdr:col>
      <xdr:colOff>114300</xdr:colOff>
      <xdr:row>106</xdr:row>
      <xdr:rowOff>45357</xdr:rowOff>
    </xdr:to>
    <xdr:sp macro="" textlink="">
      <xdr:nvSpPr>
        <xdr:cNvPr id="578" name="フローチャート: 判断 577">
          <a:extLst>
            <a:ext uri="{FF2B5EF4-FFF2-40B4-BE49-F238E27FC236}">
              <a16:creationId xmlns:a16="http://schemas.microsoft.com/office/drawing/2014/main" id="{BDEA4534-18CC-49A4-A1B4-1C63ED3A97DE}"/>
            </a:ext>
          </a:extLst>
        </xdr:cNvPr>
        <xdr:cNvSpPr/>
      </xdr:nvSpPr>
      <xdr:spPr>
        <a:xfrm>
          <a:off x="22110700" y="1811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51526</xdr:rowOff>
    </xdr:from>
    <xdr:to>
      <xdr:col>112</xdr:col>
      <xdr:colOff>38100</xdr:colOff>
      <xdr:row>106</xdr:row>
      <xdr:rowOff>153126</xdr:rowOff>
    </xdr:to>
    <xdr:sp macro="" textlink="">
      <xdr:nvSpPr>
        <xdr:cNvPr id="579" name="フローチャート: 判断 578">
          <a:extLst>
            <a:ext uri="{FF2B5EF4-FFF2-40B4-BE49-F238E27FC236}">
              <a16:creationId xmlns:a16="http://schemas.microsoft.com/office/drawing/2014/main" id="{48E0B82F-3A35-4895-A4E2-18379AD3E5F9}"/>
            </a:ext>
          </a:extLst>
        </xdr:cNvPr>
        <xdr:cNvSpPr/>
      </xdr:nvSpPr>
      <xdr:spPr>
        <a:xfrm>
          <a:off x="21272500" y="1822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104</xdr:row>
      <xdr:rowOff>169653</xdr:rowOff>
    </xdr:from>
    <xdr:ext cx="469744" cy="259045"/>
    <xdr:sp macro="" textlink="">
      <xdr:nvSpPr>
        <xdr:cNvPr id="580" name="n_1aveValue【庁舎】&#10;一人当たり面積">
          <a:extLst>
            <a:ext uri="{FF2B5EF4-FFF2-40B4-BE49-F238E27FC236}">
              <a16:creationId xmlns:a16="http://schemas.microsoft.com/office/drawing/2014/main" id="{F0A53C68-C60C-4972-BA82-494FFAA4215D}"/>
            </a:ext>
          </a:extLst>
        </xdr:cNvPr>
        <xdr:cNvSpPr txBox="1"/>
      </xdr:nvSpPr>
      <xdr:spPr>
        <a:xfrm>
          <a:off x="21075727" y="18000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105</xdr:row>
      <xdr:rowOff>154395</xdr:rowOff>
    </xdr:from>
    <xdr:to>
      <xdr:col>107</xdr:col>
      <xdr:colOff>101600</xdr:colOff>
      <xdr:row>106</xdr:row>
      <xdr:rowOff>84545</xdr:rowOff>
    </xdr:to>
    <xdr:sp macro="" textlink="">
      <xdr:nvSpPr>
        <xdr:cNvPr id="581" name="フローチャート: 判断 580">
          <a:extLst>
            <a:ext uri="{FF2B5EF4-FFF2-40B4-BE49-F238E27FC236}">
              <a16:creationId xmlns:a16="http://schemas.microsoft.com/office/drawing/2014/main" id="{6A68A3DA-9F26-4A6D-AFBE-608BE875CD61}"/>
            </a:ext>
          </a:extLst>
        </xdr:cNvPr>
        <xdr:cNvSpPr/>
      </xdr:nvSpPr>
      <xdr:spPr>
        <a:xfrm>
          <a:off x="20383500" y="1815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104</xdr:row>
      <xdr:rowOff>101072</xdr:rowOff>
    </xdr:from>
    <xdr:ext cx="469744" cy="259045"/>
    <xdr:sp macro="" textlink="">
      <xdr:nvSpPr>
        <xdr:cNvPr id="582" name="n_2aveValue【庁舎】&#10;一人当たり面積">
          <a:extLst>
            <a:ext uri="{FF2B5EF4-FFF2-40B4-BE49-F238E27FC236}">
              <a16:creationId xmlns:a16="http://schemas.microsoft.com/office/drawing/2014/main" id="{288B8D7A-CC3E-4AF9-B9FD-2BB1C71D63F8}"/>
            </a:ext>
          </a:extLst>
        </xdr:cNvPr>
        <xdr:cNvSpPr txBox="1"/>
      </xdr:nvSpPr>
      <xdr:spPr>
        <a:xfrm>
          <a:off x="20199427" y="1793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583" name="テキスト ボックス 582">
          <a:extLst>
            <a:ext uri="{FF2B5EF4-FFF2-40B4-BE49-F238E27FC236}">
              <a16:creationId xmlns:a16="http://schemas.microsoft.com/office/drawing/2014/main" id="{5367027B-C1D5-4FA6-B43F-11467F19EFD9}"/>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84" name="テキスト ボックス 583">
          <a:extLst>
            <a:ext uri="{FF2B5EF4-FFF2-40B4-BE49-F238E27FC236}">
              <a16:creationId xmlns:a16="http://schemas.microsoft.com/office/drawing/2014/main" id="{0C9C631A-69D5-48F3-B0B8-4F4721FA8393}"/>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85" name="テキスト ボックス 584">
          <a:extLst>
            <a:ext uri="{FF2B5EF4-FFF2-40B4-BE49-F238E27FC236}">
              <a16:creationId xmlns:a16="http://schemas.microsoft.com/office/drawing/2014/main" id="{30B4BA66-FDEE-4372-BF53-7AED619F201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86" name="テキスト ボックス 585">
          <a:extLst>
            <a:ext uri="{FF2B5EF4-FFF2-40B4-BE49-F238E27FC236}">
              <a16:creationId xmlns:a16="http://schemas.microsoft.com/office/drawing/2014/main" id="{82919591-E307-4EA8-9092-34599EEC7683}"/>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87" name="テキスト ボックス 586">
          <a:extLst>
            <a:ext uri="{FF2B5EF4-FFF2-40B4-BE49-F238E27FC236}">
              <a16:creationId xmlns:a16="http://schemas.microsoft.com/office/drawing/2014/main" id="{E3E6D13B-0CEB-4F12-ABF8-CC4CAF60997C}"/>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39007</xdr:rowOff>
    </xdr:from>
    <xdr:to>
      <xdr:col>112</xdr:col>
      <xdr:colOff>38100</xdr:colOff>
      <xdr:row>107</xdr:row>
      <xdr:rowOff>140607</xdr:rowOff>
    </xdr:to>
    <xdr:sp macro="" textlink="">
      <xdr:nvSpPr>
        <xdr:cNvPr id="588" name="楕円 587">
          <a:extLst>
            <a:ext uri="{FF2B5EF4-FFF2-40B4-BE49-F238E27FC236}">
              <a16:creationId xmlns:a16="http://schemas.microsoft.com/office/drawing/2014/main" id="{C8A4AA9B-9A8E-4DBA-BC5F-3BBEC0C11706}"/>
            </a:ext>
          </a:extLst>
        </xdr:cNvPr>
        <xdr:cNvSpPr/>
      </xdr:nvSpPr>
      <xdr:spPr>
        <a:xfrm>
          <a:off x="21272500" y="18384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107</xdr:row>
      <xdr:rowOff>131734</xdr:rowOff>
    </xdr:from>
    <xdr:ext cx="469744" cy="259045"/>
    <xdr:sp macro="" textlink="">
      <xdr:nvSpPr>
        <xdr:cNvPr id="589" name="n_1mainValue【庁舎】&#10;一人当たり面積">
          <a:extLst>
            <a:ext uri="{FF2B5EF4-FFF2-40B4-BE49-F238E27FC236}">
              <a16:creationId xmlns:a16="http://schemas.microsoft.com/office/drawing/2014/main" id="{9AA883A3-2315-49B1-9342-35FA64986C55}"/>
            </a:ext>
          </a:extLst>
        </xdr:cNvPr>
        <xdr:cNvSpPr txBox="1"/>
      </xdr:nvSpPr>
      <xdr:spPr>
        <a:xfrm>
          <a:off x="21075727" y="18476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90" name="正方形/長方形 589">
          <a:extLst>
            <a:ext uri="{FF2B5EF4-FFF2-40B4-BE49-F238E27FC236}">
              <a16:creationId xmlns:a16="http://schemas.microsoft.com/office/drawing/2014/main" id="{DF0B0F19-1466-4EF0-85EB-ACD18DD65D49}"/>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91" name="正方形/長方形 590">
          <a:extLst>
            <a:ext uri="{FF2B5EF4-FFF2-40B4-BE49-F238E27FC236}">
              <a16:creationId xmlns:a16="http://schemas.microsoft.com/office/drawing/2014/main" id="{08140132-C9B1-4AAF-A5C8-9AE4E78CE4A9}"/>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92" name="テキスト ボックス 591">
          <a:extLst>
            <a:ext uri="{FF2B5EF4-FFF2-40B4-BE49-F238E27FC236}">
              <a16:creationId xmlns:a16="http://schemas.microsoft.com/office/drawing/2014/main" id="{6BD8237A-B637-49A5-A03B-D4C6E3FF5594}"/>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類似団体と比較して有価固定資産減価償却率をみると庁舎が比較的高い水準となっている。庁舎は建築から</a:t>
          </a:r>
          <a:r>
            <a:rPr kumimoji="1" lang="en-US" altLang="ja-JP" sz="1300">
              <a:latin typeface="ＭＳ Ｐゴシック" panose="020B0600070205080204" pitchFamily="50" charset="-128"/>
              <a:ea typeface="ＭＳ Ｐゴシック" panose="020B0600070205080204" pitchFamily="50" charset="-128"/>
            </a:rPr>
            <a:t>35</a:t>
          </a:r>
          <a:r>
            <a:rPr kumimoji="1" lang="ja-JP" altLang="en-US" sz="1300">
              <a:latin typeface="ＭＳ Ｐゴシック" panose="020B0600070205080204" pitchFamily="50" charset="-128"/>
              <a:ea typeface="ＭＳ Ｐゴシック" panose="020B0600070205080204" pitchFamily="50" charset="-128"/>
            </a:rPr>
            <a:t>年がたっており、本体の償却が進んでいるのが大きな影響となっていると思われる。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また、保健センターや市民会館における減価償却率も進んでいることから、今後は公共施設総合管理計画に基づいて、計画的な修繕を行っていく必要があると考える。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千葉県多古町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14,943
14,539
72.80
7,393,612
6,763,175
629,357
4,275,987
3,861,060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財政力指数は、数年にわたり横ばいを維持しているが、法人業績が上向いており、設備投資も先行していることから、法人税割及び償却資産が大きく伸びている。</a:t>
          </a:r>
        </a:p>
        <a:p>
          <a:r>
            <a:rPr kumimoji="1" lang="ja-JP" altLang="en-US" sz="1300">
              <a:latin typeface="ＭＳ Ｐゴシック" panose="020B0600070205080204" pitchFamily="50" charset="-128"/>
              <a:ea typeface="ＭＳ Ｐゴシック" panose="020B0600070205080204" pitchFamily="50" charset="-128"/>
            </a:rPr>
            <a:t>　また、宅地造成の完了によって課税対象家屋数が増加していることを加味した結果が横ばいであることから、企業業績の悪化や資産価値の減少により、今後の財政力指数は逓減していく可能性が高い。</a:t>
          </a:r>
        </a:p>
        <a:p>
          <a:r>
            <a:rPr kumimoji="1" lang="ja-JP" altLang="en-US" sz="1300">
              <a:latin typeface="ＭＳ Ｐゴシック" panose="020B0600070205080204" pitchFamily="50" charset="-128"/>
              <a:ea typeface="ＭＳ Ｐゴシック" panose="020B0600070205080204" pitchFamily="50" charset="-128"/>
            </a:rPr>
            <a:t>　企業誘致をはじめ、定住化促進、徴収率の向上を図り、収入額の確保に努める。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00000000-0008-0000-0300-000041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44</xdr:row>
      <xdr:rowOff>61685</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953000" y="6261100"/>
          <a:ext cx="0" cy="13443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33762</xdr:rowOff>
    </xdr:from>
    <xdr:ext cx="762000" cy="259045"/>
    <xdr:sp macro="" textlink="">
      <xdr:nvSpPr>
        <xdr:cNvPr id="67" name="財政力最小値テキスト">
          <a:extLst>
            <a:ext uri="{FF2B5EF4-FFF2-40B4-BE49-F238E27FC236}">
              <a16:creationId xmlns:a16="http://schemas.microsoft.com/office/drawing/2014/main" id="{00000000-0008-0000-0300-000043000000}"/>
            </a:ext>
          </a:extLst>
        </xdr:cNvPr>
        <xdr:cNvSpPr txBox="1"/>
      </xdr:nvSpPr>
      <xdr:spPr>
        <a:xfrm>
          <a:off x="5041900" y="757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61685</xdr:rowOff>
    </xdr:from>
    <xdr:to>
      <xdr:col>24</xdr:col>
      <xdr:colOff>12700</xdr:colOff>
      <xdr:row>44</xdr:row>
      <xdr:rowOff>61685</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760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69" name="財政力最大値テキスト">
          <a:extLst>
            <a:ext uri="{FF2B5EF4-FFF2-40B4-BE49-F238E27FC236}">
              <a16:creationId xmlns:a16="http://schemas.microsoft.com/office/drawing/2014/main" id="{00000000-0008-0000-0300-000045000000}"/>
            </a:ext>
          </a:extLst>
        </xdr:cNvPr>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36</xdr:row>
      <xdr:rowOff>88900</xdr:rowOff>
    </xdr:from>
    <xdr:to>
      <xdr:col>23</xdr:col>
      <xdr:colOff>133350</xdr:colOff>
      <xdr:row>36</xdr:row>
      <xdr:rowOff>123372</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flipV="1">
          <a:off x="4114800" y="6261100"/>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118127</xdr:rowOff>
    </xdr:from>
    <xdr:ext cx="762000" cy="259045"/>
    <xdr:sp macro="" textlink="">
      <xdr:nvSpPr>
        <xdr:cNvPr id="72" name="財政力平均値テキスト">
          <a:extLst>
            <a:ext uri="{FF2B5EF4-FFF2-40B4-BE49-F238E27FC236}">
              <a16:creationId xmlns:a16="http://schemas.microsoft.com/office/drawing/2014/main" id="{00000000-0008-0000-0300-000048000000}"/>
            </a:ext>
          </a:extLst>
        </xdr:cNvPr>
        <xdr:cNvSpPr txBox="1"/>
      </xdr:nvSpPr>
      <xdr:spPr>
        <a:xfrm>
          <a:off x="5041900" y="714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146050</xdr:rowOff>
    </xdr:from>
    <xdr:to>
      <xdr:col>23</xdr:col>
      <xdr:colOff>184150</xdr:colOff>
      <xdr:row>42</xdr:row>
      <xdr:rowOff>76200</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9022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36</xdr:row>
      <xdr:rowOff>123372</xdr:rowOff>
    </xdr:from>
    <xdr:to>
      <xdr:col>19</xdr:col>
      <xdr:colOff>133350</xdr:colOff>
      <xdr:row>36</xdr:row>
      <xdr:rowOff>157843</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flipV="1">
          <a:off x="3225800" y="6295572"/>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146050</xdr:rowOff>
    </xdr:from>
    <xdr:to>
      <xdr:col>19</xdr:col>
      <xdr:colOff>184150</xdr:colOff>
      <xdr:row>42</xdr:row>
      <xdr:rowOff>76200</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4064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60977</xdr:rowOff>
    </xdr:from>
    <xdr:ext cx="7366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3733800" y="726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36</xdr:row>
      <xdr:rowOff>157843</xdr:rowOff>
    </xdr:from>
    <xdr:to>
      <xdr:col>15</xdr:col>
      <xdr:colOff>82550</xdr:colOff>
      <xdr:row>36</xdr:row>
      <xdr:rowOff>157843</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2336800" y="63300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146050</xdr:rowOff>
    </xdr:from>
    <xdr:to>
      <xdr:col>15</xdr:col>
      <xdr:colOff>133350</xdr:colOff>
      <xdr:row>42</xdr:row>
      <xdr:rowOff>76200</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3175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60977</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2844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36</xdr:row>
      <xdr:rowOff>157843</xdr:rowOff>
    </xdr:from>
    <xdr:to>
      <xdr:col>11</xdr:col>
      <xdr:colOff>31750</xdr:colOff>
      <xdr:row>36</xdr:row>
      <xdr:rowOff>157843</xdr:rowOff>
    </xdr:to>
    <xdr:cxnSp macro="">
      <xdr:nvCxnSpPr>
        <xdr:cNvPr id="80" name="直線コネクタ 79">
          <a:extLst>
            <a:ext uri="{FF2B5EF4-FFF2-40B4-BE49-F238E27FC236}">
              <a16:creationId xmlns:a16="http://schemas.microsoft.com/office/drawing/2014/main" id="{00000000-0008-0000-0300-000050000000}"/>
            </a:ext>
          </a:extLst>
        </xdr:cNvPr>
        <xdr:cNvCxnSpPr/>
      </xdr:nvCxnSpPr>
      <xdr:spPr>
        <a:xfrm>
          <a:off x="1447800" y="63300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42635</xdr:rowOff>
    </xdr:from>
    <xdr:to>
      <xdr:col>11</xdr:col>
      <xdr:colOff>82550</xdr:colOff>
      <xdr:row>41</xdr:row>
      <xdr:rowOff>144235</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2286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129012</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955800" y="715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42635</xdr:rowOff>
    </xdr:from>
    <xdr:to>
      <xdr:col>7</xdr:col>
      <xdr:colOff>31750</xdr:colOff>
      <xdr:row>41</xdr:row>
      <xdr:rowOff>144235</xdr:rowOff>
    </xdr:to>
    <xdr:sp macro="" textlink="">
      <xdr:nvSpPr>
        <xdr:cNvPr id="83" name="フローチャート: 判断 82">
          <a:extLst>
            <a:ext uri="{FF2B5EF4-FFF2-40B4-BE49-F238E27FC236}">
              <a16:creationId xmlns:a16="http://schemas.microsoft.com/office/drawing/2014/main" id="{00000000-0008-0000-0300-000053000000}"/>
            </a:ext>
          </a:extLst>
        </xdr:cNvPr>
        <xdr:cNvSpPr/>
      </xdr:nvSpPr>
      <xdr:spPr>
        <a:xfrm>
          <a:off x="1397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129012</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066800" y="715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36</xdr:row>
      <xdr:rowOff>38100</xdr:rowOff>
    </xdr:from>
    <xdr:to>
      <xdr:col>23</xdr:col>
      <xdr:colOff>184150</xdr:colOff>
      <xdr:row>36</xdr:row>
      <xdr:rowOff>139700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9022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35</xdr:row>
      <xdr:rowOff>130827</xdr:rowOff>
    </xdr:from>
    <xdr:ext cx="762000" cy="259045"/>
    <xdr:sp macro="" textlink="">
      <xdr:nvSpPr>
        <xdr:cNvPr id="91" name="財政力該当値テキスト">
          <a:extLst>
            <a:ext uri="{FF2B5EF4-FFF2-40B4-BE49-F238E27FC236}">
              <a16:creationId xmlns:a16="http://schemas.microsoft.com/office/drawing/2014/main" id="{00000000-0008-0000-0300-00005B000000}"/>
            </a:ext>
          </a:extLst>
        </xdr:cNvPr>
        <xdr:cNvSpPr txBox="1"/>
      </xdr:nvSpPr>
      <xdr:spPr>
        <a:xfrm>
          <a:off x="50419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36</xdr:row>
      <xdr:rowOff>72572</xdr:rowOff>
    </xdr:from>
    <xdr:to>
      <xdr:col>19</xdr:col>
      <xdr:colOff>184150</xdr:colOff>
      <xdr:row>37</xdr:row>
      <xdr:rowOff>2722</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4064000" y="6244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35</xdr:row>
      <xdr:rowOff>12899</xdr:rowOff>
    </xdr:from>
    <xdr:ext cx="7366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3733800" y="6013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36</xdr:row>
      <xdr:rowOff>107043</xdr:rowOff>
    </xdr:from>
    <xdr:to>
      <xdr:col>15</xdr:col>
      <xdr:colOff>133350</xdr:colOff>
      <xdr:row>37</xdr:row>
      <xdr:rowOff>37193</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3175000" y="627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35</xdr:row>
      <xdr:rowOff>47370</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2844800" y="6048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36</xdr:row>
      <xdr:rowOff>107043</xdr:rowOff>
    </xdr:from>
    <xdr:to>
      <xdr:col>11</xdr:col>
      <xdr:colOff>82550</xdr:colOff>
      <xdr:row>37</xdr:row>
      <xdr:rowOff>37193</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2286000" y="627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35</xdr:row>
      <xdr:rowOff>47370</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955800" y="6048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36</xdr:row>
      <xdr:rowOff>107043</xdr:rowOff>
    </xdr:from>
    <xdr:to>
      <xdr:col>7</xdr:col>
      <xdr:colOff>31750</xdr:colOff>
      <xdr:row>37</xdr:row>
      <xdr:rowOff>37193</xdr:rowOff>
    </xdr:to>
    <xdr:sp macro="" textlink="">
      <xdr:nvSpPr>
        <xdr:cNvPr id="98" name="楕円 97">
          <a:extLst>
            <a:ext uri="{FF2B5EF4-FFF2-40B4-BE49-F238E27FC236}">
              <a16:creationId xmlns:a16="http://schemas.microsoft.com/office/drawing/2014/main" id="{00000000-0008-0000-0300-000062000000}"/>
            </a:ext>
          </a:extLst>
        </xdr:cNvPr>
        <xdr:cNvSpPr/>
      </xdr:nvSpPr>
      <xdr:spPr>
        <a:xfrm>
          <a:off x="1397000" y="627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35</xdr:row>
      <xdr:rowOff>47370</xdr:rowOff>
    </xdr:from>
    <xdr:ext cx="762000" cy="259045"/>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066800" y="6048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年度は</a:t>
          </a:r>
          <a:r>
            <a:rPr kumimoji="1" lang="en-US" altLang="ja-JP" sz="1300">
              <a:latin typeface="ＭＳ Ｐゴシック" panose="020B0600070205080204" pitchFamily="50" charset="-128"/>
              <a:ea typeface="ＭＳ Ｐゴシック" panose="020B0600070205080204" pitchFamily="50" charset="-128"/>
            </a:rPr>
            <a:t>4.5</a:t>
          </a:r>
          <a:r>
            <a:rPr kumimoji="1" lang="ja-JP" altLang="en-US" sz="1300">
              <a:latin typeface="ＭＳ Ｐゴシック" panose="020B0600070205080204" pitchFamily="50" charset="-128"/>
              <a:ea typeface="ＭＳ Ｐゴシック" panose="020B0600070205080204" pitchFamily="50" charset="-128"/>
            </a:rPr>
            <a:t>ポイント悪化したが、これは物件費及び繰出金が増え、併せて当年度の臨時財政対策債を借りなかったによる経常一般財源の減も影響したと考えられる。そのため、臨時財政対策債を借り入れた平成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年度では</a:t>
          </a:r>
          <a:r>
            <a:rPr kumimoji="1" lang="en-US" altLang="ja-JP" sz="1300">
              <a:latin typeface="ＭＳ Ｐゴシック" panose="020B0600070205080204" pitchFamily="50" charset="-128"/>
              <a:ea typeface="ＭＳ Ｐゴシック" panose="020B0600070205080204" pitchFamily="50" charset="-128"/>
            </a:rPr>
            <a:t>7.1</a:t>
          </a:r>
          <a:r>
            <a:rPr kumimoji="1" lang="ja-JP" altLang="en-US" sz="1300">
              <a:latin typeface="ＭＳ Ｐゴシック" panose="020B0600070205080204" pitchFamily="50" charset="-128"/>
              <a:ea typeface="ＭＳ Ｐゴシック" panose="020B0600070205080204" pitchFamily="50" charset="-128"/>
            </a:rPr>
            <a:t>ポイントの改善となった。しかしながら、人件費は今後も同水準での推移が見込まれ、公債費は逓増傾向であるため、歳出面の急激な改善は見込めず、経常収支比率を維持するには、経常的経費の削減だけでなく、歳入面の改善が必要不可欠である。</a:t>
          </a: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7" name="テキスト ボックス 126">
          <a:extLst>
            <a:ext uri="{FF2B5EF4-FFF2-40B4-BE49-F238E27FC236}">
              <a16:creationId xmlns:a16="http://schemas.microsoft.com/office/drawing/2014/main" id="{00000000-0008-0000-0300-00007F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9" name="テキスト ボックス 128">
          <a:extLst>
            <a:ext uri="{FF2B5EF4-FFF2-40B4-BE49-F238E27FC236}">
              <a16:creationId xmlns:a16="http://schemas.microsoft.com/office/drawing/2014/main" id="{00000000-0008-0000-0300-000081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30" name="財政構造の弾力性グラフ枠">
          <a:extLst>
            <a:ext uri="{FF2B5EF4-FFF2-40B4-BE49-F238E27FC236}">
              <a16:creationId xmlns:a16="http://schemas.microsoft.com/office/drawing/2014/main" id="{00000000-0008-0000-0300-000082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52070</xdr:rowOff>
    </xdr:from>
    <xdr:to>
      <xdr:col>23</xdr:col>
      <xdr:colOff>133350</xdr:colOff>
      <xdr:row>66</xdr:row>
      <xdr:rowOff>92891</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flipV="1">
          <a:off x="4953000" y="10167620"/>
          <a:ext cx="0" cy="12409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64968</xdr:rowOff>
    </xdr:from>
    <xdr:ext cx="762000" cy="259045"/>
    <xdr:sp macro="" textlink="">
      <xdr:nvSpPr>
        <xdr:cNvPr id="132" name="財政構造の弾力性最小値テキスト">
          <a:extLst>
            <a:ext uri="{FF2B5EF4-FFF2-40B4-BE49-F238E27FC236}">
              <a16:creationId xmlns:a16="http://schemas.microsoft.com/office/drawing/2014/main" id="{00000000-0008-0000-0300-000084000000}"/>
            </a:ext>
          </a:extLst>
        </xdr:cNvPr>
        <xdr:cNvSpPr txBox="1"/>
      </xdr:nvSpPr>
      <xdr:spPr>
        <a:xfrm>
          <a:off x="5041900" y="11380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92891</xdr:rowOff>
    </xdr:from>
    <xdr:to>
      <xdr:col>24</xdr:col>
      <xdr:colOff>12700</xdr:colOff>
      <xdr:row>66</xdr:row>
      <xdr:rowOff>92891</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864100" y="11408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138447</xdr:rowOff>
    </xdr:from>
    <xdr:ext cx="762000" cy="259045"/>
    <xdr:sp macro="" textlink="">
      <xdr:nvSpPr>
        <xdr:cNvPr id="134" name="財政構造の弾力性最大値テキスト">
          <a:extLst>
            <a:ext uri="{FF2B5EF4-FFF2-40B4-BE49-F238E27FC236}">
              <a16:creationId xmlns:a16="http://schemas.microsoft.com/office/drawing/2014/main" id="{00000000-0008-0000-0300-000086000000}"/>
            </a:ext>
          </a:extLst>
        </xdr:cNvPr>
        <xdr:cNvSpPr txBox="1"/>
      </xdr:nvSpPr>
      <xdr:spPr>
        <a:xfrm>
          <a:off x="5041900" y="991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52070</xdr:rowOff>
    </xdr:from>
    <xdr:to>
      <xdr:col>24</xdr:col>
      <xdr:colOff>12700</xdr:colOff>
      <xdr:row>59</xdr:row>
      <xdr:rowOff>52070</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4864100" y="1016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115933</xdr:rowOff>
    </xdr:from>
    <xdr:to>
      <xdr:col>23</xdr:col>
      <xdr:colOff>133350</xdr:colOff>
      <xdr:row>64</xdr:row>
      <xdr:rowOff>91077</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flipV="1">
          <a:off x="4114800" y="10574383"/>
          <a:ext cx="838200" cy="489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11447</xdr:rowOff>
    </xdr:from>
    <xdr:ext cx="762000" cy="259045"/>
    <xdr:sp macro="" textlink="">
      <xdr:nvSpPr>
        <xdr:cNvPr id="137" name="財政構造の弾力性平均値テキスト">
          <a:extLst>
            <a:ext uri="{FF2B5EF4-FFF2-40B4-BE49-F238E27FC236}">
              <a16:creationId xmlns:a16="http://schemas.microsoft.com/office/drawing/2014/main" id="{00000000-0008-0000-0300-000089000000}"/>
            </a:ext>
          </a:extLst>
        </xdr:cNvPr>
        <xdr:cNvSpPr txBox="1"/>
      </xdr:nvSpPr>
      <xdr:spPr>
        <a:xfrm>
          <a:off x="5041900" y="10812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39370</xdr:rowOff>
    </xdr:from>
    <xdr:to>
      <xdr:col>23</xdr:col>
      <xdr:colOff>184150</xdr:colOff>
      <xdr:row>63</xdr:row>
      <xdr:rowOff>140970</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49022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123734</xdr:rowOff>
    </xdr:from>
    <xdr:to>
      <xdr:col>19</xdr:col>
      <xdr:colOff>133350</xdr:colOff>
      <xdr:row>64</xdr:row>
      <xdr:rowOff>91077</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3225800" y="10753634"/>
          <a:ext cx="889000" cy="310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169454</xdr:rowOff>
    </xdr:from>
    <xdr:to>
      <xdr:col>19</xdr:col>
      <xdr:colOff>184150</xdr:colOff>
      <xdr:row>63</xdr:row>
      <xdr:rowOff>99604</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4064000" y="10799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109781</xdr:rowOff>
    </xdr:from>
    <xdr:ext cx="7366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3733800" y="105682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123734</xdr:rowOff>
    </xdr:from>
    <xdr:to>
      <xdr:col>15</xdr:col>
      <xdr:colOff>82550</xdr:colOff>
      <xdr:row>65</xdr:row>
      <xdr:rowOff>23041</xdr:rowOff>
    </xdr:to>
    <xdr:cxnSp macro="">
      <xdr:nvCxnSpPr>
        <xdr:cNvPr id="142" name="直線コネクタ 141">
          <a:extLst>
            <a:ext uri="{FF2B5EF4-FFF2-40B4-BE49-F238E27FC236}">
              <a16:creationId xmlns:a16="http://schemas.microsoft.com/office/drawing/2014/main" id="{00000000-0008-0000-0300-00008E000000}"/>
            </a:ext>
          </a:extLst>
        </xdr:cNvPr>
        <xdr:cNvCxnSpPr/>
      </xdr:nvCxnSpPr>
      <xdr:spPr>
        <a:xfrm flipV="1">
          <a:off x="2336800" y="10753634"/>
          <a:ext cx="889000" cy="41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17780</xdr:rowOff>
    </xdr:from>
    <xdr:to>
      <xdr:col>15</xdr:col>
      <xdr:colOff>133350</xdr:colOff>
      <xdr:row>62</xdr:row>
      <xdr:rowOff>119380</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31750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129557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284480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14333</xdr:rowOff>
    </xdr:from>
    <xdr:to>
      <xdr:col>11</xdr:col>
      <xdr:colOff>31750</xdr:colOff>
      <xdr:row>65</xdr:row>
      <xdr:rowOff>23041</xdr:rowOff>
    </xdr:to>
    <xdr:cxnSp macro="">
      <xdr:nvCxnSpPr>
        <xdr:cNvPr id="145" name="直線コネクタ 144">
          <a:extLst>
            <a:ext uri="{FF2B5EF4-FFF2-40B4-BE49-F238E27FC236}">
              <a16:creationId xmlns:a16="http://schemas.microsoft.com/office/drawing/2014/main" id="{00000000-0008-0000-0300-000091000000}"/>
            </a:ext>
          </a:extLst>
        </xdr:cNvPr>
        <xdr:cNvCxnSpPr/>
      </xdr:nvCxnSpPr>
      <xdr:spPr>
        <a:xfrm>
          <a:off x="1447800" y="10815683"/>
          <a:ext cx="889000" cy="351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66040</xdr:rowOff>
    </xdr:from>
    <xdr:to>
      <xdr:col>11</xdr:col>
      <xdr:colOff>82550</xdr:colOff>
      <xdr:row>62</xdr:row>
      <xdr:rowOff>167640</xdr:rowOff>
    </xdr:to>
    <xdr:sp macro="" textlink="">
      <xdr:nvSpPr>
        <xdr:cNvPr id="146" name="フローチャート: 判断 145">
          <a:extLst>
            <a:ext uri="{FF2B5EF4-FFF2-40B4-BE49-F238E27FC236}">
              <a16:creationId xmlns:a16="http://schemas.microsoft.com/office/drawing/2014/main" id="{00000000-0008-0000-0300-000092000000}"/>
            </a:ext>
          </a:extLst>
        </xdr:cNvPr>
        <xdr:cNvSpPr/>
      </xdr:nvSpPr>
      <xdr:spPr>
        <a:xfrm>
          <a:off x="2286000" y="1069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6367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955800" y="1046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154759</xdr:rowOff>
    </xdr:from>
    <xdr:to>
      <xdr:col>7</xdr:col>
      <xdr:colOff>31750</xdr:colOff>
      <xdr:row>62</xdr:row>
      <xdr:rowOff>84909</xdr:rowOff>
    </xdr:to>
    <xdr:sp macro="" textlink="">
      <xdr:nvSpPr>
        <xdr:cNvPr id="148" name="フローチャート: 判断 147">
          <a:extLst>
            <a:ext uri="{FF2B5EF4-FFF2-40B4-BE49-F238E27FC236}">
              <a16:creationId xmlns:a16="http://schemas.microsoft.com/office/drawing/2014/main" id="{00000000-0008-0000-0300-000094000000}"/>
            </a:ext>
          </a:extLst>
        </xdr:cNvPr>
        <xdr:cNvSpPr/>
      </xdr:nvSpPr>
      <xdr:spPr>
        <a:xfrm>
          <a:off x="1397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95086</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066800" y="10382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65133</xdr:rowOff>
    </xdr:from>
    <xdr:to>
      <xdr:col>23</xdr:col>
      <xdr:colOff>184150</xdr:colOff>
      <xdr:row>61</xdr:row>
      <xdr:rowOff>166733</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4902200" y="10523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81660</xdr:rowOff>
    </xdr:from>
    <xdr:ext cx="762000" cy="259045"/>
    <xdr:sp macro="" textlink="">
      <xdr:nvSpPr>
        <xdr:cNvPr id="156" name="財政構造の弾力性該当値テキスト">
          <a:extLst>
            <a:ext uri="{FF2B5EF4-FFF2-40B4-BE49-F238E27FC236}">
              <a16:creationId xmlns:a16="http://schemas.microsoft.com/office/drawing/2014/main" id="{00000000-0008-0000-0300-00009C000000}"/>
            </a:ext>
          </a:extLst>
        </xdr:cNvPr>
        <xdr:cNvSpPr txBox="1"/>
      </xdr:nvSpPr>
      <xdr:spPr>
        <a:xfrm>
          <a:off x="5041900" y="10368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40277</xdr:rowOff>
    </xdr:from>
    <xdr:to>
      <xdr:col>19</xdr:col>
      <xdr:colOff>184150</xdr:colOff>
      <xdr:row>64</xdr:row>
      <xdr:rowOff>141877</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4064000" y="11013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126654</xdr:rowOff>
    </xdr:from>
    <xdr:ext cx="7366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3733800" y="110994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72934</xdr:rowOff>
    </xdr:from>
    <xdr:to>
      <xdr:col>15</xdr:col>
      <xdr:colOff>133350</xdr:colOff>
      <xdr:row>63</xdr:row>
      <xdr:rowOff>3084</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3175000" y="10702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159311</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2844800" y="10789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143691</xdr:rowOff>
    </xdr:from>
    <xdr:to>
      <xdr:col>11</xdr:col>
      <xdr:colOff>82550</xdr:colOff>
      <xdr:row>65</xdr:row>
      <xdr:rowOff>73841</xdr:rowOff>
    </xdr:to>
    <xdr:sp macro="" textlink="">
      <xdr:nvSpPr>
        <xdr:cNvPr id="161" name="楕円 160">
          <a:extLst>
            <a:ext uri="{FF2B5EF4-FFF2-40B4-BE49-F238E27FC236}">
              <a16:creationId xmlns:a16="http://schemas.microsoft.com/office/drawing/2014/main" id="{00000000-0008-0000-0300-0000A1000000}"/>
            </a:ext>
          </a:extLst>
        </xdr:cNvPr>
        <xdr:cNvSpPr/>
      </xdr:nvSpPr>
      <xdr:spPr>
        <a:xfrm>
          <a:off x="2286000" y="11116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58618</xdr:rowOff>
    </xdr:from>
    <xdr:ext cx="762000" cy="259045"/>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1955800" y="11202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134983</xdr:rowOff>
    </xdr:from>
    <xdr:to>
      <xdr:col>7</xdr:col>
      <xdr:colOff>31750</xdr:colOff>
      <xdr:row>63</xdr:row>
      <xdr:rowOff>65133</xdr:rowOff>
    </xdr:to>
    <xdr:sp macro="" textlink="">
      <xdr:nvSpPr>
        <xdr:cNvPr id="163" name="楕円 162">
          <a:extLst>
            <a:ext uri="{FF2B5EF4-FFF2-40B4-BE49-F238E27FC236}">
              <a16:creationId xmlns:a16="http://schemas.microsoft.com/office/drawing/2014/main" id="{00000000-0008-0000-0300-0000A3000000}"/>
            </a:ext>
          </a:extLst>
        </xdr:cNvPr>
        <xdr:cNvSpPr/>
      </xdr:nvSpPr>
      <xdr:spPr>
        <a:xfrm>
          <a:off x="1397000" y="10764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49910</xdr:rowOff>
    </xdr:from>
    <xdr:ext cx="762000" cy="259045"/>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1066800" y="10851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6" name="テキスト ボックス 165">
          <a:extLst>
            <a:ext uri="{FF2B5EF4-FFF2-40B4-BE49-F238E27FC236}">
              <a16:creationId xmlns:a16="http://schemas.microsoft.com/office/drawing/2014/main" id="{00000000-0008-0000-0300-0000A6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7" name="テキスト ボックス 166">
          <a:extLst>
            <a:ext uri="{FF2B5EF4-FFF2-40B4-BE49-F238E27FC236}">
              <a16:creationId xmlns:a16="http://schemas.microsoft.com/office/drawing/2014/main" id="{00000000-0008-0000-0300-0000A7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[156,689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5" name="正方形/長方形 174">
          <a:extLst>
            <a:ext uri="{FF2B5EF4-FFF2-40B4-BE49-F238E27FC236}">
              <a16:creationId xmlns:a16="http://schemas.microsoft.com/office/drawing/2014/main" id="{00000000-0008-0000-0300-0000AF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6" name="正方形/長方形 175">
          <a:extLst>
            <a:ext uri="{FF2B5EF4-FFF2-40B4-BE49-F238E27FC236}">
              <a16:creationId xmlns:a16="http://schemas.microsoft.com/office/drawing/2014/main" id="{00000000-0008-0000-0300-0000B0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類似団体と比較すると概ね良好な状況ではあるが、平成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年度から決算額は増加傾向となっている。</a:t>
          </a:r>
        </a:p>
        <a:p>
          <a:r>
            <a:rPr kumimoji="1" lang="ja-JP" altLang="en-US" sz="1300">
              <a:latin typeface="ＭＳ Ｐゴシック" panose="020B0600070205080204" pitchFamily="50" charset="-128"/>
              <a:ea typeface="ＭＳ Ｐゴシック" panose="020B0600070205080204" pitchFamily="50" charset="-128"/>
            </a:rPr>
            <a:t>　退職者の増加に伴い平成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年度より人件費が減少しているが、物件費については、ふるさと納税に関する委託料や返礼品代などが増加している。</a:t>
          </a:r>
        </a:p>
        <a:p>
          <a:r>
            <a:rPr kumimoji="1" lang="ja-JP" altLang="en-US" sz="1300">
              <a:latin typeface="ＭＳ Ｐゴシック" panose="020B0600070205080204" pitchFamily="50" charset="-128"/>
              <a:ea typeface="ＭＳ Ｐゴシック" panose="020B0600070205080204" pitchFamily="50" charset="-128"/>
            </a:rPr>
            <a:t>　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人当たりの数値であるため、人口が減少傾向にある本町においては、今後も悪化傾向となる可能性が高く、歳出の適正化、抑制とともに、人口減少対策についても考えていく必要がある。</a:t>
          </a:r>
        </a:p>
      </xdr:txBody>
    </xdr:sp>
    <xdr:clientData/>
  </xdr:twoCellAnchor>
  <xdr:oneCellAnchor>
    <xdr:from>
      <xdr:col>3</xdr:col>
      <xdr:colOff>95250</xdr:colOff>
      <xdr:row>77</xdr:row>
      <xdr:rowOff>6350</xdr:rowOff>
    </xdr:from>
    <xdr:ext cx="349839" cy="225703"/>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90" name="テキスト ボックス 189">
          <a:extLst>
            <a:ext uri="{FF2B5EF4-FFF2-40B4-BE49-F238E27FC236}">
              <a16:creationId xmlns:a16="http://schemas.microsoft.com/office/drawing/2014/main" id="{00000000-0008-0000-0300-0000BE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2" name="テキスト ボックス 191">
          <a:extLst>
            <a:ext uri="{FF2B5EF4-FFF2-40B4-BE49-F238E27FC236}">
              <a16:creationId xmlns:a16="http://schemas.microsoft.com/office/drawing/2014/main" id="{00000000-0008-0000-0300-0000C0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3" name="人件費・物件費等の状況グラフ枠">
          <a:extLst>
            <a:ext uri="{FF2B5EF4-FFF2-40B4-BE49-F238E27FC236}">
              <a16:creationId xmlns:a16="http://schemas.microsoft.com/office/drawing/2014/main" id="{00000000-0008-0000-0300-0000C1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109139</xdr:rowOff>
    </xdr:from>
    <xdr:to>
      <xdr:col>23</xdr:col>
      <xdr:colOff>133350</xdr:colOff>
      <xdr:row>89</xdr:row>
      <xdr:rowOff>86652</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flipV="1">
          <a:off x="4953000" y="13825139"/>
          <a:ext cx="0" cy="15205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58729</xdr:rowOff>
    </xdr:from>
    <xdr:ext cx="762000" cy="259045"/>
    <xdr:sp macro="" textlink="">
      <xdr:nvSpPr>
        <xdr:cNvPr id="195" name="人件費・物件費等の状況最小値テキスト">
          <a:extLst>
            <a:ext uri="{FF2B5EF4-FFF2-40B4-BE49-F238E27FC236}">
              <a16:creationId xmlns:a16="http://schemas.microsoft.com/office/drawing/2014/main" id="{00000000-0008-0000-0300-0000C3000000}"/>
            </a:ext>
          </a:extLst>
        </xdr:cNvPr>
        <xdr:cNvSpPr txBox="1"/>
      </xdr:nvSpPr>
      <xdr:spPr>
        <a:xfrm>
          <a:off x="5041900" y="15317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484,178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86652</xdr:rowOff>
    </xdr:from>
    <xdr:to>
      <xdr:col>24</xdr:col>
      <xdr:colOff>12700</xdr:colOff>
      <xdr:row>89</xdr:row>
      <xdr:rowOff>86652</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5345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24066</xdr:rowOff>
    </xdr:from>
    <xdr:ext cx="762000" cy="259045"/>
    <xdr:sp macro="" textlink="">
      <xdr:nvSpPr>
        <xdr:cNvPr id="197" name="人件費・物件費等の状況最大値テキスト">
          <a:extLst>
            <a:ext uri="{FF2B5EF4-FFF2-40B4-BE49-F238E27FC236}">
              <a16:creationId xmlns:a16="http://schemas.microsoft.com/office/drawing/2014/main" id="{00000000-0008-0000-0300-0000C5000000}"/>
            </a:ext>
          </a:extLst>
        </xdr:cNvPr>
        <xdr:cNvSpPr txBox="1"/>
      </xdr:nvSpPr>
      <xdr:spPr>
        <a:xfrm>
          <a:off x="5041900" y="13568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109139</xdr:rowOff>
    </xdr:from>
    <xdr:to>
      <xdr:col>24</xdr:col>
      <xdr:colOff>12700</xdr:colOff>
      <xdr:row>80</xdr:row>
      <xdr:rowOff>109139</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4864100" y="13825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98174</xdr:rowOff>
    </xdr:from>
    <xdr:to>
      <xdr:col>23</xdr:col>
      <xdr:colOff>133350</xdr:colOff>
      <xdr:row>81</xdr:row>
      <xdr:rowOff>141201</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4114800" y="13985624"/>
          <a:ext cx="838200" cy="43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73922</xdr:rowOff>
    </xdr:from>
    <xdr:ext cx="762000" cy="259045"/>
    <xdr:sp macro="" textlink="">
      <xdr:nvSpPr>
        <xdr:cNvPr id="200" name="人件費・物件費等の状況平均値テキスト">
          <a:extLst>
            <a:ext uri="{FF2B5EF4-FFF2-40B4-BE49-F238E27FC236}">
              <a16:creationId xmlns:a16="http://schemas.microsoft.com/office/drawing/2014/main" id="{00000000-0008-0000-0300-0000C8000000}"/>
            </a:ext>
          </a:extLst>
        </xdr:cNvPr>
        <xdr:cNvSpPr txBox="1"/>
      </xdr:nvSpPr>
      <xdr:spPr>
        <a:xfrm>
          <a:off x="5041900" y="141328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101845</xdr:rowOff>
    </xdr:from>
    <xdr:to>
      <xdr:col>23</xdr:col>
      <xdr:colOff>184150</xdr:colOff>
      <xdr:row>83</xdr:row>
      <xdr:rowOff>31995</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902200" y="14160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85709</xdr:rowOff>
    </xdr:from>
    <xdr:to>
      <xdr:col>19</xdr:col>
      <xdr:colOff>133350</xdr:colOff>
      <xdr:row>81</xdr:row>
      <xdr:rowOff>98174</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3225800" y="13973159"/>
          <a:ext cx="889000" cy="12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88545</xdr:rowOff>
    </xdr:from>
    <xdr:to>
      <xdr:col>19</xdr:col>
      <xdr:colOff>184150</xdr:colOff>
      <xdr:row>83</xdr:row>
      <xdr:rowOff>18695</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4064000" y="14147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3472</xdr:rowOff>
    </xdr:from>
    <xdr:ext cx="7366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3733800" y="142338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57924</xdr:rowOff>
    </xdr:from>
    <xdr:to>
      <xdr:col>15</xdr:col>
      <xdr:colOff>82550</xdr:colOff>
      <xdr:row>81</xdr:row>
      <xdr:rowOff>85709</xdr:rowOff>
    </xdr:to>
    <xdr:cxnSp macro="">
      <xdr:nvCxnSpPr>
        <xdr:cNvPr id="205" name="直線コネクタ 204">
          <a:extLst>
            <a:ext uri="{FF2B5EF4-FFF2-40B4-BE49-F238E27FC236}">
              <a16:creationId xmlns:a16="http://schemas.microsoft.com/office/drawing/2014/main" id="{00000000-0008-0000-0300-0000CD000000}"/>
            </a:ext>
          </a:extLst>
        </xdr:cNvPr>
        <xdr:cNvCxnSpPr/>
      </xdr:nvCxnSpPr>
      <xdr:spPr>
        <a:xfrm>
          <a:off x="2336800" y="13945374"/>
          <a:ext cx="889000" cy="27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27801</xdr:rowOff>
    </xdr:from>
    <xdr:to>
      <xdr:col>15</xdr:col>
      <xdr:colOff>133350</xdr:colOff>
      <xdr:row>82</xdr:row>
      <xdr:rowOff>129401</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3175000" y="14086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114178</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2844800" y="14173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11953</xdr:rowOff>
    </xdr:from>
    <xdr:to>
      <xdr:col>11</xdr:col>
      <xdr:colOff>31750</xdr:colOff>
      <xdr:row>81</xdr:row>
      <xdr:rowOff>57924</xdr:rowOff>
    </xdr:to>
    <xdr:cxnSp macro="">
      <xdr:nvCxnSpPr>
        <xdr:cNvPr id="208" name="直線コネクタ 207">
          <a:extLst>
            <a:ext uri="{FF2B5EF4-FFF2-40B4-BE49-F238E27FC236}">
              <a16:creationId xmlns:a16="http://schemas.microsoft.com/office/drawing/2014/main" id="{00000000-0008-0000-0300-0000D0000000}"/>
            </a:ext>
          </a:extLst>
        </xdr:cNvPr>
        <xdr:cNvCxnSpPr/>
      </xdr:nvCxnSpPr>
      <xdr:spPr>
        <a:xfrm>
          <a:off x="1447800" y="13899403"/>
          <a:ext cx="889000" cy="45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160274</xdr:rowOff>
    </xdr:from>
    <xdr:to>
      <xdr:col>11</xdr:col>
      <xdr:colOff>82550</xdr:colOff>
      <xdr:row>82</xdr:row>
      <xdr:rowOff>90424</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2286000" y="14047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75201</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955800" y="14134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135069</xdr:rowOff>
    </xdr:from>
    <xdr:to>
      <xdr:col>7</xdr:col>
      <xdr:colOff>31750</xdr:colOff>
      <xdr:row>82</xdr:row>
      <xdr:rowOff>65219</xdr:rowOff>
    </xdr:to>
    <xdr:sp macro="" textlink="">
      <xdr:nvSpPr>
        <xdr:cNvPr id="211" name="フローチャート: 判断 210">
          <a:extLst>
            <a:ext uri="{FF2B5EF4-FFF2-40B4-BE49-F238E27FC236}">
              <a16:creationId xmlns:a16="http://schemas.microsoft.com/office/drawing/2014/main" id="{00000000-0008-0000-0300-0000D3000000}"/>
            </a:ext>
          </a:extLst>
        </xdr:cNvPr>
        <xdr:cNvSpPr/>
      </xdr:nvSpPr>
      <xdr:spPr>
        <a:xfrm>
          <a:off x="1397000" y="1402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49996</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066800" y="14108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90401</xdr:rowOff>
    </xdr:from>
    <xdr:to>
      <xdr:col>23</xdr:col>
      <xdr:colOff>184150</xdr:colOff>
      <xdr:row>82</xdr:row>
      <xdr:rowOff>20551</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902200" y="13977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106928</xdr:rowOff>
    </xdr:from>
    <xdr:ext cx="762000" cy="259045"/>
    <xdr:sp macro="" textlink="">
      <xdr:nvSpPr>
        <xdr:cNvPr id="219" name="人件費・物件費等の状況該当値テキスト">
          <a:extLst>
            <a:ext uri="{FF2B5EF4-FFF2-40B4-BE49-F238E27FC236}">
              <a16:creationId xmlns:a16="http://schemas.microsoft.com/office/drawing/2014/main" id="{00000000-0008-0000-0300-0000DB000000}"/>
            </a:ext>
          </a:extLst>
        </xdr:cNvPr>
        <xdr:cNvSpPr txBox="1"/>
      </xdr:nvSpPr>
      <xdr:spPr>
        <a:xfrm>
          <a:off x="5041900" y="13822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47374</xdr:rowOff>
    </xdr:from>
    <xdr:to>
      <xdr:col>19</xdr:col>
      <xdr:colOff>184150</xdr:colOff>
      <xdr:row>81</xdr:row>
      <xdr:rowOff>148974</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4064000" y="13934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159151</xdr:rowOff>
    </xdr:from>
    <xdr:ext cx="7366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3733800" y="13703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34909</xdr:rowOff>
    </xdr:from>
    <xdr:to>
      <xdr:col>15</xdr:col>
      <xdr:colOff>133350</xdr:colOff>
      <xdr:row>81</xdr:row>
      <xdr:rowOff>136509</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3175000" y="13922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146686</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2844800" y="13691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7124</xdr:rowOff>
    </xdr:from>
    <xdr:to>
      <xdr:col>11</xdr:col>
      <xdr:colOff>82550</xdr:colOff>
      <xdr:row>81</xdr:row>
      <xdr:rowOff>108724</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2286000" y="13894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118901</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955800" y="13663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132603</xdr:rowOff>
    </xdr:from>
    <xdr:to>
      <xdr:col>7</xdr:col>
      <xdr:colOff>31750</xdr:colOff>
      <xdr:row>81</xdr:row>
      <xdr:rowOff>62753</xdr:rowOff>
    </xdr:to>
    <xdr:sp macro="" textlink="">
      <xdr:nvSpPr>
        <xdr:cNvPr id="226" name="楕円 225">
          <a:extLst>
            <a:ext uri="{FF2B5EF4-FFF2-40B4-BE49-F238E27FC236}">
              <a16:creationId xmlns:a16="http://schemas.microsoft.com/office/drawing/2014/main" id="{00000000-0008-0000-0300-0000E2000000}"/>
            </a:ext>
          </a:extLst>
        </xdr:cNvPr>
        <xdr:cNvSpPr/>
      </xdr:nvSpPr>
      <xdr:spPr>
        <a:xfrm>
          <a:off x="1397000" y="13848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72930</xdr:rowOff>
    </xdr:from>
    <xdr:ext cx="762000" cy="259045"/>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066800" y="13617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9" name="テキスト ボックス 228">
          <a:extLst>
            <a:ext uri="{FF2B5EF4-FFF2-40B4-BE49-F238E27FC236}">
              <a16:creationId xmlns:a16="http://schemas.microsoft.com/office/drawing/2014/main" id="{00000000-0008-0000-0300-0000E5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0" name="テキスト ボックス 229">
          <a:extLst>
            <a:ext uri="{FF2B5EF4-FFF2-40B4-BE49-F238E27FC236}">
              <a16:creationId xmlns:a16="http://schemas.microsoft.com/office/drawing/2014/main" id="{00000000-0008-0000-0300-0000E6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9" name="正方形/長方形 238">
          <a:extLst>
            <a:ext uri="{FF2B5EF4-FFF2-40B4-BE49-F238E27FC236}">
              <a16:creationId xmlns:a16="http://schemas.microsoft.com/office/drawing/2014/main" id="{00000000-0008-0000-0300-0000EF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年度以降、指数は改善傾向にあるが、平成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年度における類似団体内の順位は最下位となっている。平成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年度は前年比</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ポイント悪化し、採用・退職による変動が▲</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、経験年数階層による変動が＋</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、職種区分間人事異動による変動が</a:t>
          </a:r>
          <a:r>
            <a:rPr kumimoji="1" lang="en-US" altLang="ja-JP" sz="1300">
              <a:latin typeface="ＭＳ Ｐゴシック" panose="020B0600070205080204" pitchFamily="50" charset="-128"/>
              <a:ea typeface="ＭＳ Ｐゴシック" panose="020B0600070205080204" pitchFamily="50" charset="-128"/>
            </a:rPr>
            <a:t>0.0</a:t>
          </a:r>
          <a:r>
            <a:rPr kumimoji="1" lang="ja-JP" altLang="en-US" sz="1300">
              <a:latin typeface="ＭＳ Ｐゴシック" panose="020B0600070205080204" pitchFamily="50" charset="-128"/>
              <a:ea typeface="ＭＳ Ｐゴシック" panose="020B0600070205080204" pitchFamily="50" charset="-128"/>
            </a:rPr>
            <a:t>となっている。平成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おいては数値が未確定であったため、前年度数値がそのまま記載されている。本町は職員数が少なく、経験年数階層や人事異動による変動が顕著に現れるため、恒常的に職員給与及び定員管理の適正化に努め、改善を図っていく必要があ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6" name="テキスト ボックス 255">
          <a:extLst>
            <a:ext uri="{FF2B5EF4-FFF2-40B4-BE49-F238E27FC236}">
              <a16:creationId xmlns:a16="http://schemas.microsoft.com/office/drawing/2014/main" id="{00000000-0008-0000-0300-00000001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7" name="給与水準   （国との比較）グラフ枠">
          <a:extLst>
            <a:ext uri="{FF2B5EF4-FFF2-40B4-BE49-F238E27FC236}">
              <a16:creationId xmlns:a16="http://schemas.microsoft.com/office/drawing/2014/main" id="{00000000-0008-0000-0300-00000101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61686</xdr:rowOff>
    </xdr:from>
    <xdr:to>
      <xdr:col>81</xdr:col>
      <xdr:colOff>44450</xdr:colOff>
      <xdr:row>89</xdr:row>
      <xdr:rowOff>18143</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7018000" y="13777686"/>
          <a:ext cx="0" cy="14995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161670</xdr:rowOff>
    </xdr:from>
    <xdr:ext cx="762000" cy="259045"/>
    <xdr:sp macro="" textlink="">
      <xdr:nvSpPr>
        <xdr:cNvPr id="259" name="給与水準   （国との比較）最小値テキスト">
          <a:extLst>
            <a:ext uri="{FF2B5EF4-FFF2-40B4-BE49-F238E27FC236}">
              <a16:creationId xmlns:a16="http://schemas.microsoft.com/office/drawing/2014/main" id="{00000000-0008-0000-0300-000003010000}"/>
            </a:ext>
          </a:extLst>
        </xdr:cNvPr>
        <xdr:cNvSpPr txBox="1"/>
      </xdr:nvSpPr>
      <xdr:spPr>
        <a:xfrm>
          <a:off x="17106900" y="15249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18143</xdr:rowOff>
    </xdr:from>
    <xdr:to>
      <xdr:col>81</xdr:col>
      <xdr:colOff>133350</xdr:colOff>
      <xdr:row>89</xdr:row>
      <xdr:rowOff>18143</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929100" y="1527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148063</xdr:rowOff>
    </xdr:from>
    <xdr:ext cx="762000" cy="259045"/>
    <xdr:sp macro="" textlink="">
      <xdr:nvSpPr>
        <xdr:cNvPr id="261" name="給与水準   （国との比較）最大値テキスト">
          <a:extLst>
            <a:ext uri="{FF2B5EF4-FFF2-40B4-BE49-F238E27FC236}">
              <a16:creationId xmlns:a16="http://schemas.microsoft.com/office/drawing/2014/main" id="{00000000-0008-0000-0300-000005010000}"/>
            </a:ext>
          </a:extLst>
        </xdr:cNvPr>
        <xdr:cNvSpPr txBox="1"/>
      </xdr:nvSpPr>
      <xdr:spPr>
        <a:xfrm>
          <a:off x="17106900" y="13521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61686</xdr:rowOff>
    </xdr:from>
    <xdr:to>
      <xdr:col>81</xdr:col>
      <xdr:colOff>133350</xdr:colOff>
      <xdr:row>80</xdr:row>
      <xdr:rowOff>61686</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6929100" y="13777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89</xdr:row>
      <xdr:rowOff>18143</xdr:rowOff>
    </xdr:from>
    <xdr:to>
      <xdr:col>81</xdr:col>
      <xdr:colOff>44450</xdr:colOff>
      <xdr:row>89</xdr:row>
      <xdr:rowOff>18143</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6179800" y="1527719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82</xdr:row>
      <xdr:rowOff>133548</xdr:rowOff>
    </xdr:from>
    <xdr:ext cx="762000" cy="259045"/>
    <xdr:sp macro="" textlink="">
      <xdr:nvSpPr>
        <xdr:cNvPr id="264" name="給与水準   （国との比較）平均値テキスト">
          <a:extLst>
            <a:ext uri="{FF2B5EF4-FFF2-40B4-BE49-F238E27FC236}">
              <a16:creationId xmlns:a16="http://schemas.microsoft.com/office/drawing/2014/main" id="{00000000-0008-0000-0300-000008010000}"/>
            </a:ext>
          </a:extLst>
        </xdr:cNvPr>
        <xdr:cNvSpPr txBox="1"/>
      </xdr:nvSpPr>
      <xdr:spPr>
        <a:xfrm>
          <a:off x="17106900" y="141924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117021</xdr:rowOff>
    </xdr:from>
    <xdr:to>
      <xdr:col>81</xdr:col>
      <xdr:colOff>95250</xdr:colOff>
      <xdr:row>84</xdr:row>
      <xdr:rowOff>47171</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6967200" y="1434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17236</xdr:rowOff>
    </xdr:from>
    <xdr:to>
      <xdr:col>77</xdr:col>
      <xdr:colOff>44450</xdr:colOff>
      <xdr:row>89</xdr:row>
      <xdr:rowOff>18143</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a:off x="15290800" y="15104836"/>
          <a:ext cx="8890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83</xdr:row>
      <xdr:rowOff>117021</xdr:rowOff>
    </xdr:from>
    <xdr:to>
      <xdr:col>77</xdr:col>
      <xdr:colOff>95250</xdr:colOff>
      <xdr:row>84</xdr:row>
      <xdr:rowOff>47171</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6129000" y="1434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57348</xdr:rowOff>
    </xdr:from>
    <xdr:ext cx="7366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5798800" y="141162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85271</xdr:rowOff>
    </xdr:from>
    <xdr:to>
      <xdr:col>72</xdr:col>
      <xdr:colOff>203200</xdr:colOff>
      <xdr:row>88</xdr:row>
      <xdr:rowOff>17236</xdr:rowOff>
    </xdr:to>
    <xdr:cxnSp macro="">
      <xdr:nvCxnSpPr>
        <xdr:cNvPr id="269" name="直線コネクタ 268">
          <a:extLst>
            <a:ext uri="{FF2B5EF4-FFF2-40B4-BE49-F238E27FC236}">
              <a16:creationId xmlns:a16="http://schemas.microsoft.com/office/drawing/2014/main" id="{00000000-0008-0000-0300-00000D010000}"/>
            </a:ext>
          </a:extLst>
        </xdr:cNvPr>
        <xdr:cNvCxnSpPr/>
      </xdr:nvCxnSpPr>
      <xdr:spPr>
        <a:xfrm>
          <a:off x="14401800" y="15001421"/>
          <a:ext cx="8890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83</xdr:row>
      <xdr:rowOff>82550</xdr:rowOff>
    </xdr:from>
    <xdr:to>
      <xdr:col>73</xdr:col>
      <xdr:colOff>44450</xdr:colOff>
      <xdr:row>84</xdr:row>
      <xdr:rowOff>12700</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52400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22877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9098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85271</xdr:rowOff>
    </xdr:from>
    <xdr:to>
      <xdr:col>68</xdr:col>
      <xdr:colOff>152400</xdr:colOff>
      <xdr:row>88</xdr:row>
      <xdr:rowOff>155121</xdr:rowOff>
    </xdr:to>
    <xdr:cxnSp macro="">
      <xdr:nvCxnSpPr>
        <xdr:cNvPr id="272" name="直線コネクタ 271">
          <a:extLst>
            <a:ext uri="{FF2B5EF4-FFF2-40B4-BE49-F238E27FC236}">
              <a16:creationId xmlns:a16="http://schemas.microsoft.com/office/drawing/2014/main" id="{00000000-0008-0000-0300-000010010000}"/>
            </a:ext>
          </a:extLst>
        </xdr:cNvPr>
        <xdr:cNvCxnSpPr/>
      </xdr:nvCxnSpPr>
      <xdr:spPr>
        <a:xfrm flipV="1">
          <a:off x="13512800" y="15001421"/>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82</xdr:row>
      <xdr:rowOff>133350</xdr:rowOff>
    </xdr:from>
    <xdr:to>
      <xdr:col>68</xdr:col>
      <xdr:colOff>203200</xdr:colOff>
      <xdr:row>83</xdr:row>
      <xdr:rowOff>63500</xdr:rowOff>
    </xdr:to>
    <xdr:sp macro="" textlink="">
      <xdr:nvSpPr>
        <xdr:cNvPr id="273" name="フローチャート: 判断 272">
          <a:extLst>
            <a:ext uri="{FF2B5EF4-FFF2-40B4-BE49-F238E27FC236}">
              <a16:creationId xmlns:a16="http://schemas.microsoft.com/office/drawing/2014/main" id="{00000000-0008-0000-0300-000011010000}"/>
            </a:ext>
          </a:extLst>
        </xdr:cNvPr>
        <xdr:cNvSpPr/>
      </xdr:nvSpPr>
      <xdr:spPr>
        <a:xfrm>
          <a:off x="14351000" y="1419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73677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020800" y="1396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133350</xdr:rowOff>
    </xdr:from>
    <xdr:to>
      <xdr:col>64</xdr:col>
      <xdr:colOff>152400</xdr:colOff>
      <xdr:row>83</xdr:row>
      <xdr:rowOff>63500</xdr:rowOff>
    </xdr:to>
    <xdr:sp macro="" textlink="">
      <xdr:nvSpPr>
        <xdr:cNvPr id="275" name="フローチャート: 判断 274">
          <a:extLst>
            <a:ext uri="{FF2B5EF4-FFF2-40B4-BE49-F238E27FC236}">
              <a16:creationId xmlns:a16="http://schemas.microsoft.com/office/drawing/2014/main" id="{00000000-0008-0000-0300-000013010000}"/>
            </a:ext>
          </a:extLst>
        </xdr:cNvPr>
        <xdr:cNvSpPr/>
      </xdr:nvSpPr>
      <xdr:spPr>
        <a:xfrm>
          <a:off x="13462000" y="1419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73677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3131800" y="1396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138793</xdr:rowOff>
    </xdr:from>
    <xdr:to>
      <xdr:col>81</xdr:col>
      <xdr:colOff>95250</xdr:colOff>
      <xdr:row>89</xdr:row>
      <xdr:rowOff>68943</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6967200" y="1522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34670</xdr:rowOff>
    </xdr:from>
    <xdr:ext cx="762000" cy="259045"/>
    <xdr:sp macro="" textlink="">
      <xdr:nvSpPr>
        <xdr:cNvPr id="283" name="給与水準   （国との比較）該当値テキスト">
          <a:extLst>
            <a:ext uri="{FF2B5EF4-FFF2-40B4-BE49-F238E27FC236}">
              <a16:creationId xmlns:a16="http://schemas.microsoft.com/office/drawing/2014/main" id="{00000000-0008-0000-0300-00001B010000}"/>
            </a:ext>
          </a:extLst>
        </xdr:cNvPr>
        <xdr:cNvSpPr txBox="1"/>
      </xdr:nvSpPr>
      <xdr:spPr>
        <a:xfrm>
          <a:off x="17106900" y="15122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138793</xdr:rowOff>
    </xdr:from>
    <xdr:to>
      <xdr:col>77</xdr:col>
      <xdr:colOff>95250</xdr:colOff>
      <xdr:row>89</xdr:row>
      <xdr:rowOff>68943</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6129000" y="1522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89</xdr:row>
      <xdr:rowOff>53720</xdr:rowOff>
    </xdr:from>
    <xdr:ext cx="7366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5798800" y="153127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137886</xdr:rowOff>
    </xdr:from>
    <xdr:to>
      <xdr:col>73</xdr:col>
      <xdr:colOff>44450</xdr:colOff>
      <xdr:row>88</xdr:row>
      <xdr:rowOff>68036</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5240000" y="15054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52813</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4909800" y="15140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34471</xdr:rowOff>
    </xdr:from>
    <xdr:to>
      <xdr:col>68</xdr:col>
      <xdr:colOff>203200</xdr:colOff>
      <xdr:row>87</xdr:row>
      <xdr:rowOff>136071</xdr:rowOff>
    </xdr:to>
    <xdr:sp macro="" textlink="">
      <xdr:nvSpPr>
        <xdr:cNvPr id="288" name="楕円 287">
          <a:extLst>
            <a:ext uri="{FF2B5EF4-FFF2-40B4-BE49-F238E27FC236}">
              <a16:creationId xmlns:a16="http://schemas.microsoft.com/office/drawing/2014/main" id="{00000000-0008-0000-0300-000020010000}"/>
            </a:ext>
          </a:extLst>
        </xdr:cNvPr>
        <xdr:cNvSpPr/>
      </xdr:nvSpPr>
      <xdr:spPr>
        <a:xfrm>
          <a:off x="14351000" y="14950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120848</xdr:rowOff>
    </xdr:from>
    <xdr:ext cx="762000" cy="259045"/>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4020800" y="15036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104321</xdr:rowOff>
    </xdr:from>
    <xdr:to>
      <xdr:col>64</xdr:col>
      <xdr:colOff>152400</xdr:colOff>
      <xdr:row>89</xdr:row>
      <xdr:rowOff>34471</xdr:rowOff>
    </xdr:to>
    <xdr:sp macro="" textlink="">
      <xdr:nvSpPr>
        <xdr:cNvPr id="290" name="楕円 289">
          <a:extLst>
            <a:ext uri="{FF2B5EF4-FFF2-40B4-BE49-F238E27FC236}">
              <a16:creationId xmlns:a16="http://schemas.microsoft.com/office/drawing/2014/main" id="{00000000-0008-0000-0300-000022010000}"/>
            </a:ext>
          </a:extLst>
        </xdr:cNvPr>
        <xdr:cNvSpPr/>
      </xdr:nvSpPr>
      <xdr:spPr>
        <a:xfrm>
          <a:off x="13462000" y="15191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19248</xdr:rowOff>
    </xdr:from>
    <xdr:ext cx="762000" cy="259045"/>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3131800" y="15278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2" name="正方形/長方形 301">
          <a:extLst>
            <a:ext uri="{FF2B5EF4-FFF2-40B4-BE49-F238E27FC236}">
              <a16:creationId xmlns:a16="http://schemas.microsoft.com/office/drawing/2014/main" id="{00000000-0008-0000-0300-00002E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3" name="正方形/長方形 302">
          <a:extLst>
            <a:ext uri="{FF2B5EF4-FFF2-40B4-BE49-F238E27FC236}">
              <a16:creationId xmlns:a16="http://schemas.microsoft.com/office/drawing/2014/main" id="{00000000-0008-0000-0300-00002F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類似団体に比べ比較的低い水準を維持してはいるが、人口は減少傾向であるため、数値は自然増に向かうと予想される。</a:t>
          </a:r>
        </a:p>
        <a:p>
          <a:r>
            <a:rPr kumimoji="1" lang="ja-JP" altLang="en-US" sz="1300">
              <a:latin typeface="ＭＳ Ｐゴシック" panose="020B0600070205080204" pitchFamily="50" charset="-128"/>
              <a:ea typeface="ＭＳ Ｐゴシック" panose="020B0600070205080204" pitchFamily="50" charset="-128"/>
            </a:rPr>
            <a:t>　数値の改善策については、適正な定員管理を行うだけでなく、人口減少対策を併せて行っていく必要がある。</a:t>
          </a:r>
        </a:p>
      </xdr:txBody>
    </xdr:sp>
    <xdr:clientData/>
  </xdr:twoCellAnchor>
  <xdr:oneCellAnchor>
    <xdr:from>
      <xdr:col>61</xdr:col>
      <xdr:colOff>6350</xdr:colOff>
      <xdr:row>54</xdr:row>
      <xdr:rowOff>139700</xdr:rowOff>
    </xdr:from>
    <xdr:ext cx="349839" cy="225703"/>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68</xdr:row>
      <xdr:rowOff>41275</xdr:rowOff>
    </xdr:from>
    <xdr:to>
      <xdr:col>85</xdr:col>
      <xdr:colOff>95250</xdr:colOff>
      <xdr:row>68</xdr:row>
      <xdr:rowOff>41275</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169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70502</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155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123825</xdr:rowOff>
    </xdr:from>
    <xdr:to>
      <xdr:col>85</xdr:col>
      <xdr:colOff>95250</xdr:colOff>
      <xdr:row>64</xdr:row>
      <xdr:rowOff>123825</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109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153052</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95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34925</xdr:rowOff>
    </xdr:from>
    <xdr:to>
      <xdr:col>85</xdr:col>
      <xdr:colOff>95250</xdr:colOff>
      <xdr:row>61</xdr:row>
      <xdr:rowOff>34925</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1049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64152</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1035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19" name="テキスト ボックス 318">
          <a:extLst>
            <a:ext uri="{FF2B5EF4-FFF2-40B4-BE49-F238E27FC236}">
              <a16:creationId xmlns:a16="http://schemas.microsoft.com/office/drawing/2014/main" id="{00000000-0008-0000-0300-00003F010000}"/>
            </a:ext>
          </a:extLst>
        </xdr:cNvPr>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117475</xdr:rowOff>
    </xdr:from>
    <xdr:to>
      <xdr:col>85</xdr:col>
      <xdr:colOff>95250</xdr:colOff>
      <xdr:row>57</xdr:row>
      <xdr:rowOff>117475</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2827000" y="989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56</xdr:row>
      <xdr:rowOff>146702</xdr:rowOff>
    </xdr:from>
    <xdr:ext cx="762000" cy="259045"/>
    <xdr:sp macro="" textlink="">
      <xdr:nvSpPr>
        <xdr:cNvPr id="321" name="テキスト ボックス 320">
          <a:extLst>
            <a:ext uri="{FF2B5EF4-FFF2-40B4-BE49-F238E27FC236}">
              <a16:creationId xmlns:a16="http://schemas.microsoft.com/office/drawing/2014/main" id="{00000000-0008-0000-0300-000041010000}"/>
            </a:ext>
          </a:extLst>
        </xdr:cNvPr>
        <xdr:cNvSpPr txBox="1"/>
      </xdr:nvSpPr>
      <xdr:spPr>
        <a:xfrm>
          <a:off x="12065000" y="974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4" name="定員管理の状況グラフ枠">
          <a:extLst>
            <a:ext uri="{FF2B5EF4-FFF2-40B4-BE49-F238E27FC236}">
              <a16:creationId xmlns:a16="http://schemas.microsoft.com/office/drawing/2014/main" id="{00000000-0008-0000-0300-000044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101362</xdr:rowOff>
    </xdr:from>
    <xdr:to>
      <xdr:col>81</xdr:col>
      <xdr:colOff>44450</xdr:colOff>
      <xdr:row>67</xdr:row>
      <xdr:rowOff>60404</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flipV="1">
          <a:off x="17018000" y="10045462"/>
          <a:ext cx="0" cy="15020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32481</xdr:rowOff>
    </xdr:from>
    <xdr:ext cx="762000" cy="259045"/>
    <xdr:sp macro="" textlink="">
      <xdr:nvSpPr>
        <xdr:cNvPr id="326" name="定員管理の状況最小値テキスト">
          <a:extLst>
            <a:ext uri="{FF2B5EF4-FFF2-40B4-BE49-F238E27FC236}">
              <a16:creationId xmlns:a16="http://schemas.microsoft.com/office/drawing/2014/main" id="{00000000-0008-0000-0300-000046010000}"/>
            </a:ext>
          </a:extLst>
        </xdr:cNvPr>
        <xdr:cNvSpPr txBox="1"/>
      </xdr:nvSpPr>
      <xdr:spPr>
        <a:xfrm>
          <a:off x="17106900" y="11519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60404</xdr:rowOff>
    </xdr:from>
    <xdr:to>
      <xdr:col>81</xdr:col>
      <xdr:colOff>133350</xdr:colOff>
      <xdr:row>67</xdr:row>
      <xdr:rowOff>60404</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6929100" y="11547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16289</xdr:rowOff>
    </xdr:from>
    <xdr:ext cx="762000" cy="259045"/>
    <xdr:sp macro="" textlink="">
      <xdr:nvSpPr>
        <xdr:cNvPr id="328" name="定員管理の状況最大値テキスト">
          <a:extLst>
            <a:ext uri="{FF2B5EF4-FFF2-40B4-BE49-F238E27FC236}">
              <a16:creationId xmlns:a16="http://schemas.microsoft.com/office/drawing/2014/main" id="{00000000-0008-0000-0300-000048010000}"/>
            </a:ext>
          </a:extLst>
        </xdr:cNvPr>
        <xdr:cNvSpPr txBox="1"/>
      </xdr:nvSpPr>
      <xdr:spPr>
        <a:xfrm>
          <a:off x="17106900" y="9788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101362</xdr:rowOff>
    </xdr:from>
    <xdr:to>
      <xdr:col>81</xdr:col>
      <xdr:colOff>133350</xdr:colOff>
      <xdr:row>58</xdr:row>
      <xdr:rowOff>101362</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6929100" y="10045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80169</xdr:rowOff>
    </xdr:from>
    <xdr:to>
      <xdr:col>81</xdr:col>
      <xdr:colOff>44450</xdr:colOff>
      <xdr:row>61</xdr:row>
      <xdr:rowOff>90725</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a:off x="16179800" y="10538619"/>
          <a:ext cx="838200" cy="10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122096</xdr:rowOff>
    </xdr:from>
    <xdr:ext cx="762000" cy="259045"/>
    <xdr:sp macro="" textlink="">
      <xdr:nvSpPr>
        <xdr:cNvPr id="331" name="定員管理の状況平均値テキスト">
          <a:extLst>
            <a:ext uri="{FF2B5EF4-FFF2-40B4-BE49-F238E27FC236}">
              <a16:creationId xmlns:a16="http://schemas.microsoft.com/office/drawing/2014/main" id="{00000000-0008-0000-0300-00004B010000}"/>
            </a:ext>
          </a:extLst>
        </xdr:cNvPr>
        <xdr:cNvSpPr txBox="1"/>
      </xdr:nvSpPr>
      <xdr:spPr>
        <a:xfrm>
          <a:off x="17106900" y="105805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150019</xdr:rowOff>
    </xdr:from>
    <xdr:to>
      <xdr:col>81</xdr:col>
      <xdr:colOff>95250</xdr:colOff>
      <xdr:row>62</xdr:row>
      <xdr:rowOff>80169</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6967200" y="10608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21352</xdr:rowOff>
    </xdr:from>
    <xdr:to>
      <xdr:col>77</xdr:col>
      <xdr:colOff>44450</xdr:colOff>
      <xdr:row>61</xdr:row>
      <xdr:rowOff>80169</xdr:rowOff>
    </xdr:to>
    <xdr:cxnSp macro="">
      <xdr:nvCxnSpPr>
        <xdr:cNvPr id="333" name="直線コネクタ 332">
          <a:extLst>
            <a:ext uri="{FF2B5EF4-FFF2-40B4-BE49-F238E27FC236}">
              <a16:creationId xmlns:a16="http://schemas.microsoft.com/office/drawing/2014/main" id="{00000000-0008-0000-0300-00004D010000}"/>
            </a:ext>
          </a:extLst>
        </xdr:cNvPr>
        <xdr:cNvCxnSpPr/>
      </xdr:nvCxnSpPr>
      <xdr:spPr>
        <a:xfrm>
          <a:off x="15290800" y="10479802"/>
          <a:ext cx="889000" cy="58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122872</xdr:rowOff>
    </xdr:from>
    <xdr:to>
      <xdr:col>77</xdr:col>
      <xdr:colOff>95250</xdr:colOff>
      <xdr:row>62</xdr:row>
      <xdr:rowOff>53022</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6129000" y="10581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37799</xdr:rowOff>
    </xdr:from>
    <xdr:ext cx="7366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798800" y="106676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144542</xdr:rowOff>
    </xdr:from>
    <xdr:to>
      <xdr:col>72</xdr:col>
      <xdr:colOff>203200</xdr:colOff>
      <xdr:row>61</xdr:row>
      <xdr:rowOff>21352</xdr:rowOff>
    </xdr:to>
    <xdr:cxnSp macro="">
      <xdr:nvCxnSpPr>
        <xdr:cNvPr id="336" name="直線コネクタ 335">
          <a:extLst>
            <a:ext uri="{FF2B5EF4-FFF2-40B4-BE49-F238E27FC236}">
              <a16:creationId xmlns:a16="http://schemas.microsoft.com/office/drawing/2014/main" id="{00000000-0008-0000-0300-000050010000}"/>
            </a:ext>
          </a:extLst>
        </xdr:cNvPr>
        <xdr:cNvCxnSpPr/>
      </xdr:nvCxnSpPr>
      <xdr:spPr>
        <a:xfrm>
          <a:off x="14401800" y="10431542"/>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83662</xdr:rowOff>
    </xdr:from>
    <xdr:to>
      <xdr:col>73</xdr:col>
      <xdr:colOff>44450</xdr:colOff>
      <xdr:row>62</xdr:row>
      <xdr:rowOff>13812</xdr:rowOff>
    </xdr:to>
    <xdr:sp macro="" textlink="">
      <xdr:nvSpPr>
        <xdr:cNvPr id="337" name="フローチャート: 判断 336">
          <a:extLst>
            <a:ext uri="{FF2B5EF4-FFF2-40B4-BE49-F238E27FC236}">
              <a16:creationId xmlns:a16="http://schemas.microsoft.com/office/drawing/2014/main" id="{00000000-0008-0000-0300-000051010000}"/>
            </a:ext>
          </a:extLst>
        </xdr:cNvPr>
        <xdr:cNvSpPr/>
      </xdr:nvSpPr>
      <xdr:spPr>
        <a:xfrm>
          <a:off x="15240000" y="1054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170039</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4909800" y="10628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48022</xdr:rowOff>
    </xdr:from>
    <xdr:to>
      <xdr:col>68</xdr:col>
      <xdr:colOff>152400</xdr:colOff>
      <xdr:row>60</xdr:row>
      <xdr:rowOff>144542</xdr:rowOff>
    </xdr:to>
    <xdr:cxnSp macro="">
      <xdr:nvCxnSpPr>
        <xdr:cNvPr id="339" name="直線コネクタ 338">
          <a:extLst>
            <a:ext uri="{FF2B5EF4-FFF2-40B4-BE49-F238E27FC236}">
              <a16:creationId xmlns:a16="http://schemas.microsoft.com/office/drawing/2014/main" id="{00000000-0008-0000-0300-000053010000}"/>
            </a:ext>
          </a:extLst>
        </xdr:cNvPr>
        <xdr:cNvCxnSpPr/>
      </xdr:nvCxnSpPr>
      <xdr:spPr>
        <a:xfrm>
          <a:off x="13512800" y="10335022"/>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83662</xdr:rowOff>
    </xdr:from>
    <xdr:to>
      <xdr:col>68</xdr:col>
      <xdr:colOff>203200</xdr:colOff>
      <xdr:row>62</xdr:row>
      <xdr:rowOff>13812</xdr:rowOff>
    </xdr:to>
    <xdr:sp macro="" textlink="">
      <xdr:nvSpPr>
        <xdr:cNvPr id="340" name="フローチャート: 判断 339">
          <a:extLst>
            <a:ext uri="{FF2B5EF4-FFF2-40B4-BE49-F238E27FC236}">
              <a16:creationId xmlns:a16="http://schemas.microsoft.com/office/drawing/2014/main" id="{00000000-0008-0000-0300-000054010000}"/>
            </a:ext>
          </a:extLst>
        </xdr:cNvPr>
        <xdr:cNvSpPr/>
      </xdr:nvSpPr>
      <xdr:spPr>
        <a:xfrm>
          <a:off x="14351000" y="1054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170039</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020800" y="10628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62547</xdr:rowOff>
    </xdr:from>
    <xdr:to>
      <xdr:col>64</xdr:col>
      <xdr:colOff>152400</xdr:colOff>
      <xdr:row>61</xdr:row>
      <xdr:rowOff>164147</xdr:rowOff>
    </xdr:to>
    <xdr:sp macro="" textlink="">
      <xdr:nvSpPr>
        <xdr:cNvPr id="342" name="フローチャート: 判断 341">
          <a:extLst>
            <a:ext uri="{FF2B5EF4-FFF2-40B4-BE49-F238E27FC236}">
              <a16:creationId xmlns:a16="http://schemas.microsoft.com/office/drawing/2014/main" id="{00000000-0008-0000-0300-000056010000}"/>
            </a:ext>
          </a:extLst>
        </xdr:cNvPr>
        <xdr:cNvSpPr/>
      </xdr:nvSpPr>
      <xdr:spPr>
        <a:xfrm>
          <a:off x="13462000" y="10520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148924</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3131800" y="10607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39925</xdr:rowOff>
    </xdr:from>
    <xdr:to>
      <xdr:col>81</xdr:col>
      <xdr:colOff>95250</xdr:colOff>
      <xdr:row>61</xdr:row>
      <xdr:rowOff>141525</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6967200" y="10498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56452</xdr:rowOff>
    </xdr:from>
    <xdr:ext cx="762000" cy="259045"/>
    <xdr:sp macro="" textlink="">
      <xdr:nvSpPr>
        <xdr:cNvPr id="350" name="定員管理の状況該当値テキスト">
          <a:extLst>
            <a:ext uri="{FF2B5EF4-FFF2-40B4-BE49-F238E27FC236}">
              <a16:creationId xmlns:a16="http://schemas.microsoft.com/office/drawing/2014/main" id="{00000000-0008-0000-0300-00005E010000}"/>
            </a:ext>
          </a:extLst>
        </xdr:cNvPr>
        <xdr:cNvSpPr txBox="1"/>
      </xdr:nvSpPr>
      <xdr:spPr>
        <a:xfrm>
          <a:off x="17106900" y="10343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29369</xdr:rowOff>
    </xdr:from>
    <xdr:to>
      <xdr:col>77</xdr:col>
      <xdr:colOff>95250</xdr:colOff>
      <xdr:row>61</xdr:row>
      <xdr:rowOff>130969</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6129000" y="10487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141146</xdr:rowOff>
    </xdr:from>
    <xdr:ext cx="7366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5798800" y="102566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142002</xdr:rowOff>
    </xdr:from>
    <xdr:to>
      <xdr:col>73</xdr:col>
      <xdr:colOff>44450</xdr:colOff>
      <xdr:row>61</xdr:row>
      <xdr:rowOff>72152</xdr:rowOff>
    </xdr:to>
    <xdr:sp macro="" textlink="">
      <xdr:nvSpPr>
        <xdr:cNvPr id="353" name="楕円 352">
          <a:extLst>
            <a:ext uri="{FF2B5EF4-FFF2-40B4-BE49-F238E27FC236}">
              <a16:creationId xmlns:a16="http://schemas.microsoft.com/office/drawing/2014/main" id="{00000000-0008-0000-0300-000061010000}"/>
            </a:ext>
          </a:extLst>
        </xdr:cNvPr>
        <xdr:cNvSpPr/>
      </xdr:nvSpPr>
      <xdr:spPr>
        <a:xfrm>
          <a:off x="15240000" y="10429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82329</xdr:rowOff>
    </xdr:from>
    <xdr:ext cx="762000" cy="259045"/>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4909800" y="10197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93742</xdr:rowOff>
    </xdr:from>
    <xdr:to>
      <xdr:col>68</xdr:col>
      <xdr:colOff>203200</xdr:colOff>
      <xdr:row>61</xdr:row>
      <xdr:rowOff>23892</xdr:rowOff>
    </xdr:to>
    <xdr:sp macro="" textlink="">
      <xdr:nvSpPr>
        <xdr:cNvPr id="355" name="楕円 354">
          <a:extLst>
            <a:ext uri="{FF2B5EF4-FFF2-40B4-BE49-F238E27FC236}">
              <a16:creationId xmlns:a16="http://schemas.microsoft.com/office/drawing/2014/main" id="{00000000-0008-0000-0300-000063010000}"/>
            </a:ext>
          </a:extLst>
        </xdr:cNvPr>
        <xdr:cNvSpPr/>
      </xdr:nvSpPr>
      <xdr:spPr>
        <a:xfrm>
          <a:off x="14351000" y="10380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34069</xdr:rowOff>
    </xdr:from>
    <xdr:ext cx="762000" cy="259045"/>
    <xdr:sp macro="" textlink="">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4020800" y="10149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168672</xdr:rowOff>
    </xdr:from>
    <xdr:to>
      <xdr:col>64</xdr:col>
      <xdr:colOff>152400</xdr:colOff>
      <xdr:row>60</xdr:row>
      <xdr:rowOff>98822</xdr:rowOff>
    </xdr:to>
    <xdr:sp macro="" textlink="">
      <xdr:nvSpPr>
        <xdr:cNvPr id="357" name="楕円 356">
          <a:extLst>
            <a:ext uri="{FF2B5EF4-FFF2-40B4-BE49-F238E27FC236}">
              <a16:creationId xmlns:a16="http://schemas.microsoft.com/office/drawing/2014/main" id="{00000000-0008-0000-0300-000065010000}"/>
            </a:ext>
          </a:extLst>
        </xdr:cNvPr>
        <xdr:cNvSpPr/>
      </xdr:nvSpPr>
      <xdr:spPr>
        <a:xfrm>
          <a:off x="13462000" y="10284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108999</xdr:rowOff>
    </xdr:from>
    <xdr:ext cx="762000" cy="259045"/>
    <xdr:sp macro="" textlink="">
      <xdr:nvSpPr>
        <xdr:cNvPr id="358" name="テキスト ボックス 357">
          <a:extLst>
            <a:ext uri="{FF2B5EF4-FFF2-40B4-BE49-F238E27FC236}">
              <a16:creationId xmlns:a16="http://schemas.microsoft.com/office/drawing/2014/main" id="{00000000-0008-0000-0300-000066010000}"/>
            </a:ext>
          </a:extLst>
        </xdr:cNvPr>
        <xdr:cNvSpPr txBox="1"/>
      </xdr:nvSpPr>
      <xdr:spPr>
        <a:xfrm>
          <a:off x="13131800" y="10053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5" name="正方形/長方形 364">
          <a:extLst>
            <a:ext uri="{FF2B5EF4-FFF2-40B4-BE49-F238E27FC236}">
              <a16:creationId xmlns:a16="http://schemas.microsoft.com/office/drawing/2014/main" id="{00000000-0008-0000-0300-00006D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6" name="正方形/長方形 365">
          <a:extLst>
            <a:ext uri="{FF2B5EF4-FFF2-40B4-BE49-F238E27FC236}">
              <a16:creationId xmlns:a16="http://schemas.microsoft.com/office/drawing/2014/main" id="{00000000-0008-0000-0300-00006E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7" name="正方形/長方形 366">
          <a:extLst>
            <a:ext uri="{FF2B5EF4-FFF2-40B4-BE49-F238E27FC236}">
              <a16:creationId xmlns:a16="http://schemas.microsoft.com/office/drawing/2014/main" id="{00000000-0008-0000-0300-00006F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8" name="正方形/長方形 367">
          <a:extLst>
            <a:ext uri="{FF2B5EF4-FFF2-40B4-BE49-F238E27FC236}">
              <a16:creationId xmlns:a16="http://schemas.microsoft.com/office/drawing/2014/main" id="{00000000-0008-0000-0300-000070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9" name="正方形/長方形 368">
          <a:extLst>
            <a:ext uri="{FF2B5EF4-FFF2-40B4-BE49-F238E27FC236}">
              <a16:creationId xmlns:a16="http://schemas.microsoft.com/office/drawing/2014/main" id="{00000000-0008-0000-0300-000071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70" name="正方形/長方形 369">
          <a:extLst>
            <a:ext uri="{FF2B5EF4-FFF2-40B4-BE49-F238E27FC236}">
              <a16:creationId xmlns:a16="http://schemas.microsoft.com/office/drawing/2014/main" id="{00000000-0008-0000-0300-000072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新規借入の抑制と償還が進んできたことにより、実質公債費比率は年々改善しているが、平成</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年度以降、地方債の借入額は増加傾向にあり、特に平成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年度債及び平成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年度債の元金償還の開始に伴い、平成</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年度以降の実質公債費比率は一転して悪化していくことが予想される。</a:t>
          </a:r>
        </a:p>
        <a:p>
          <a:r>
            <a:rPr kumimoji="1" lang="ja-JP" altLang="en-US" sz="1300">
              <a:latin typeface="ＭＳ Ｐゴシック" panose="020B0600070205080204" pitchFamily="50" charset="-128"/>
              <a:ea typeface="ＭＳ Ｐゴシック" panose="020B0600070205080204" pitchFamily="50" charset="-128"/>
            </a:rPr>
            <a:t>　分母となる標準財政規模が急変することは考えにくく、分子となる公債費について、金利、据置期間等も考慮したうえで適正な地方債発行に努める。</a:t>
          </a:r>
        </a:p>
      </xdr:txBody>
    </xdr:sp>
    <xdr:clientData/>
  </xdr:twoCellAnchor>
  <xdr:oneCellAnchor>
    <xdr:from>
      <xdr:col>61</xdr:col>
      <xdr:colOff>6350</xdr:colOff>
      <xdr:row>32</xdr:row>
      <xdr:rowOff>101600</xdr:rowOff>
    </xdr:from>
    <xdr:ext cx="298543" cy="225703"/>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80" name="テキスト ボックス 379">
          <a:extLst>
            <a:ext uri="{FF2B5EF4-FFF2-40B4-BE49-F238E27FC236}">
              <a16:creationId xmlns:a16="http://schemas.microsoft.com/office/drawing/2014/main" id="{00000000-0008-0000-0300-00007C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82" name="テキスト ボックス 381">
          <a:extLst>
            <a:ext uri="{FF2B5EF4-FFF2-40B4-BE49-F238E27FC236}">
              <a16:creationId xmlns:a16="http://schemas.microsoft.com/office/drawing/2014/main" id="{00000000-0008-0000-0300-00007E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87" name="公債費負担の状況グラフ枠">
          <a:extLst>
            <a:ext uri="{FF2B5EF4-FFF2-40B4-BE49-F238E27FC236}">
              <a16:creationId xmlns:a16="http://schemas.microsoft.com/office/drawing/2014/main" id="{00000000-0008-0000-0300-000083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102305</xdr:rowOff>
    </xdr:from>
    <xdr:to>
      <xdr:col>81</xdr:col>
      <xdr:colOff>44450</xdr:colOff>
      <xdr:row>45</xdr:row>
      <xdr:rowOff>33867</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7018000" y="6274505"/>
          <a:ext cx="0" cy="14746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5944</xdr:rowOff>
    </xdr:from>
    <xdr:ext cx="762000" cy="259045"/>
    <xdr:sp macro="" textlink="">
      <xdr:nvSpPr>
        <xdr:cNvPr id="389" name="公債費負担の状況最小値テキスト">
          <a:extLst>
            <a:ext uri="{FF2B5EF4-FFF2-40B4-BE49-F238E27FC236}">
              <a16:creationId xmlns:a16="http://schemas.microsoft.com/office/drawing/2014/main" id="{00000000-0008-0000-0300-000085010000}"/>
            </a:ext>
          </a:extLst>
        </xdr:cNvPr>
        <xdr:cNvSpPr txBox="1"/>
      </xdr:nvSpPr>
      <xdr:spPr>
        <a:xfrm>
          <a:off x="17106900" y="772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33867</xdr:rowOff>
    </xdr:from>
    <xdr:to>
      <xdr:col>81</xdr:col>
      <xdr:colOff>133350</xdr:colOff>
      <xdr:row>45</xdr:row>
      <xdr:rowOff>33867</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a:off x="16929100" y="774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17232</xdr:rowOff>
    </xdr:from>
    <xdr:ext cx="762000" cy="259045"/>
    <xdr:sp macro="" textlink="">
      <xdr:nvSpPr>
        <xdr:cNvPr id="391" name="公債費負担の状況最大値テキスト">
          <a:extLst>
            <a:ext uri="{FF2B5EF4-FFF2-40B4-BE49-F238E27FC236}">
              <a16:creationId xmlns:a16="http://schemas.microsoft.com/office/drawing/2014/main" id="{00000000-0008-0000-0300-000087010000}"/>
            </a:ext>
          </a:extLst>
        </xdr:cNvPr>
        <xdr:cNvSpPr txBox="1"/>
      </xdr:nvSpPr>
      <xdr:spPr>
        <a:xfrm>
          <a:off x="17106900" y="6017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102305</xdr:rowOff>
    </xdr:from>
    <xdr:to>
      <xdr:col>81</xdr:col>
      <xdr:colOff>133350</xdr:colOff>
      <xdr:row>36</xdr:row>
      <xdr:rowOff>102305</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a:off x="16929100" y="6274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102305</xdr:rowOff>
    </xdr:from>
    <xdr:to>
      <xdr:col>81</xdr:col>
      <xdr:colOff>44450</xdr:colOff>
      <xdr:row>36</xdr:row>
      <xdr:rowOff>155928</xdr:rowOff>
    </xdr:to>
    <xdr:cxnSp macro="">
      <xdr:nvCxnSpPr>
        <xdr:cNvPr id="393" name="直線コネクタ 392">
          <a:extLst>
            <a:ext uri="{FF2B5EF4-FFF2-40B4-BE49-F238E27FC236}">
              <a16:creationId xmlns:a16="http://schemas.microsoft.com/office/drawing/2014/main" id="{00000000-0008-0000-0300-000089010000}"/>
            </a:ext>
          </a:extLst>
        </xdr:cNvPr>
        <xdr:cNvCxnSpPr/>
      </xdr:nvCxnSpPr>
      <xdr:spPr>
        <a:xfrm flipV="1">
          <a:off x="16179800" y="6274505"/>
          <a:ext cx="838200" cy="5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168927</xdr:rowOff>
    </xdr:from>
    <xdr:ext cx="762000" cy="259045"/>
    <xdr:sp macro="" textlink="">
      <xdr:nvSpPr>
        <xdr:cNvPr id="394" name="公債費負担の状況平均値テキスト">
          <a:extLst>
            <a:ext uri="{FF2B5EF4-FFF2-40B4-BE49-F238E27FC236}">
              <a16:creationId xmlns:a16="http://schemas.microsoft.com/office/drawing/2014/main" id="{00000000-0008-0000-0300-00008A010000}"/>
            </a:ext>
          </a:extLst>
        </xdr:cNvPr>
        <xdr:cNvSpPr txBox="1"/>
      </xdr:nvSpPr>
      <xdr:spPr>
        <a:xfrm>
          <a:off x="17106900" y="702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25400</xdr:rowOff>
    </xdr:from>
    <xdr:to>
      <xdr:col>81</xdr:col>
      <xdr:colOff>95250</xdr:colOff>
      <xdr:row>41</xdr:row>
      <xdr:rowOff>127000</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69672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36</xdr:row>
      <xdr:rowOff>155928</xdr:rowOff>
    </xdr:from>
    <xdr:to>
      <xdr:col>77</xdr:col>
      <xdr:colOff>44450</xdr:colOff>
      <xdr:row>37</xdr:row>
      <xdr:rowOff>105128</xdr:rowOff>
    </xdr:to>
    <xdr:cxnSp macro="">
      <xdr:nvCxnSpPr>
        <xdr:cNvPr id="396" name="直線コネクタ 395">
          <a:extLst>
            <a:ext uri="{FF2B5EF4-FFF2-40B4-BE49-F238E27FC236}">
              <a16:creationId xmlns:a16="http://schemas.microsoft.com/office/drawing/2014/main" id="{00000000-0008-0000-0300-00008C010000}"/>
            </a:ext>
          </a:extLst>
        </xdr:cNvPr>
        <xdr:cNvCxnSpPr/>
      </xdr:nvCxnSpPr>
      <xdr:spPr>
        <a:xfrm flipV="1">
          <a:off x="15290800" y="6328128"/>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65617</xdr:rowOff>
    </xdr:from>
    <xdr:to>
      <xdr:col>77</xdr:col>
      <xdr:colOff>95250</xdr:colOff>
      <xdr:row>41</xdr:row>
      <xdr:rowOff>167217</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6129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151994</xdr:rowOff>
    </xdr:from>
    <xdr:ext cx="7366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798800" y="7181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105128</xdr:rowOff>
    </xdr:from>
    <xdr:to>
      <xdr:col>72</xdr:col>
      <xdr:colOff>203200</xdr:colOff>
      <xdr:row>37</xdr:row>
      <xdr:rowOff>158750</xdr:rowOff>
    </xdr:to>
    <xdr:cxnSp macro="">
      <xdr:nvCxnSpPr>
        <xdr:cNvPr id="399" name="直線コネクタ 398">
          <a:extLst>
            <a:ext uri="{FF2B5EF4-FFF2-40B4-BE49-F238E27FC236}">
              <a16:creationId xmlns:a16="http://schemas.microsoft.com/office/drawing/2014/main" id="{00000000-0008-0000-0300-00008F010000}"/>
            </a:ext>
          </a:extLst>
        </xdr:cNvPr>
        <xdr:cNvCxnSpPr/>
      </xdr:nvCxnSpPr>
      <xdr:spPr>
        <a:xfrm flipV="1">
          <a:off x="14401800" y="6448778"/>
          <a:ext cx="8890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146050</xdr:rowOff>
    </xdr:from>
    <xdr:to>
      <xdr:col>73</xdr:col>
      <xdr:colOff>44450</xdr:colOff>
      <xdr:row>42</xdr:row>
      <xdr:rowOff>76200</xdr:rowOff>
    </xdr:to>
    <xdr:sp macro="" textlink="">
      <xdr:nvSpPr>
        <xdr:cNvPr id="400" name="フローチャート: 判断 399">
          <a:extLst>
            <a:ext uri="{FF2B5EF4-FFF2-40B4-BE49-F238E27FC236}">
              <a16:creationId xmlns:a16="http://schemas.microsoft.com/office/drawing/2014/main" id="{00000000-0008-0000-0300-000090010000}"/>
            </a:ext>
          </a:extLst>
        </xdr:cNvPr>
        <xdr:cNvSpPr/>
      </xdr:nvSpPr>
      <xdr:spPr>
        <a:xfrm>
          <a:off x="15240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60977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4909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158750</xdr:rowOff>
    </xdr:from>
    <xdr:to>
      <xdr:col>68</xdr:col>
      <xdr:colOff>152400</xdr:colOff>
      <xdr:row>38</xdr:row>
      <xdr:rowOff>705</xdr:rowOff>
    </xdr:to>
    <xdr:cxnSp macro="">
      <xdr:nvCxnSpPr>
        <xdr:cNvPr id="402" name="直線コネクタ 401">
          <a:extLst>
            <a:ext uri="{FF2B5EF4-FFF2-40B4-BE49-F238E27FC236}">
              <a16:creationId xmlns:a16="http://schemas.microsoft.com/office/drawing/2014/main" id="{00000000-0008-0000-0300-000092010000}"/>
            </a:ext>
          </a:extLst>
        </xdr:cNvPr>
        <xdr:cNvCxnSpPr/>
      </xdr:nvCxnSpPr>
      <xdr:spPr>
        <a:xfrm flipV="1">
          <a:off x="13512800" y="6502400"/>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42</xdr:row>
      <xdr:rowOff>28222</xdr:rowOff>
    </xdr:from>
    <xdr:to>
      <xdr:col>68</xdr:col>
      <xdr:colOff>203200</xdr:colOff>
      <xdr:row>42</xdr:row>
      <xdr:rowOff>129822</xdr:rowOff>
    </xdr:to>
    <xdr:sp macro="" textlink="">
      <xdr:nvSpPr>
        <xdr:cNvPr id="403" name="フローチャート: 判断 402">
          <a:extLst>
            <a:ext uri="{FF2B5EF4-FFF2-40B4-BE49-F238E27FC236}">
              <a16:creationId xmlns:a16="http://schemas.microsoft.com/office/drawing/2014/main" id="{00000000-0008-0000-0300-000093010000}"/>
            </a:ext>
          </a:extLst>
        </xdr:cNvPr>
        <xdr:cNvSpPr/>
      </xdr:nvSpPr>
      <xdr:spPr>
        <a:xfrm>
          <a:off x="143510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114599</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020800" y="7315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17639</xdr:rowOff>
    </xdr:from>
    <xdr:to>
      <xdr:col>64</xdr:col>
      <xdr:colOff>152400</xdr:colOff>
      <xdr:row>43</xdr:row>
      <xdr:rowOff>119239</xdr:rowOff>
    </xdr:to>
    <xdr:sp macro="" textlink="">
      <xdr:nvSpPr>
        <xdr:cNvPr id="405" name="フローチャート: 判断 404">
          <a:extLst>
            <a:ext uri="{FF2B5EF4-FFF2-40B4-BE49-F238E27FC236}">
              <a16:creationId xmlns:a16="http://schemas.microsoft.com/office/drawing/2014/main" id="{00000000-0008-0000-0300-000095010000}"/>
            </a:ext>
          </a:extLst>
        </xdr:cNvPr>
        <xdr:cNvSpPr/>
      </xdr:nvSpPr>
      <xdr:spPr>
        <a:xfrm>
          <a:off x="13462000" y="738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104016</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3131800" y="7476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51505</xdr:rowOff>
    </xdr:from>
    <xdr:to>
      <xdr:col>81</xdr:col>
      <xdr:colOff>95250</xdr:colOff>
      <xdr:row>36</xdr:row>
      <xdr:rowOff>153105</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6967200" y="6223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144232</xdr:rowOff>
    </xdr:from>
    <xdr:ext cx="762000" cy="259045"/>
    <xdr:sp macro="" textlink="">
      <xdr:nvSpPr>
        <xdr:cNvPr id="413" name="公債費負担の状況該当値テキスト">
          <a:extLst>
            <a:ext uri="{FF2B5EF4-FFF2-40B4-BE49-F238E27FC236}">
              <a16:creationId xmlns:a16="http://schemas.microsoft.com/office/drawing/2014/main" id="{00000000-0008-0000-0300-00009D010000}"/>
            </a:ext>
          </a:extLst>
        </xdr:cNvPr>
        <xdr:cNvSpPr txBox="1"/>
      </xdr:nvSpPr>
      <xdr:spPr>
        <a:xfrm>
          <a:off x="17106900" y="6144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105128</xdr:rowOff>
    </xdr:from>
    <xdr:to>
      <xdr:col>77</xdr:col>
      <xdr:colOff>95250</xdr:colOff>
      <xdr:row>37</xdr:row>
      <xdr:rowOff>35278</xdr:rowOff>
    </xdr:to>
    <xdr:sp macro="" textlink="">
      <xdr:nvSpPr>
        <xdr:cNvPr id="414" name="楕円 413">
          <a:extLst>
            <a:ext uri="{FF2B5EF4-FFF2-40B4-BE49-F238E27FC236}">
              <a16:creationId xmlns:a16="http://schemas.microsoft.com/office/drawing/2014/main" id="{00000000-0008-0000-0300-00009E010000}"/>
            </a:ext>
          </a:extLst>
        </xdr:cNvPr>
        <xdr:cNvSpPr/>
      </xdr:nvSpPr>
      <xdr:spPr>
        <a:xfrm>
          <a:off x="16129000" y="6277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45455</xdr:rowOff>
    </xdr:from>
    <xdr:ext cx="736600" cy="259045"/>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5798800" y="6046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54328</xdr:rowOff>
    </xdr:from>
    <xdr:to>
      <xdr:col>73</xdr:col>
      <xdr:colOff>44450</xdr:colOff>
      <xdr:row>37</xdr:row>
      <xdr:rowOff>155928</xdr:rowOff>
    </xdr:to>
    <xdr:sp macro="" textlink="">
      <xdr:nvSpPr>
        <xdr:cNvPr id="416" name="楕円 415">
          <a:extLst>
            <a:ext uri="{FF2B5EF4-FFF2-40B4-BE49-F238E27FC236}">
              <a16:creationId xmlns:a16="http://schemas.microsoft.com/office/drawing/2014/main" id="{00000000-0008-0000-0300-0000A0010000}"/>
            </a:ext>
          </a:extLst>
        </xdr:cNvPr>
        <xdr:cNvSpPr/>
      </xdr:nvSpPr>
      <xdr:spPr>
        <a:xfrm>
          <a:off x="15240000" y="6397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166105</xdr:rowOff>
    </xdr:from>
    <xdr:ext cx="762000" cy="259045"/>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4909800" y="6166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107950</xdr:rowOff>
    </xdr:from>
    <xdr:to>
      <xdr:col>68</xdr:col>
      <xdr:colOff>203200</xdr:colOff>
      <xdr:row>38</xdr:row>
      <xdr:rowOff>38100</xdr:rowOff>
    </xdr:to>
    <xdr:sp macro="" textlink="">
      <xdr:nvSpPr>
        <xdr:cNvPr id="418" name="楕円 417">
          <a:extLst>
            <a:ext uri="{FF2B5EF4-FFF2-40B4-BE49-F238E27FC236}">
              <a16:creationId xmlns:a16="http://schemas.microsoft.com/office/drawing/2014/main" id="{00000000-0008-0000-0300-0000A2010000}"/>
            </a:ext>
          </a:extLst>
        </xdr:cNvPr>
        <xdr:cNvSpPr/>
      </xdr:nvSpPr>
      <xdr:spPr>
        <a:xfrm>
          <a:off x="1435100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48277</xdr:rowOff>
    </xdr:from>
    <xdr:ext cx="762000" cy="259045"/>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4020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121355</xdr:rowOff>
    </xdr:from>
    <xdr:to>
      <xdr:col>64</xdr:col>
      <xdr:colOff>152400</xdr:colOff>
      <xdr:row>38</xdr:row>
      <xdr:rowOff>51505</xdr:rowOff>
    </xdr:to>
    <xdr:sp macro="" textlink="">
      <xdr:nvSpPr>
        <xdr:cNvPr id="420" name="楕円 419">
          <a:extLst>
            <a:ext uri="{FF2B5EF4-FFF2-40B4-BE49-F238E27FC236}">
              <a16:creationId xmlns:a16="http://schemas.microsoft.com/office/drawing/2014/main" id="{00000000-0008-0000-0300-0000A4010000}"/>
            </a:ext>
          </a:extLst>
        </xdr:cNvPr>
        <xdr:cNvSpPr/>
      </xdr:nvSpPr>
      <xdr:spPr>
        <a:xfrm>
          <a:off x="13462000" y="6465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61682</xdr:rowOff>
    </xdr:from>
    <xdr:ext cx="762000" cy="259045"/>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3131800" y="6233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7" name="正方形/長方形 426">
          <a:extLst>
            <a:ext uri="{FF2B5EF4-FFF2-40B4-BE49-F238E27FC236}">
              <a16:creationId xmlns:a16="http://schemas.microsoft.com/office/drawing/2014/main" id="{00000000-0008-0000-0300-0000AB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8" name="正方形/長方形 427">
          <a:extLst>
            <a:ext uri="{FF2B5EF4-FFF2-40B4-BE49-F238E27FC236}">
              <a16:creationId xmlns:a16="http://schemas.microsoft.com/office/drawing/2014/main" id="{00000000-0008-0000-0300-0000AC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9" name="正方形/長方形 428">
          <a:extLst>
            <a:ext uri="{FF2B5EF4-FFF2-40B4-BE49-F238E27FC236}">
              <a16:creationId xmlns:a16="http://schemas.microsoft.com/office/drawing/2014/main" id="{00000000-0008-0000-0300-0000AD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30" name="正方形/長方形 429">
          <a:extLst>
            <a:ext uri="{FF2B5EF4-FFF2-40B4-BE49-F238E27FC236}">
              <a16:creationId xmlns:a16="http://schemas.microsoft.com/office/drawing/2014/main" id="{00000000-0008-0000-0300-0000AE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31" name="正方形/長方形 430">
          <a:extLst>
            <a:ext uri="{FF2B5EF4-FFF2-40B4-BE49-F238E27FC236}">
              <a16:creationId xmlns:a16="http://schemas.microsoft.com/office/drawing/2014/main" id="{00000000-0008-0000-0300-0000AF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32" name="正方形/長方形 431">
          <a:extLst>
            <a:ext uri="{FF2B5EF4-FFF2-40B4-BE49-F238E27FC236}">
              <a16:creationId xmlns:a16="http://schemas.microsoft.com/office/drawing/2014/main" id="{00000000-0008-0000-0300-0000B0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33" name="正方形/長方形 432">
          <a:extLst>
            <a:ext uri="{FF2B5EF4-FFF2-40B4-BE49-F238E27FC236}">
              <a16:creationId xmlns:a16="http://schemas.microsoft.com/office/drawing/2014/main" id="{00000000-0008-0000-0300-0000B1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年度において、将来負担比率</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％となったが、幼保一元化施設建設のほか、一時的な借入額の増加によるものであり、平成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年度以降は比率なしとなっている。</a:t>
          </a:r>
        </a:p>
        <a:p>
          <a:r>
            <a:rPr kumimoji="1" lang="ja-JP" altLang="en-US" sz="1300">
              <a:latin typeface="ＭＳ Ｐゴシック" panose="020B0600070205080204" pitchFamily="50" charset="-128"/>
              <a:ea typeface="ＭＳ Ｐゴシック" panose="020B0600070205080204" pitchFamily="50" charset="-128"/>
            </a:rPr>
            <a:t>　将来負担を小さくするだけでなく、世代間の公平性を考慮したうえで、計画的な地方債発行に努める。</a:t>
          </a:r>
        </a:p>
      </xdr:txBody>
    </xdr:sp>
    <xdr:clientData/>
  </xdr:twoCellAnchor>
  <xdr:oneCellAnchor>
    <xdr:from>
      <xdr:col>61</xdr:col>
      <xdr:colOff>6350</xdr:colOff>
      <xdr:row>10</xdr:row>
      <xdr:rowOff>63500</xdr:rowOff>
    </xdr:from>
    <xdr:ext cx="298543" cy="225703"/>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9" name="将来負担の状況グラフ枠">
          <a:extLst>
            <a:ext uri="{FF2B5EF4-FFF2-40B4-BE49-F238E27FC236}">
              <a16:creationId xmlns:a16="http://schemas.microsoft.com/office/drawing/2014/main" id="{00000000-0008-0000-0300-0000C1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111718</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flipV="1">
          <a:off x="17018000" y="2370667"/>
          <a:ext cx="0" cy="15129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83795</xdr:rowOff>
    </xdr:from>
    <xdr:ext cx="762000" cy="259045"/>
    <xdr:sp macro="" textlink="">
      <xdr:nvSpPr>
        <xdr:cNvPr id="451" name="将来負担の状況最小値テキスト">
          <a:extLst>
            <a:ext uri="{FF2B5EF4-FFF2-40B4-BE49-F238E27FC236}">
              <a16:creationId xmlns:a16="http://schemas.microsoft.com/office/drawing/2014/main" id="{00000000-0008-0000-0300-0000C3010000}"/>
            </a:ext>
          </a:extLst>
        </xdr:cNvPr>
        <xdr:cNvSpPr txBox="1"/>
      </xdr:nvSpPr>
      <xdr:spPr>
        <a:xfrm>
          <a:off x="17106900" y="3855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111718</xdr:rowOff>
    </xdr:from>
    <xdr:to>
      <xdr:col>81</xdr:col>
      <xdr:colOff>133350</xdr:colOff>
      <xdr:row>22</xdr:row>
      <xdr:rowOff>111718</xdr:rowOff>
    </xdr:to>
    <xdr:cxnSp macro="">
      <xdr:nvCxnSpPr>
        <xdr:cNvPr id="452" name="直線コネクタ 451">
          <a:extLst>
            <a:ext uri="{FF2B5EF4-FFF2-40B4-BE49-F238E27FC236}">
              <a16:creationId xmlns:a16="http://schemas.microsoft.com/office/drawing/2014/main" id="{00000000-0008-0000-0300-0000C4010000}"/>
            </a:ext>
          </a:extLst>
        </xdr:cNvPr>
        <xdr:cNvCxnSpPr/>
      </xdr:nvCxnSpPr>
      <xdr:spPr>
        <a:xfrm>
          <a:off x="16929100" y="3883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53" name="将来負担の状況最大値テキスト">
          <a:extLst>
            <a:ext uri="{FF2B5EF4-FFF2-40B4-BE49-F238E27FC236}">
              <a16:creationId xmlns:a16="http://schemas.microsoft.com/office/drawing/2014/main" id="{00000000-0008-0000-0300-0000C5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96622</xdr:rowOff>
    </xdr:from>
    <xdr:ext cx="762000" cy="259045"/>
    <xdr:sp macro="" textlink="">
      <xdr:nvSpPr>
        <xdr:cNvPr id="455" name="将来負担の状況平均値テキスト">
          <a:extLst>
            <a:ext uri="{FF2B5EF4-FFF2-40B4-BE49-F238E27FC236}">
              <a16:creationId xmlns:a16="http://schemas.microsoft.com/office/drawing/2014/main" id="{00000000-0008-0000-0300-0000C7010000}"/>
            </a:ext>
          </a:extLst>
        </xdr:cNvPr>
        <xdr:cNvSpPr txBox="1"/>
      </xdr:nvSpPr>
      <xdr:spPr>
        <a:xfrm>
          <a:off x="17106900" y="26683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124545</xdr:rowOff>
    </xdr:from>
    <xdr:to>
      <xdr:col>81</xdr:col>
      <xdr:colOff>95250</xdr:colOff>
      <xdr:row>16</xdr:row>
      <xdr:rowOff>54695</xdr:rowOff>
    </xdr:to>
    <xdr:sp macro=""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6967200" y="2696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161544</xdr:rowOff>
    </xdr:from>
    <xdr:to>
      <xdr:col>77</xdr:col>
      <xdr:colOff>95250</xdr:colOff>
      <xdr:row>16</xdr:row>
      <xdr:rowOff>91694</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6129000" y="2733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101871</xdr:rowOff>
    </xdr:from>
    <xdr:ext cx="7366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798800" y="25021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50419</xdr:rowOff>
    </xdr:from>
    <xdr:to>
      <xdr:col>73</xdr:col>
      <xdr:colOff>44450</xdr:colOff>
      <xdr:row>16</xdr:row>
      <xdr:rowOff>152019</xdr:rowOff>
    </xdr:to>
    <xdr:sp macro="" textlink="">
      <xdr:nvSpPr>
        <xdr:cNvPr id="459" name="フローチャート: 判断 458">
          <a:extLst>
            <a:ext uri="{FF2B5EF4-FFF2-40B4-BE49-F238E27FC236}">
              <a16:creationId xmlns:a16="http://schemas.microsoft.com/office/drawing/2014/main" id="{00000000-0008-0000-0300-0000CB010000}"/>
            </a:ext>
          </a:extLst>
        </xdr:cNvPr>
        <xdr:cNvSpPr/>
      </xdr:nvSpPr>
      <xdr:spPr>
        <a:xfrm>
          <a:off x="15240000" y="279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162196</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909800" y="2562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147870</xdr:rowOff>
    </xdr:from>
    <xdr:to>
      <xdr:col>68</xdr:col>
      <xdr:colOff>203200</xdr:colOff>
      <xdr:row>16</xdr:row>
      <xdr:rowOff>78020</xdr:rowOff>
    </xdr:to>
    <xdr:sp macro="" textlink="">
      <xdr:nvSpPr>
        <xdr:cNvPr id="461" name="フローチャート: 判断 460">
          <a:extLst>
            <a:ext uri="{FF2B5EF4-FFF2-40B4-BE49-F238E27FC236}">
              <a16:creationId xmlns:a16="http://schemas.microsoft.com/office/drawing/2014/main" id="{00000000-0008-0000-0300-0000CD010000}"/>
            </a:ext>
          </a:extLst>
        </xdr:cNvPr>
        <xdr:cNvSpPr/>
      </xdr:nvSpPr>
      <xdr:spPr>
        <a:xfrm>
          <a:off x="14351000" y="2719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88197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020800" y="248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49615</xdr:rowOff>
    </xdr:from>
    <xdr:to>
      <xdr:col>64</xdr:col>
      <xdr:colOff>152400</xdr:colOff>
      <xdr:row>16</xdr:row>
      <xdr:rowOff>151215</xdr:rowOff>
    </xdr:to>
    <xdr:sp macro="" textlink="">
      <xdr:nvSpPr>
        <xdr:cNvPr id="463" name="フローチャート: 判断 462">
          <a:extLst>
            <a:ext uri="{FF2B5EF4-FFF2-40B4-BE49-F238E27FC236}">
              <a16:creationId xmlns:a16="http://schemas.microsoft.com/office/drawing/2014/main" id="{00000000-0008-0000-0300-0000CF010000}"/>
            </a:ext>
          </a:extLst>
        </xdr:cNvPr>
        <xdr:cNvSpPr/>
      </xdr:nvSpPr>
      <xdr:spPr>
        <a:xfrm>
          <a:off x="13462000" y="279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135992</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3131800" y="2879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95038</xdr:rowOff>
    </xdr:from>
    <xdr:to>
      <xdr:col>64</xdr:col>
      <xdr:colOff>152400</xdr:colOff>
      <xdr:row>14</xdr:row>
      <xdr:rowOff>25188</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3462000" y="2323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35365</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3131800" y="2092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千葉県多古町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14,943
14,539
72.80
7,393,612
6,763,175
629,357
4,275,987
3,861,060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ラスパイレス指数にも反映されているが、本町の職員構造上、採用・退職、年数階層、職種区分による変動が大きく現れるため、ばらつきが大きくなっている。</a:t>
          </a:r>
        </a:p>
        <a:p>
          <a:r>
            <a:rPr kumimoji="1" lang="ja-JP" altLang="en-US" sz="1300">
              <a:latin typeface="ＭＳ Ｐゴシック" panose="020B0600070205080204" pitchFamily="50" charset="-128"/>
              <a:ea typeface="ＭＳ Ｐゴシック" panose="020B0600070205080204" pitchFamily="50" charset="-128"/>
            </a:rPr>
            <a:t>　適正な定員管理により、ばらつきを抑えるとともに、業務効率の向上を図ることで、人件費の抑制に努める。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50800</xdr:rowOff>
    </xdr:from>
    <xdr:to>
      <xdr:col>24</xdr:col>
      <xdr:colOff>25400</xdr:colOff>
      <xdr:row>40</xdr:row>
      <xdr:rowOff>12700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880100"/>
          <a:ext cx="0" cy="990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156227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12700</xdr:rowOff>
    </xdr:from>
    <xdr:to>
      <xdr:col>24</xdr:col>
      <xdr:colOff>114300</xdr:colOff>
      <xdr:row>40</xdr:row>
      <xdr:rowOff>12700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87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137177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62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50800</xdr:rowOff>
    </xdr:from>
    <xdr:to>
      <xdr:col>24</xdr:col>
      <xdr:colOff>114300</xdr:colOff>
      <xdr:row>34</xdr:row>
      <xdr:rowOff>50800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880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40</xdr:row>
      <xdr:rowOff>12700</xdr:rowOff>
    </xdr:from>
    <xdr:to>
      <xdr:col>24</xdr:col>
      <xdr:colOff>25400</xdr:colOff>
      <xdr:row>40</xdr:row>
      <xdr:rowOff>127000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8707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104157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76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87630</xdr:rowOff>
    </xdr:from>
    <xdr:to>
      <xdr:col>24</xdr:col>
      <xdr:colOff>76200</xdr:colOff>
      <xdr:row>38</xdr:row>
      <xdr:rowOff>17780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40</xdr:row>
      <xdr:rowOff>50800</xdr:rowOff>
    </xdr:from>
    <xdr:to>
      <xdr:col>19</xdr:col>
      <xdr:colOff>187325</xdr:colOff>
      <xdr:row>40</xdr:row>
      <xdr:rowOff>127000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9088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57150</xdr:rowOff>
    </xdr:from>
    <xdr:to>
      <xdr:col>20</xdr:col>
      <xdr:colOff>38100</xdr:colOff>
      <xdr:row>37</xdr:row>
      <xdr:rowOff>158750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168927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169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40</xdr:row>
      <xdr:rowOff>50800</xdr:rowOff>
    </xdr:from>
    <xdr:to>
      <xdr:col>15</xdr:col>
      <xdr:colOff>98425</xdr:colOff>
      <xdr:row>41</xdr:row>
      <xdr:rowOff>24130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90880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49530</xdr:rowOff>
    </xdr:from>
    <xdr:to>
      <xdr:col>15</xdr:col>
      <xdr:colOff>149225</xdr:colOff>
      <xdr:row>37</xdr:row>
      <xdr:rowOff>151130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393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161307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16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168910</xdr:rowOff>
    </xdr:from>
    <xdr:to>
      <xdr:col>11</xdr:col>
      <xdr:colOff>9525</xdr:colOff>
      <xdr:row>41</xdr:row>
      <xdr:rowOff>24130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855460"/>
          <a:ext cx="889000" cy="19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38</xdr:row>
      <xdr:rowOff>0</xdr:rowOff>
    </xdr:from>
    <xdr:to>
      <xdr:col>11</xdr:col>
      <xdr:colOff>60325</xdr:colOff>
      <xdr:row>38</xdr:row>
      <xdr:rowOff>101600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51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111777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28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156210</xdr:rowOff>
    </xdr:from>
    <xdr:to>
      <xdr:col>6</xdr:col>
      <xdr:colOff>171450</xdr:colOff>
      <xdr:row>38</xdr:row>
      <xdr:rowOff>86360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49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96537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26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133350</xdr:rowOff>
    </xdr:from>
    <xdr:to>
      <xdr:col>24</xdr:col>
      <xdr:colOff>76200</xdr:colOff>
      <xdr:row>40</xdr:row>
      <xdr:rowOff>63500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81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41927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72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40</xdr:row>
      <xdr:rowOff>76200</xdr:rowOff>
    </xdr:from>
    <xdr:to>
      <xdr:col>20</xdr:col>
      <xdr:colOff>38100</xdr:colOff>
      <xdr:row>41</xdr:row>
      <xdr:rowOff>6350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40</xdr:row>
      <xdr:rowOff>162577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702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40</xdr:row>
      <xdr:rowOff>0</xdr:rowOff>
    </xdr:from>
    <xdr:to>
      <xdr:col>15</xdr:col>
      <xdr:colOff>149225</xdr:colOff>
      <xdr:row>40</xdr:row>
      <xdr:rowOff>101600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85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40</xdr:row>
      <xdr:rowOff>86377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40</xdr:row>
      <xdr:rowOff>144780</xdr:rowOff>
    </xdr:from>
    <xdr:to>
      <xdr:col>11</xdr:col>
      <xdr:colOff>60325</xdr:colOff>
      <xdr:row>41</xdr:row>
      <xdr:rowOff>74930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7002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41</xdr:row>
      <xdr:rowOff>59707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708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118110</xdr:rowOff>
    </xdr:from>
    <xdr:to>
      <xdr:col>6</xdr:col>
      <xdr:colOff>171450</xdr:colOff>
      <xdr:row>40</xdr:row>
      <xdr:rowOff>48260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804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40</xdr:row>
      <xdr:rowOff>33037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89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年度において</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ポイント悪化し、これはふるさと寄附金の増加に伴う返礼品等の経費が増えたことが要因であったが、平成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年度においても同経費増加したが、収入面においても共に増加傾向となったため横ばいの結果となった。今後は業務効率化や物件費抑制など歳出面の改善と収入面においても増加傾向の維持に努める。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165100</xdr:rowOff>
    </xdr:from>
    <xdr:to>
      <xdr:col>82</xdr:col>
      <xdr:colOff>107950</xdr:colOff>
      <xdr:row>22</xdr:row>
      <xdr:rowOff>29028</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222500"/>
          <a:ext cx="0" cy="1578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1105</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773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29028</xdr:rowOff>
    </xdr:from>
    <xdr:to>
      <xdr:col>82</xdr:col>
      <xdr:colOff>196850</xdr:colOff>
      <xdr:row>22</xdr:row>
      <xdr:rowOff>29028</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800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80027</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165100</xdr:rowOff>
    </xdr:from>
    <xdr:to>
      <xdr:col>82</xdr:col>
      <xdr:colOff>196850</xdr:colOff>
      <xdr:row>12</xdr:row>
      <xdr:rowOff>165100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222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80736</xdr:rowOff>
    </xdr:from>
    <xdr:to>
      <xdr:col>82</xdr:col>
      <xdr:colOff>107950</xdr:colOff>
      <xdr:row>17</xdr:row>
      <xdr:rowOff>113393</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5671800" y="2995386"/>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2920</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7461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157843</xdr:rowOff>
    </xdr:from>
    <xdr:to>
      <xdr:col>82</xdr:col>
      <xdr:colOff>158750</xdr:colOff>
      <xdr:row>17</xdr:row>
      <xdr:rowOff>87993</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90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4536</xdr:rowOff>
    </xdr:from>
    <xdr:to>
      <xdr:col>78</xdr:col>
      <xdr:colOff>69850</xdr:colOff>
      <xdr:row>17</xdr:row>
      <xdr:rowOff>113393</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4782800" y="2919186"/>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136071</xdr:rowOff>
    </xdr:from>
    <xdr:to>
      <xdr:col>78</xdr:col>
      <xdr:colOff>120650</xdr:colOff>
      <xdr:row>17</xdr:row>
      <xdr:rowOff>66221</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76398</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6481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4536</xdr:rowOff>
    </xdr:from>
    <xdr:to>
      <xdr:col>73</xdr:col>
      <xdr:colOff>180975</xdr:colOff>
      <xdr:row>17</xdr:row>
      <xdr:rowOff>146050</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flipV="1">
          <a:off x="13893800" y="2919186"/>
          <a:ext cx="889000" cy="14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81643</xdr:rowOff>
    </xdr:from>
    <xdr:to>
      <xdr:col>74</xdr:col>
      <xdr:colOff>31750</xdr:colOff>
      <xdr:row>17</xdr:row>
      <xdr:rowOff>11793</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824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21970</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593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78014</xdr:rowOff>
    </xdr:from>
    <xdr:to>
      <xdr:col>69</xdr:col>
      <xdr:colOff>92075</xdr:colOff>
      <xdr:row>17</xdr:row>
      <xdr:rowOff>146050</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2821214"/>
          <a:ext cx="889000" cy="239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136071</xdr:rowOff>
    </xdr:from>
    <xdr:to>
      <xdr:col>69</xdr:col>
      <xdr:colOff>142875</xdr:colOff>
      <xdr:row>17</xdr:row>
      <xdr:rowOff>66221</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76398</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648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59871</xdr:rowOff>
    </xdr:from>
    <xdr:to>
      <xdr:col>65</xdr:col>
      <xdr:colOff>53975</xdr:colOff>
      <xdr:row>16</xdr:row>
      <xdr:rowOff>161471</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80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146248</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889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29936</xdr:rowOff>
    </xdr:from>
    <xdr:to>
      <xdr:col>82</xdr:col>
      <xdr:colOff>158750</xdr:colOff>
      <xdr:row>17</xdr:row>
      <xdr:rowOff>131536</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944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2013</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916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62593</xdr:rowOff>
    </xdr:from>
    <xdr:to>
      <xdr:col>78</xdr:col>
      <xdr:colOff>120650</xdr:colOff>
      <xdr:row>17</xdr:row>
      <xdr:rowOff>164193</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977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148970</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3063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125186</xdr:rowOff>
    </xdr:from>
    <xdr:to>
      <xdr:col>74</xdr:col>
      <xdr:colOff>31750</xdr:colOff>
      <xdr:row>17</xdr:row>
      <xdr:rowOff>55336</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868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40113</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2954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95250</xdr:rowOff>
    </xdr:from>
    <xdr:to>
      <xdr:col>69</xdr:col>
      <xdr:colOff>142875</xdr:colOff>
      <xdr:row>18</xdr:row>
      <xdr:rowOff>25400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300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10177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309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27214</xdr:rowOff>
    </xdr:from>
    <xdr:to>
      <xdr:col>65</xdr:col>
      <xdr:colOff>53975</xdr:colOff>
      <xdr:row>16</xdr:row>
      <xdr:rowOff>128814</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770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138991</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2539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減少、高齢化が進む本町においては、一貫して高齢者人口比率が増加しているが、介護予防の推進により、高齢者に係る扶助費は減少傾向となっている。一方で年少人口は減少傾向だが、保育に要する扶助費は増加傾向が予想されており、保育需要は更に高まることが予想されるため、保育関係業務をいかに効率化するかが課題である。</a:t>
          </a: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12700</xdr:rowOff>
    </xdr:from>
    <xdr:to>
      <xdr:col>24</xdr:col>
      <xdr:colOff>25400</xdr:colOff>
      <xdr:row>61</xdr:row>
      <xdr:rowOff>69850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09955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99077</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843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12700</xdr:rowOff>
    </xdr:from>
    <xdr:to>
      <xdr:col>24</xdr:col>
      <xdr:colOff>114300</xdr:colOff>
      <xdr:row>53</xdr:row>
      <xdr:rowOff>12700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09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12700</xdr:rowOff>
    </xdr:from>
    <xdr:to>
      <xdr:col>24</xdr:col>
      <xdr:colOff>25400</xdr:colOff>
      <xdr:row>55</xdr:row>
      <xdr:rowOff>31750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3987800" y="94424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124477</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725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152400</xdr:rowOff>
    </xdr:from>
    <xdr:to>
      <xdr:col>24</xdr:col>
      <xdr:colOff>76200</xdr:colOff>
      <xdr:row>57</xdr:row>
      <xdr:rowOff>82550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12700</xdr:rowOff>
    </xdr:from>
    <xdr:to>
      <xdr:col>19</xdr:col>
      <xdr:colOff>187325</xdr:colOff>
      <xdr:row>55</xdr:row>
      <xdr:rowOff>88900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3098800" y="94424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133350</xdr:rowOff>
    </xdr:from>
    <xdr:to>
      <xdr:col>20</xdr:col>
      <xdr:colOff>38100</xdr:colOff>
      <xdr:row>57</xdr:row>
      <xdr:rowOff>63500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48277</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820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107950</xdr:rowOff>
    </xdr:from>
    <xdr:to>
      <xdr:col>15</xdr:col>
      <xdr:colOff>98425</xdr:colOff>
      <xdr:row>55</xdr:row>
      <xdr:rowOff>88900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2209800" y="936625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95250</xdr:rowOff>
    </xdr:from>
    <xdr:to>
      <xdr:col>15</xdr:col>
      <xdr:colOff>149225</xdr:colOff>
      <xdr:row>57</xdr:row>
      <xdr:rowOff>25400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78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107950</xdr:rowOff>
    </xdr:from>
    <xdr:to>
      <xdr:col>11</xdr:col>
      <xdr:colOff>9525</xdr:colOff>
      <xdr:row>54</xdr:row>
      <xdr:rowOff>146050</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flipV="1">
          <a:off x="1320800" y="93662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95250</xdr:rowOff>
    </xdr:from>
    <xdr:to>
      <xdr:col>11</xdr:col>
      <xdr:colOff>60325</xdr:colOff>
      <xdr:row>57</xdr:row>
      <xdr:rowOff>25400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78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57150</xdr:rowOff>
    </xdr:from>
    <xdr:to>
      <xdr:col>6</xdr:col>
      <xdr:colOff>171450</xdr:colOff>
      <xdr:row>56</xdr:row>
      <xdr:rowOff>158750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65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143527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74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152400</xdr:rowOff>
    </xdr:from>
    <xdr:to>
      <xdr:col>24</xdr:col>
      <xdr:colOff>76200</xdr:colOff>
      <xdr:row>55</xdr:row>
      <xdr:rowOff>82550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168927</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133350</xdr:rowOff>
    </xdr:from>
    <xdr:to>
      <xdr:col>20</xdr:col>
      <xdr:colOff>38100</xdr:colOff>
      <xdr:row>55</xdr:row>
      <xdr:rowOff>63500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39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73677</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9160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38100</xdr:rowOff>
    </xdr:from>
    <xdr:to>
      <xdr:col>15</xdr:col>
      <xdr:colOff>149225</xdr:colOff>
      <xdr:row>55</xdr:row>
      <xdr:rowOff>139700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46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149877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57150</xdr:rowOff>
    </xdr:from>
    <xdr:to>
      <xdr:col>11</xdr:col>
      <xdr:colOff>60325</xdr:colOff>
      <xdr:row>54</xdr:row>
      <xdr:rowOff>158750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31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168927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908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95250</xdr:rowOff>
    </xdr:from>
    <xdr:to>
      <xdr:col>6</xdr:col>
      <xdr:colOff>171450</xdr:colOff>
      <xdr:row>55</xdr:row>
      <xdr:rowOff>25400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35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35577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912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経常収支比率のうち、その他については減少となり、これは平成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年度に比べ繰出金が減となったほか、経常一般財源として臨時財政対策債を借り入れてことにより数値の減となったと考えられる。</a:t>
          </a:r>
        </a:p>
        <a:p>
          <a:r>
            <a:rPr kumimoji="1" lang="ja-JP" altLang="en-US" sz="1300">
              <a:latin typeface="ＭＳ Ｐゴシック" panose="020B0600070205080204" pitchFamily="50" charset="-128"/>
              <a:ea typeface="ＭＳ Ｐゴシック" panose="020B0600070205080204" pitchFamily="50" charset="-128"/>
            </a:rPr>
            <a:t>　その他の主なものは国民健康保険事業会計や介護保険事業会計への経常的な繰出金であるため、事務事業の効率化や見直しにより改善に努める。</a:t>
          </a:r>
        </a:p>
        <a:p>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96520</xdr:rowOff>
    </xdr:from>
    <xdr:to>
      <xdr:col>82</xdr:col>
      <xdr:colOff>107950</xdr:colOff>
      <xdr:row>60</xdr:row>
      <xdr:rowOff>127000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01192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99077</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127000</xdr:rowOff>
    </xdr:from>
    <xdr:to>
      <xdr:col>82</xdr:col>
      <xdr:colOff>196850</xdr:colOff>
      <xdr:row>60</xdr:row>
      <xdr:rowOff>127000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41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11447</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755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96520</xdr:rowOff>
    </xdr:from>
    <xdr:to>
      <xdr:col>82</xdr:col>
      <xdr:colOff>196850</xdr:colOff>
      <xdr:row>52</xdr:row>
      <xdr:rowOff>96520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011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107950</xdr:rowOff>
    </xdr:from>
    <xdr:to>
      <xdr:col>82</xdr:col>
      <xdr:colOff>107950</xdr:colOff>
      <xdr:row>57</xdr:row>
      <xdr:rowOff>62230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5671800" y="9537700"/>
          <a:ext cx="838200" cy="297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124477</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725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152400</xdr:rowOff>
    </xdr:from>
    <xdr:to>
      <xdr:col>82</xdr:col>
      <xdr:colOff>158750</xdr:colOff>
      <xdr:row>57</xdr:row>
      <xdr:rowOff>82550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104140</xdr:rowOff>
    </xdr:from>
    <xdr:to>
      <xdr:col>78</xdr:col>
      <xdr:colOff>69850</xdr:colOff>
      <xdr:row>57</xdr:row>
      <xdr:rowOff>62230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4782800" y="970534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11430</xdr:rowOff>
    </xdr:from>
    <xdr:to>
      <xdr:col>78</xdr:col>
      <xdr:colOff>120650</xdr:colOff>
      <xdr:row>57</xdr:row>
      <xdr:rowOff>113030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123207</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552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104140</xdr:rowOff>
    </xdr:from>
    <xdr:to>
      <xdr:col>73</xdr:col>
      <xdr:colOff>180975</xdr:colOff>
      <xdr:row>56</xdr:row>
      <xdr:rowOff>157480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flipV="1">
          <a:off x="13893800" y="97053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121920</xdr:rowOff>
    </xdr:from>
    <xdr:to>
      <xdr:col>74</xdr:col>
      <xdr:colOff>31750</xdr:colOff>
      <xdr:row>57</xdr:row>
      <xdr:rowOff>52070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36847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157480</xdr:rowOff>
    </xdr:from>
    <xdr:to>
      <xdr:col>69</xdr:col>
      <xdr:colOff>92075</xdr:colOff>
      <xdr:row>56</xdr:row>
      <xdr:rowOff>165100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flipV="1">
          <a:off x="13004800" y="97586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121920</xdr:rowOff>
    </xdr:from>
    <xdr:to>
      <xdr:col>69</xdr:col>
      <xdr:colOff>142875</xdr:colOff>
      <xdr:row>57</xdr:row>
      <xdr:rowOff>52070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36847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83820</xdr:rowOff>
    </xdr:from>
    <xdr:to>
      <xdr:col>65</xdr:col>
      <xdr:colOff>53975</xdr:colOff>
      <xdr:row>57</xdr:row>
      <xdr:rowOff>13970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68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24147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45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57150</xdr:rowOff>
    </xdr:from>
    <xdr:to>
      <xdr:col>82</xdr:col>
      <xdr:colOff>158750</xdr:colOff>
      <xdr:row>55</xdr:row>
      <xdr:rowOff>158750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73677</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11430</xdr:rowOff>
    </xdr:from>
    <xdr:to>
      <xdr:col>78</xdr:col>
      <xdr:colOff>120650</xdr:colOff>
      <xdr:row>57</xdr:row>
      <xdr:rowOff>113030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78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97807</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870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53340</xdr:rowOff>
    </xdr:from>
    <xdr:to>
      <xdr:col>74</xdr:col>
      <xdr:colOff>31750</xdr:colOff>
      <xdr:row>56</xdr:row>
      <xdr:rowOff>154940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165117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106680</xdr:rowOff>
    </xdr:from>
    <xdr:to>
      <xdr:col>69</xdr:col>
      <xdr:colOff>142875</xdr:colOff>
      <xdr:row>57</xdr:row>
      <xdr:rowOff>36830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70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47007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947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114300</xdr:rowOff>
    </xdr:from>
    <xdr:to>
      <xdr:col>65</xdr:col>
      <xdr:colOff>53975</xdr:colOff>
      <xdr:row>57</xdr:row>
      <xdr:rowOff>44450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29227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年度は塵芥処理や消防費等に係る一部事務組合負担金や公営企業会計への補助費（繰出金）が減少したことにより、</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ポイントの減少となった。</a:t>
          </a:r>
        </a:p>
        <a:p>
          <a:r>
            <a:rPr kumimoji="1" lang="ja-JP" altLang="en-US" sz="1300">
              <a:latin typeface="ＭＳ Ｐゴシック" panose="020B0600070205080204" pitchFamily="50" charset="-128"/>
              <a:ea typeface="ＭＳ Ｐゴシック" panose="020B0600070205080204" pitchFamily="50" charset="-128"/>
            </a:rPr>
            <a:t>　しかしながら、まだ類似団体に比べ高水準であり、町内団体等に対する補助金も相当数あるため、事業評価やシーリング等による歳出削減など、精査が必要である。</a:t>
          </a: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a:extLst>
            <a:ext uri="{FF2B5EF4-FFF2-40B4-BE49-F238E27FC236}">
              <a16:creationId xmlns:a16="http://schemas.microsoft.com/office/drawing/2014/main" id="{00000000-0008-0000-0400-000032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27940</xdr:rowOff>
    </xdr:from>
    <xdr:to>
      <xdr:col>82</xdr:col>
      <xdr:colOff>107950</xdr:colOff>
      <xdr:row>41</xdr:row>
      <xdr:rowOff>46990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6510000" y="585724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19067</xdr:rowOff>
    </xdr:from>
    <xdr:ext cx="762000" cy="259045"/>
    <xdr:sp macro="" textlink="">
      <xdr:nvSpPr>
        <xdr:cNvPr id="308" name="補助費等最小値テキスト">
          <a:extLst>
            <a:ext uri="{FF2B5EF4-FFF2-40B4-BE49-F238E27FC236}">
              <a16:creationId xmlns:a16="http://schemas.microsoft.com/office/drawing/2014/main" id="{00000000-0008-0000-0400-000034010000}"/>
            </a:ext>
          </a:extLst>
        </xdr:cNvPr>
        <xdr:cNvSpPr txBox="1"/>
      </xdr:nvSpPr>
      <xdr:spPr>
        <a:xfrm>
          <a:off x="16598900" y="7048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46990</xdr:rowOff>
    </xdr:from>
    <xdr:to>
      <xdr:col>82</xdr:col>
      <xdr:colOff>196850</xdr:colOff>
      <xdr:row>41</xdr:row>
      <xdr:rowOff>46990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6421100" y="7076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114317</xdr:rowOff>
    </xdr:from>
    <xdr:ext cx="762000" cy="259045"/>
    <xdr:sp macro="" textlink="">
      <xdr:nvSpPr>
        <xdr:cNvPr id="310" name="補助費等最大値テキスト">
          <a:extLst>
            <a:ext uri="{FF2B5EF4-FFF2-40B4-BE49-F238E27FC236}">
              <a16:creationId xmlns:a16="http://schemas.microsoft.com/office/drawing/2014/main" id="{00000000-0008-0000-0400-000036010000}"/>
            </a:ext>
          </a:extLst>
        </xdr:cNvPr>
        <xdr:cNvSpPr txBox="1"/>
      </xdr:nvSpPr>
      <xdr:spPr>
        <a:xfrm>
          <a:off x="16598900" y="5600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27940</xdr:rowOff>
    </xdr:from>
    <xdr:to>
      <xdr:col>82</xdr:col>
      <xdr:colOff>196850</xdr:colOff>
      <xdr:row>34</xdr:row>
      <xdr:rowOff>27940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6421100" y="5857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40</xdr:row>
      <xdr:rowOff>134620</xdr:rowOff>
    </xdr:from>
    <xdr:to>
      <xdr:col>82</xdr:col>
      <xdr:colOff>107950</xdr:colOff>
      <xdr:row>41</xdr:row>
      <xdr:rowOff>77470</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5671800" y="699262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88917</xdr:rowOff>
    </xdr:from>
    <xdr:ext cx="762000" cy="259045"/>
    <xdr:sp macro="" textlink="">
      <xdr:nvSpPr>
        <xdr:cNvPr id="313" name="補助費等平均値テキスト">
          <a:extLst>
            <a:ext uri="{FF2B5EF4-FFF2-40B4-BE49-F238E27FC236}">
              <a16:creationId xmlns:a16="http://schemas.microsoft.com/office/drawing/2014/main" id="{00000000-0008-0000-0400-000039010000}"/>
            </a:ext>
          </a:extLst>
        </xdr:cNvPr>
        <xdr:cNvSpPr txBox="1"/>
      </xdr:nvSpPr>
      <xdr:spPr>
        <a:xfrm>
          <a:off x="16598900" y="62611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72390</xdr:rowOff>
    </xdr:from>
    <xdr:to>
      <xdr:col>82</xdr:col>
      <xdr:colOff>158750</xdr:colOff>
      <xdr:row>38</xdr:row>
      <xdr:rowOff>2540</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64592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41</xdr:row>
      <xdr:rowOff>8890</xdr:rowOff>
    </xdr:from>
    <xdr:to>
      <xdr:col>78</xdr:col>
      <xdr:colOff>69850</xdr:colOff>
      <xdr:row>41</xdr:row>
      <xdr:rowOff>77470</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4782800" y="70383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49530</xdr:rowOff>
    </xdr:from>
    <xdr:to>
      <xdr:col>78</xdr:col>
      <xdr:colOff>120650</xdr:colOff>
      <xdr:row>37</xdr:row>
      <xdr:rowOff>151130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5621000" y="6393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161307</xdr:rowOff>
    </xdr:from>
    <xdr:ext cx="7366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5290800" y="6162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41</xdr:row>
      <xdr:rowOff>8890</xdr:rowOff>
    </xdr:from>
    <xdr:to>
      <xdr:col>73</xdr:col>
      <xdr:colOff>180975</xdr:colOff>
      <xdr:row>41</xdr:row>
      <xdr:rowOff>123190</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flipV="1">
          <a:off x="13893800" y="703834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3810</xdr:rowOff>
    </xdr:from>
    <xdr:to>
      <xdr:col>74</xdr:col>
      <xdr:colOff>31750</xdr:colOff>
      <xdr:row>37</xdr:row>
      <xdr:rowOff>105410</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4732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115587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401800" y="611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41</xdr:row>
      <xdr:rowOff>92710</xdr:rowOff>
    </xdr:from>
    <xdr:to>
      <xdr:col>69</xdr:col>
      <xdr:colOff>92075</xdr:colOff>
      <xdr:row>41</xdr:row>
      <xdr:rowOff>123190</xdr:rowOff>
    </xdr:to>
    <xdr:cxnSp macro="">
      <xdr:nvCxnSpPr>
        <xdr:cNvPr id="321" name="直線コネクタ 320">
          <a:extLst>
            <a:ext uri="{FF2B5EF4-FFF2-40B4-BE49-F238E27FC236}">
              <a16:creationId xmlns:a16="http://schemas.microsoft.com/office/drawing/2014/main" id="{00000000-0008-0000-0400-000041010000}"/>
            </a:ext>
          </a:extLst>
        </xdr:cNvPr>
        <xdr:cNvCxnSpPr/>
      </xdr:nvCxnSpPr>
      <xdr:spPr>
        <a:xfrm>
          <a:off x="13004800" y="71221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30480</xdr:rowOff>
    </xdr:from>
    <xdr:to>
      <xdr:col>69</xdr:col>
      <xdr:colOff>142875</xdr:colOff>
      <xdr:row>36</xdr:row>
      <xdr:rowOff>132080</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142257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3512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38100</xdr:rowOff>
    </xdr:from>
    <xdr:to>
      <xdr:col>65</xdr:col>
      <xdr:colOff>53975</xdr:colOff>
      <xdr:row>36</xdr:row>
      <xdr:rowOff>139700</xdr:rowOff>
    </xdr:to>
    <xdr:sp macro="" textlink="">
      <xdr:nvSpPr>
        <xdr:cNvPr id="324" name="フローチャート: 判断 323">
          <a:extLst>
            <a:ext uri="{FF2B5EF4-FFF2-40B4-BE49-F238E27FC236}">
              <a16:creationId xmlns:a16="http://schemas.microsoft.com/office/drawing/2014/main" id="{00000000-0008-0000-0400-000044010000}"/>
            </a:ext>
          </a:extLst>
        </xdr:cNvPr>
        <xdr:cNvSpPr/>
      </xdr:nvSpPr>
      <xdr:spPr>
        <a:xfrm>
          <a:off x="12954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149877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623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40</xdr:row>
      <xdr:rowOff>83820</xdr:rowOff>
    </xdr:from>
    <xdr:to>
      <xdr:col>82</xdr:col>
      <xdr:colOff>158750</xdr:colOff>
      <xdr:row>41</xdr:row>
      <xdr:rowOff>13970</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6459200" y="6941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39</xdr:row>
      <xdr:rowOff>163847</xdr:rowOff>
    </xdr:from>
    <xdr:ext cx="762000" cy="259045"/>
    <xdr:sp macro="" textlink="">
      <xdr:nvSpPr>
        <xdr:cNvPr id="332" name="補助費等該当値テキスト">
          <a:extLst>
            <a:ext uri="{FF2B5EF4-FFF2-40B4-BE49-F238E27FC236}">
              <a16:creationId xmlns:a16="http://schemas.microsoft.com/office/drawing/2014/main" id="{00000000-0008-0000-0400-00004C010000}"/>
            </a:ext>
          </a:extLst>
        </xdr:cNvPr>
        <xdr:cNvSpPr txBox="1"/>
      </xdr:nvSpPr>
      <xdr:spPr>
        <a:xfrm>
          <a:off x="16598900" y="6850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41</xdr:row>
      <xdr:rowOff>26670</xdr:rowOff>
    </xdr:from>
    <xdr:to>
      <xdr:col>78</xdr:col>
      <xdr:colOff>120650</xdr:colOff>
      <xdr:row>41</xdr:row>
      <xdr:rowOff>128270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5621000" y="705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41</xdr:row>
      <xdr:rowOff>113047</xdr:rowOff>
    </xdr:from>
    <xdr:ext cx="7366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5290800" y="7142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40</xdr:row>
      <xdr:rowOff>129540</xdr:rowOff>
    </xdr:from>
    <xdr:to>
      <xdr:col>74</xdr:col>
      <xdr:colOff>31750</xdr:colOff>
      <xdr:row>41</xdr:row>
      <xdr:rowOff>59690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4732000" y="6987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41</xdr:row>
      <xdr:rowOff>44467</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4401800" y="707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41</xdr:row>
      <xdr:rowOff>72390</xdr:rowOff>
    </xdr:from>
    <xdr:to>
      <xdr:col>69</xdr:col>
      <xdr:colOff>142875</xdr:colOff>
      <xdr:row>42</xdr:row>
      <xdr:rowOff>2540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3843000" y="7101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41</xdr:row>
      <xdr:rowOff>158767</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3512800" y="718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41</xdr:row>
      <xdr:rowOff>41910</xdr:rowOff>
    </xdr:from>
    <xdr:to>
      <xdr:col>65</xdr:col>
      <xdr:colOff>53975</xdr:colOff>
      <xdr:row>41</xdr:row>
      <xdr:rowOff>143510</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2954000" y="7071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41</xdr:row>
      <xdr:rowOff>128287</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2623800" y="715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近年の経常収支比率に占める公債費の割合は、概ね良好な状態を維持しているが、平成</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年度以降、大規模な普通建設事業に係る借入が多くなっており、元金償還の開始に伴って増加が見込まれる。</a:t>
          </a:r>
        </a:p>
        <a:p>
          <a:r>
            <a:rPr kumimoji="1" lang="ja-JP" altLang="en-US" sz="1300">
              <a:latin typeface="ＭＳ Ｐゴシック" panose="020B0600070205080204" pitchFamily="50" charset="-128"/>
              <a:ea typeface="ＭＳ Ｐゴシック" panose="020B0600070205080204" pitchFamily="50" charset="-128"/>
            </a:rPr>
            <a:t>　公債費の割合については、世代間負担の観点から安定して償還していくことが重要であるため、借入条件等の精査により安定的かつ適正な償還に努める。</a:t>
          </a:r>
        </a:p>
      </xdr:txBody>
    </xdr:sp>
    <xdr:clientData/>
  </xdr:twoCellAnchor>
  <xdr:oneCellAnchor>
    <xdr:from>
      <xdr:col>3</xdr:col>
      <xdr:colOff>123825</xdr:colOff>
      <xdr:row>69</xdr:row>
      <xdr:rowOff>107950</xdr:rowOff>
    </xdr:from>
    <xdr:ext cx="298543" cy="225703"/>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a:extLst>
            <a:ext uri="{FF2B5EF4-FFF2-40B4-BE49-F238E27FC236}">
              <a16:creationId xmlns:a16="http://schemas.microsoft.com/office/drawing/2014/main" id="{00000000-0008-0000-0400-00006C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75</xdr:row>
      <xdr:rowOff>51562</xdr:rowOff>
    </xdr:from>
    <xdr:to>
      <xdr:col>24</xdr:col>
      <xdr:colOff>25400</xdr:colOff>
      <xdr:row>81</xdr:row>
      <xdr:rowOff>110998</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4826000" y="12910312"/>
          <a:ext cx="0" cy="1088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83075</xdr:rowOff>
    </xdr:from>
    <xdr:ext cx="762000" cy="259045"/>
    <xdr:sp macro="" textlink="">
      <xdr:nvSpPr>
        <xdr:cNvPr id="366" name="公債費最小値テキスト">
          <a:extLst>
            <a:ext uri="{FF2B5EF4-FFF2-40B4-BE49-F238E27FC236}">
              <a16:creationId xmlns:a16="http://schemas.microsoft.com/office/drawing/2014/main" id="{00000000-0008-0000-0400-00006E010000}"/>
            </a:ext>
          </a:extLst>
        </xdr:cNvPr>
        <xdr:cNvSpPr txBox="1"/>
      </xdr:nvSpPr>
      <xdr:spPr>
        <a:xfrm>
          <a:off x="4914900" y="13970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110998</xdr:rowOff>
    </xdr:from>
    <xdr:to>
      <xdr:col>24</xdr:col>
      <xdr:colOff>114300</xdr:colOff>
      <xdr:row>81</xdr:row>
      <xdr:rowOff>110998</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4737100" y="13998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137939</xdr:rowOff>
    </xdr:from>
    <xdr:ext cx="762000" cy="259045"/>
    <xdr:sp macro="" textlink="">
      <xdr:nvSpPr>
        <xdr:cNvPr id="368" name="公債費最大値テキスト">
          <a:extLst>
            <a:ext uri="{FF2B5EF4-FFF2-40B4-BE49-F238E27FC236}">
              <a16:creationId xmlns:a16="http://schemas.microsoft.com/office/drawing/2014/main" id="{00000000-0008-0000-0400-000070010000}"/>
            </a:ext>
          </a:extLst>
        </xdr:cNvPr>
        <xdr:cNvSpPr txBox="1"/>
      </xdr:nvSpPr>
      <xdr:spPr>
        <a:xfrm>
          <a:off x="4914900" y="12653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75</xdr:row>
      <xdr:rowOff>51562</xdr:rowOff>
    </xdr:from>
    <xdr:to>
      <xdr:col>24</xdr:col>
      <xdr:colOff>114300</xdr:colOff>
      <xdr:row>75</xdr:row>
      <xdr:rowOff>51562</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4737100" y="12910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51562</xdr:rowOff>
    </xdr:from>
    <xdr:to>
      <xdr:col>24</xdr:col>
      <xdr:colOff>25400</xdr:colOff>
      <xdr:row>75</xdr:row>
      <xdr:rowOff>51562</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3987800" y="1291031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164864</xdr:rowOff>
    </xdr:from>
    <xdr:ext cx="762000" cy="259045"/>
    <xdr:sp macro="" textlink="">
      <xdr:nvSpPr>
        <xdr:cNvPr id="371" name="公債費平均値テキスト">
          <a:extLst>
            <a:ext uri="{FF2B5EF4-FFF2-40B4-BE49-F238E27FC236}">
              <a16:creationId xmlns:a16="http://schemas.microsoft.com/office/drawing/2014/main" id="{00000000-0008-0000-0400-000073010000}"/>
            </a:ext>
          </a:extLst>
        </xdr:cNvPr>
        <xdr:cNvSpPr txBox="1"/>
      </xdr:nvSpPr>
      <xdr:spPr>
        <a:xfrm>
          <a:off x="4914900" y="133665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21337</xdr:rowOff>
    </xdr:from>
    <xdr:to>
      <xdr:col>24</xdr:col>
      <xdr:colOff>76200</xdr:colOff>
      <xdr:row>78</xdr:row>
      <xdr:rowOff>122937</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47752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37846</xdr:rowOff>
    </xdr:from>
    <xdr:to>
      <xdr:col>19</xdr:col>
      <xdr:colOff>187325</xdr:colOff>
      <xdr:row>75</xdr:row>
      <xdr:rowOff>51562</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3098800" y="1289659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21337</xdr:rowOff>
    </xdr:from>
    <xdr:to>
      <xdr:col>20</xdr:col>
      <xdr:colOff>38100</xdr:colOff>
      <xdr:row>78</xdr:row>
      <xdr:rowOff>122937</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937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107714</xdr:rowOff>
    </xdr:from>
    <xdr:ext cx="7366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606800" y="134808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37846</xdr:rowOff>
    </xdr:from>
    <xdr:to>
      <xdr:col>15</xdr:col>
      <xdr:colOff>98425</xdr:colOff>
      <xdr:row>75</xdr:row>
      <xdr:rowOff>101854</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flipV="1">
          <a:off x="2209800" y="12896596"/>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21337</xdr:rowOff>
    </xdr:from>
    <xdr:to>
      <xdr:col>15</xdr:col>
      <xdr:colOff>149225</xdr:colOff>
      <xdr:row>78</xdr:row>
      <xdr:rowOff>122937</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3048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107714</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2717800" y="1348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92710</xdr:rowOff>
    </xdr:from>
    <xdr:to>
      <xdr:col>11</xdr:col>
      <xdr:colOff>9525</xdr:colOff>
      <xdr:row>75</xdr:row>
      <xdr:rowOff>101854</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a:off x="1320800" y="1295146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44196</xdr:rowOff>
    </xdr:from>
    <xdr:to>
      <xdr:col>11</xdr:col>
      <xdr:colOff>60325</xdr:colOff>
      <xdr:row>78</xdr:row>
      <xdr:rowOff>145796</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2159000" y="1341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130573</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828800" y="13503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57913</xdr:rowOff>
    </xdr:from>
    <xdr:to>
      <xdr:col>6</xdr:col>
      <xdr:colOff>171450</xdr:colOff>
      <xdr:row>78</xdr:row>
      <xdr:rowOff>159513</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1270000" y="13431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144290</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939800" y="13517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762</xdr:rowOff>
    </xdr:from>
    <xdr:to>
      <xdr:col>24</xdr:col>
      <xdr:colOff>76200</xdr:colOff>
      <xdr:row>75</xdr:row>
      <xdr:rowOff>102362</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4775200" y="12859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80789</xdr:rowOff>
    </xdr:from>
    <xdr:ext cx="762000" cy="259045"/>
    <xdr:sp macro="" textlink="">
      <xdr:nvSpPr>
        <xdr:cNvPr id="390" name="公債費該当値テキスト">
          <a:extLst>
            <a:ext uri="{FF2B5EF4-FFF2-40B4-BE49-F238E27FC236}">
              <a16:creationId xmlns:a16="http://schemas.microsoft.com/office/drawing/2014/main" id="{00000000-0008-0000-0400-000086010000}"/>
            </a:ext>
          </a:extLst>
        </xdr:cNvPr>
        <xdr:cNvSpPr txBox="1"/>
      </xdr:nvSpPr>
      <xdr:spPr>
        <a:xfrm>
          <a:off x="4914900" y="12768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762</xdr:rowOff>
    </xdr:from>
    <xdr:to>
      <xdr:col>20</xdr:col>
      <xdr:colOff>38100</xdr:colOff>
      <xdr:row>75</xdr:row>
      <xdr:rowOff>102362</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3937000" y="12859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112539</xdr:rowOff>
    </xdr:from>
    <xdr:ext cx="7366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3606800" y="126283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158496</xdr:rowOff>
    </xdr:from>
    <xdr:to>
      <xdr:col>15</xdr:col>
      <xdr:colOff>149225</xdr:colOff>
      <xdr:row>75</xdr:row>
      <xdr:rowOff>88646</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3048000" y="12845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98823</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2717800" y="12614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51054</xdr:rowOff>
    </xdr:from>
    <xdr:to>
      <xdr:col>11</xdr:col>
      <xdr:colOff>60325</xdr:colOff>
      <xdr:row>75</xdr:row>
      <xdr:rowOff>152654</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2159000" y="12909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162831</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1828800" y="12678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41910</xdr:rowOff>
    </xdr:from>
    <xdr:to>
      <xdr:col>6</xdr:col>
      <xdr:colOff>171450</xdr:colOff>
      <xdr:row>75</xdr:row>
      <xdr:rowOff>143510</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12700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153687</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939800" y="1266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経常収支比率における公債費以外の割合は約</a:t>
          </a:r>
          <a:r>
            <a:rPr kumimoji="1" lang="en-US" altLang="ja-JP" sz="1200">
              <a:latin typeface="ＭＳ Ｐゴシック" panose="020B0600070205080204" pitchFamily="50" charset="-128"/>
              <a:ea typeface="ＭＳ Ｐゴシック" panose="020B0600070205080204" pitchFamily="50" charset="-128"/>
            </a:rPr>
            <a:t>8</a:t>
          </a:r>
          <a:r>
            <a:rPr kumimoji="1" lang="ja-JP" altLang="en-US" sz="1200">
              <a:latin typeface="ＭＳ Ｐゴシック" panose="020B0600070205080204" pitchFamily="50" charset="-128"/>
              <a:ea typeface="ＭＳ Ｐゴシック" panose="020B0600070205080204" pitchFamily="50" charset="-128"/>
            </a:rPr>
            <a:t>割を占めており、類似団体と比較すると高い値となっている。</a:t>
          </a:r>
        </a:p>
        <a:p>
          <a:r>
            <a:rPr kumimoji="1" lang="ja-JP" altLang="en-US" sz="1200">
              <a:latin typeface="ＭＳ Ｐゴシック" panose="020B0600070205080204" pitchFamily="50" charset="-128"/>
              <a:ea typeface="ＭＳ Ｐゴシック" panose="020B0600070205080204" pitchFamily="50" charset="-128"/>
            </a:rPr>
            <a:t>　一方で公債費のみを見ると類似団体中</a:t>
          </a:r>
          <a:r>
            <a:rPr kumimoji="1" lang="en-US" altLang="ja-JP" sz="1200">
              <a:latin typeface="ＭＳ Ｐゴシック" panose="020B0600070205080204" pitchFamily="50" charset="-128"/>
              <a:ea typeface="ＭＳ Ｐゴシック" panose="020B0600070205080204" pitchFamily="50" charset="-128"/>
            </a:rPr>
            <a:t>1</a:t>
          </a:r>
          <a:r>
            <a:rPr kumimoji="1" lang="ja-JP" altLang="en-US" sz="1200">
              <a:latin typeface="ＭＳ Ｐゴシック" panose="020B0600070205080204" pitchFamily="50" charset="-128"/>
              <a:ea typeface="ＭＳ Ｐゴシック" panose="020B0600070205080204" pitchFamily="50" charset="-128"/>
            </a:rPr>
            <a:t>位となっており、公債費の占める割合が低いために、その他の割合が大きくなっているとも言える。</a:t>
          </a:r>
        </a:p>
        <a:p>
          <a:r>
            <a:rPr kumimoji="1" lang="ja-JP" altLang="en-US" sz="1200">
              <a:latin typeface="ＭＳ Ｐゴシック" panose="020B0600070205080204" pitchFamily="50" charset="-128"/>
              <a:ea typeface="ＭＳ Ｐゴシック" panose="020B0600070205080204" pitchFamily="50" charset="-128"/>
            </a:rPr>
            <a:t>　とりわけ人件費及び補助費等の占める割合が大きく、類似団体と比べ下位であることから、改善すべき項目であることが見て取れるが、自治体毎の環境因子も考慮したうえで、適正割合の検討が必要である。</a:t>
          </a:r>
        </a:p>
      </xdr:txBody>
    </xdr:sp>
    <xdr:clientData/>
  </xdr:twoCellAnchor>
  <xdr:oneCellAnchor>
    <xdr:from>
      <xdr:col>62</xdr:col>
      <xdr:colOff>6350</xdr:colOff>
      <xdr:row>69</xdr:row>
      <xdr:rowOff>107950</xdr:rowOff>
    </xdr:from>
    <xdr:ext cx="298543" cy="225703"/>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5" name="公債費以外グラフ枠">
          <a:extLst>
            <a:ext uri="{FF2B5EF4-FFF2-40B4-BE49-F238E27FC236}">
              <a16:creationId xmlns:a16="http://schemas.microsoft.com/office/drawing/2014/main" id="{00000000-0008-0000-0400-0000A9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24130</xdr:rowOff>
    </xdr:from>
    <xdr:to>
      <xdr:col>82</xdr:col>
      <xdr:colOff>107950</xdr:colOff>
      <xdr:row>79</xdr:row>
      <xdr:rowOff>127000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6510000" y="12711430"/>
          <a:ext cx="0" cy="960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99077</xdr:rowOff>
    </xdr:from>
    <xdr:ext cx="762000" cy="259045"/>
    <xdr:sp macro="" textlink="">
      <xdr:nvSpPr>
        <xdr:cNvPr id="427" name="公債費以外最小値テキスト">
          <a:extLst>
            <a:ext uri="{FF2B5EF4-FFF2-40B4-BE49-F238E27FC236}">
              <a16:creationId xmlns:a16="http://schemas.microsoft.com/office/drawing/2014/main" id="{00000000-0008-0000-0400-0000AB010000}"/>
            </a:ext>
          </a:extLst>
        </xdr:cNvPr>
        <xdr:cNvSpPr txBox="1"/>
      </xdr:nvSpPr>
      <xdr:spPr>
        <a:xfrm>
          <a:off x="16598900" y="13643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79</xdr:row>
      <xdr:rowOff>127000</xdr:rowOff>
    </xdr:from>
    <xdr:to>
      <xdr:col>82</xdr:col>
      <xdr:colOff>196850</xdr:colOff>
      <xdr:row>79</xdr:row>
      <xdr:rowOff>127000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6421100" y="13671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110507</xdr:rowOff>
    </xdr:from>
    <xdr:ext cx="762000" cy="259045"/>
    <xdr:sp macro="" textlink="">
      <xdr:nvSpPr>
        <xdr:cNvPr id="429" name="公債費以外最大値テキスト">
          <a:extLst>
            <a:ext uri="{FF2B5EF4-FFF2-40B4-BE49-F238E27FC236}">
              <a16:creationId xmlns:a16="http://schemas.microsoft.com/office/drawing/2014/main" id="{00000000-0008-0000-0400-0000AD010000}"/>
            </a:ext>
          </a:extLst>
        </xdr:cNvPr>
        <xdr:cNvSpPr txBox="1"/>
      </xdr:nvSpPr>
      <xdr:spPr>
        <a:xfrm>
          <a:off x="16598900" y="12454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24130</xdr:rowOff>
    </xdr:from>
    <xdr:to>
      <xdr:col>82</xdr:col>
      <xdr:colOff>196850</xdr:colOff>
      <xdr:row>74</xdr:row>
      <xdr:rowOff>24130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6421100" y="12711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1270</xdr:rowOff>
    </xdr:from>
    <xdr:to>
      <xdr:col>82</xdr:col>
      <xdr:colOff>107950</xdr:colOff>
      <xdr:row>80</xdr:row>
      <xdr:rowOff>100330</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5671800" y="13545820"/>
          <a:ext cx="838200" cy="270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39388</xdr:rowOff>
    </xdr:from>
    <xdr:ext cx="762000" cy="259045"/>
    <xdr:sp macro="" textlink="">
      <xdr:nvSpPr>
        <xdr:cNvPr id="432" name="公債費以外平均値テキスト">
          <a:extLst>
            <a:ext uri="{FF2B5EF4-FFF2-40B4-BE49-F238E27FC236}">
              <a16:creationId xmlns:a16="http://schemas.microsoft.com/office/drawing/2014/main" id="{00000000-0008-0000-0400-0000B0010000}"/>
            </a:ext>
          </a:extLst>
        </xdr:cNvPr>
        <xdr:cNvSpPr txBox="1"/>
      </xdr:nvSpPr>
      <xdr:spPr>
        <a:xfrm>
          <a:off x="16598900" y="130695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22861</xdr:rowOff>
    </xdr:from>
    <xdr:to>
      <xdr:col>82</xdr:col>
      <xdr:colOff>158750</xdr:colOff>
      <xdr:row>77</xdr:row>
      <xdr:rowOff>124461</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6459200" y="13224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111761</xdr:rowOff>
    </xdr:from>
    <xdr:to>
      <xdr:col>78</xdr:col>
      <xdr:colOff>69850</xdr:colOff>
      <xdr:row>80</xdr:row>
      <xdr:rowOff>100330</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4782800" y="13656311"/>
          <a:ext cx="889000" cy="160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0</xdr:rowOff>
    </xdr:from>
    <xdr:to>
      <xdr:col>78</xdr:col>
      <xdr:colOff>120650</xdr:colOff>
      <xdr:row>77</xdr:row>
      <xdr:rowOff>101600</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5621000" y="1320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111777</xdr:rowOff>
    </xdr:from>
    <xdr:ext cx="7366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5290800" y="12970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111761</xdr:rowOff>
    </xdr:from>
    <xdr:to>
      <xdr:col>73</xdr:col>
      <xdr:colOff>180975</xdr:colOff>
      <xdr:row>80</xdr:row>
      <xdr:rowOff>115570</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flipV="1">
          <a:off x="13893800" y="13656311"/>
          <a:ext cx="889000" cy="175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87630</xdr:rowOff>
    </xdr:from>
    <xdr:to>
      <xdr:col>74</xdr:col>
      <xdr:colOff>31750</xdr:colOff>
      <xdr:row>77</xdr:row>
      <xdr:rowOff>17780</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4732000" y="1311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27957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401800" y="12886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100330</xdr:rowOff>
    </xdr:from>
    <xdr:to>
      <xdr:col>69</xdr:col>
      <xdr:colOff>92075</xdr:colOff>
      <xdr:row>80</xdr:row>
      <xdr:rowOff>115570</xdr:rowOff>
    </xdr:to>
    <xdr:cxnSp macro="">
      <xdr:nvCxnSpPr>
        <xdr:cNvPr id="440" name="直線コネクタ 439">
          <a:extLst>
            <a:ext uri="{FF2B5EF4-FFF2-40B4-BE49-F238E27FC236}">
              <a16:creationId xmlns:a16="http://schemas.microsoft.com/office/drawing/2014/main" id="{00000000-0008-0000-0400-0000B8010000}"/>
            </a:ext>
          </a:extLst>
        </xdr:cNvPr>
        <xdr:cNvCxnSpPr/>
      </xdr:nvCxnSpPr>
      <xdr:spPr>
        <a:xfrm>
          <a:off x="13004800" y="13644880"/>
          <a:ext cx="889000" cy="186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95250</xdr:rowOff>
    </xdr:from>
    <xdr:to>
      <xdr:col>69</xdr:col>
      <xdr:colOff>142875</xdr:colOff>
      <xdr:row>77</xdr:row>
      <xdr:rowOff>25400</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3843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35577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3512800" y="1289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38100</xdr:rowOff>
    </xdr:from>
    <xdr:to>
      <xdr:col>65</xdr:col>
      <xdr:colOff>53975</xdr:colOff>
      <xdr:row>76</xdr:row>
      <xdr:rowOff>139700</xdr:rowOff>
    </xdr:to>
    <xdr:sp macro="" textlink="">
      <xdr:nvSpPr>
        <xdr:cNvPr id="443" name="フローチャート: 判断 442">
          <a:extLst>
            <a:ext uri="{FF2B5EF4-FFF2-40B4-BE49-F238E27FC236}">
              <a16:creationId xmlns:a16="http://schemas.microsoft.com/office/drawing/2014/main" id="{00000000-0008-0000-0400-0000BB010000}"/>
            </a:ext>
          </a:extLst>
        </xdr:cNvPr>
        <xdr:cNvSpPr/>
      </xdr:nvSpPr>
      <xdr:spPr>
        <a:xfrm>
          <a:off x="12954000" y="1306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149877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623800" y="1283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121920</xdr:rowOff>
    </xdr:from>
    <xdr:to>
      <xdr:col>82</xdr:col>
      <xdr:colOff>158750</xdr:colOff>
      <xdr:row>79</xdr:row>
      <xdr:rowOff>52070</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6459200" y="134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30497</xdr:rowOff>
    </xdr:from>
    <xdr:ext cx="762000" cy="259045"/>
    <xdr:sp macro="" textlink="">
      <xdr:nvSpPr>
        <xdr:cNvPr id="451" name="公債費以外該当値テキスト">
          <a:extLst>
            <a:ext uri="{FF2B5EF4-FFF2-40B4-BE49-F238E27FC236}">
              <a16:creationId xmlns:a16="http://schemas.microsoft.com/office/drawing/2014/main" id="{00000000-0008-0000-0400-0000C3010000}"/>
            </a:ext>
          </a:extLst>
        </xdr:cNvPr>
        <xdr:cNvSpPr txBox="1"/>
      </xdr:nvSpPr>
      <xdr:spPr>
        <a:xfrm>
          <a:off x="16598900" y="13403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80</xdr:row>
      <xdr:rowOff>49530</xdr:rowOff>
    </xdr:from>
    <xdr:to>
      <xdr:col>78</xdr:col>
      <xdr:colOff>120650</xdr:colOff>
      <xdr:row>80</xdr:row>
      <xdr:rowOff>151130</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5621000" y="13765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135907</xdr:rowOff>
    </xdr:from>
    <xdr:ext cx="7366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5290800" y="13851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60961</xdr:rowOff>
    </xdr:from>
    <xdr:to>
      <xdr:col>74</xdr:col>
      <xdr:colOff>31750</xdr:colOff>
      <xdr:row>79</xdr:row>
      <xdr:rowOff>162561</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4732000" y="13605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147338</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4401800" y="13691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80</xdr:row>
      <xdr:rowOff>64770</xdr:rowOff>
    </xdr:from>
    <xdr:to>
      <xdr:col>69</xdr:col>
      <xdr:colOff>142875</xdr:colOff>
      <xdr:row>80</xdr:row>
      <xdr:rowOff>166370</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3843000" y="13780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151147</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3512800" y="13867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49530</xdr:rowOff>
    </xdr:from>
    <xdr:to>
      <xdr:col>65</xdr:col>
      <xdr:colOff>53975</xdr:colOff>
      <xdr:row>79</xdr:row>
      <xdr:rowOff>151130</xdr:rowOff>
    </xdr:to>
    <xdr:sp macro="" textlink="">
      <xdr:nvSpPr>
        <xdr:cNvPr id="458" name="楕円 457">
          <a:extLst>
            <a:ext uri="{FF2B5EF4-FFF2-40B4-BE49-F238E27FC236}">
              <a16:creationId xmlns:a16="http://schemas.microsoft.com/office/drawing/2014/main" id="{00000000-0008-0000-0400-0000CA010000}"/>
            </a:ext>
          </a:extLst>
        </xdr:cNvPr>
        <xdr:cNvSpPr/>
      </xdr:nvSpPr>
      <xdr:spPr>
        <a:xfrm>
          <a:off x="12954000" y="1359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135907</xdr:rowOff>
    </xdr:from>
    <xdr:ext cx="762000" cy="25904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2623800" y="1368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千葉県多古町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1597</xdr:rowOff>
    </xdr:from>
    <xdr:to>
      <xdr:col>29</xdr:col>
      <xdr:colOff>127000</xdr:colOff>
      <xdr:row>19</xdr:row>
      <xdr:rowOff>89444</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106622"/>
          <a:ext cx="0" cy="12879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61521</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366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89444</xdr:rowOff>
    </xdr:from>
    <xdr:to>
      <xdr:col>30</xdr:col>
      <xdr:colOff>25400</xdr:colOff>
      <xdr:row>19</xdr:row>
      <xdr:rowOff>89444</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39461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87974</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850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1597</xdr:rowOff>
    </xdr:from>
    <xdr:to>
      <xdr:col>30</xdr:col>
      <xdr:colOff>25400</xdr:colOff>
      <xdr:row>12</xdr:row>
      <xdr:rowOff>1597</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1066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149740</xdr:rowOff>
    </xdr:from>
    <xdr:to>
      <xdr:col>29</xdr:col>
      <xdr:colOff>127000</xdr:colOff>
      <xdr:row>18</xdr:row>
      <xdr:rowOff>3088</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3112015"/>
          <a:ext cx="647700" cy="247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91943</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71131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75416</xdr:rowOff>
    </xdr:from>
    <xdr:to>
      <xdr:col>29</xdr:col>
      <xdr:colOff>177800</xdr:colOff>
      <xdr:row>17</xdr:row>
      <xdr:rowOff>5566</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8662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168464</xdr:rowOff>
    </xdr:from>
    <xdr:to>
      <xdr:col>26</xdr:col>
      <xdr:colOff>50800</xdr:colOff>
      <xdr:row>18</xdr:row>
      <xdr:rowOff>3088</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a:off x="4305300" y="3130739"/>
          <a:ext cx="698500" cy="60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111677</xdr:rowOff>
    </xdr:from>
    <xdr:to>
      <xdr:col>26</xdr:col>
      <xdr:colOff>101600</xdr:colOff>
      <xdr:row>17</xdr:row>
      <xdr:rowOff>41827</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29025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52004</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6713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168464</xdr:rowOff>
    </xdr:from>
    <xdr:to>
      <xdr:col>22</xdr:col>
      <xdr:colOff>114300</xdr:colOff>
      <xdr:row>18</xdr:row>
      <xdr:rowOff>39686</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3130739"/>
          <a:ext cx="698500" cy="426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127156</xdr:rowOff>
    </xdr:from>
    <xdr:to>
      <xdr:col>22</xdr:col>
      <xdr:colOff>165100</xdr:colOff>
      <xdr:row>17</xdr:row>
      <xdr:rowOff>57306</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29179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67483</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686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39686</xdr:rowOff>
    </xdr:from>
    <xdr:to>
      <xdr:col>18</xdr:col>
      <xdr:colOff>177800</xdr:colOff>
      <xdr:row>18</xdr:row>
      <xdr:rowOff>106176</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3173411"/>
          <a:ext cx="698500" cy="664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160706</xdr:rowOff>
    </xdr:from>
    <xdr:to>
      <xdr:col>19</xdr:col>
      <xdr:colOff>38100</xdr:colOff>
      <xdr:row>17</xdr:row>
      <xdr:rowOff>90856</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29515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101033</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720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21782</xdr:rowOff>
    </xdr:from>
    <xdr:to>
      <xdr:col>15</xdr:col>
      <xdr:colOff>101600</xdr:colOff>
      <xdr:row>17</xdr:row>
      <xdr:rowOff>123382</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29840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133559</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75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98940</xdr:rowOff>
    </xdr:from>
    <xdr:to>
      <xdr:col>29</xdr:col>
      <xdr:colOff>177800</xdr:colOff>
      <xdr:row>18</xdr:row>
      <xdr:rowOff>29090</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0612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71017</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303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123738</xdr:rowOff>
    </xdr:from>
    <xdr:to>
      <xdr:col>26</xdr:col>
      <xdr:colOff>101600</xdr:colOff>
      <xdr:row>18</xdr:row>
      <xdr:rowOff>53888</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0860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38665</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1723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117664</xdr:rowOff>
    </xdr:from>
    <xdr:to>
      <xdr:col>22</xdr:col>
      <xdr:colOff>165100</xdr:colOff>
      <xdr:row>18</xdr:row>
      <xdr:rowOff>47814</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0799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32591</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166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160336</xdr:rowOff>
    </xdr:from>
    <xdr:to>
      <xdr:col>19</xdr:col>
      <xdr:colOff>38100</xdr:colOff>
      <xdr:row>18</xdr:row>
      <xdr:rowOff>90486</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1226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75263</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208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55376</xdr:rowOff>
    </xdr:from>
    <xdr:to>
      <xdr:col>15</xdr:col>
      <xdr:colOff>101600</xdr:colOff>
      <xdr:row>18</xdr:row>
      <xdr:rowOff>156976</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1891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141753</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275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a:extLst>
            <a:ext uri="{FF2B5EF4-FFF2-40B4-BE49-F238E27FC236}">
              <a16:creationId xmlns:a16="http://schemas.microsoft.com/office/drawing/2014/main" id="{00000000-0008-0000-0500-00006C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1765</xdr:rowOff>
    </xdr:from>
    <xdr:to>
      <xdr:col>29</xdr:col>
      <xdr:colOff>127000</xdr:colOff>
      <xdr:row>37</xdr:row>
      <xdr:rowOff>230518</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651500" y="6269215"/>
          <a:ext cx="0" cy="108600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240695</xdr:rowOff>
    </xdr:from>
    <xdr:ext cx="762000" cy="259045"/>
    <xdr:sp macro="" textlink="">
      <xdr:nvSpPr>
        <xdr:cNvPr id="110" name="人口1人当たり決算額の推移最小値テキスト445">
          <a:extLst>
            <a:ext uri="{FF2B5EF4-FFF2-40B4-BE49-F238E27FC236}">
              <a16:creationId xmlns:a16="http://schemas.microsoft.com/office/drawing/2014/main" id="{00000000-0008-0000-0500-00006E000000}"/>
            </a:ext>
          </a:extLst>
        </xdr:cNvPr>
        <xdr:cNvSpPr txBox="1"/>
      </xdr:nvSpPr>
      <xdr:spPr>
        <a:xfrm>
          <a:off x="5740400" y="7365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230518</xdr:rowOff>
    </xdr:from>
    <xdr:to>
      <xdr:col>30</xdr:col>
      <xdr:colOff>25400</xdr:colOff>
      <xdr:row>37</xdr:row>
      <xdr:rowOff>230518</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73552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88142</xdr:rowOff>
    </xdr:from>
    <xdr:ext cx="762000" cy="259045"/>
    <xdr:sp macro="" textlink="">
      <xdr:nvSpPr>
        <xdr:cNvPr id="112" name="人口1人当たり決算額の推移最大値テキスト445">
          <a:extLst>
            <a:ext uri="{FF2B5EF4-FFF2-40B4-BE49-F238E27FC236}">
              <a16:creationId xmlns:a16="http://schemas.microsoft.com/office/drawing/2014/main" id="{00000000-0008-0000-0500-000070000000}"/>
            </a:ext>
          </a:extLst>
        </xdr:cNvPr>
        <xdr:cNvSpPr txBox="1"/>
      </xdr:nvSpPr>
      <xdr:spPr>
        <a:xfrm>
          <a:off x="5740400" y="6012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1765</xdr:rowOff>
    </xdr:from>
    <xdr:to>
      <xdr:col>30</xdr:col>
      <xdr:colOff>25400</xdr:colOff>
      <xdr:row>34</xdr:row>
      <xdr:rowOff>1765</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562600" y="626921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230518</xdr:rowOff>
    </xdr:from>
    <xdr:to>
      <xdr:col>29</xdr:col>
      <xdr:colOff>127000</xdr:colOff>
      <xdr:row>37</xdr:row>
      <xdr:rowOff>293554</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5003800" y="7355218"/>
          <a:ext cx="647700" cy="630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125074</xdr:rowOff>
    </xdr:from>
    <xdr:ext cx="762000" cy="259045"/>
    <xdr:sp macro="" textlink="">
      <xdr:nvSpPr>
        <xdr:cNvPr id="115" name="人口1人当たり決算額の推移平均値テキスト445">
          <a:extLst>
            <a:ext uri="{FF2B5EF4-FFF2-40B4-BE49-F238E27FC236}">
              <a16:creationId xmlns:a16="http://schemas.microsoft.com/office/drawing/2014/main" id="{00000000-0008-0000-0500-000073000000}"/>
            </a:ext>
          </a:extLst>
        </xdr:cNvPr>
        <xdr:cNvSpPr txBox="1"/>
      </xdr:nvSpPr>
      <xdr:spPr>
        <a:xfrm>
          <a:off x="5740400" y="67354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279997</xdr:rowOff>
    </xdr:from>
    <xdr:to>
      <xdr:col>29</xdr:col>
      <xdr:colOff>177800</xdr:colOff>
      <xdr:row>36</xdr:row>
      <xdr:rowOff>38697</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5600700" y="68903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226688</xdr:rowOff>
    </xdr:from>
    <xdr:to>
      <xdr:col>26</xdr:col>
      <xdr:colOff>50800</xdr:colOff>
      <xdr:row>37</xdr:row>
      <xdr:rowOff>293554</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4305300" y="7351388"/>
          <a:ext cx="698500" cy="668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279711</xdr:rowOff>
    </xdr:from>
    <xdr:to>
      <xdr:col>26</xdr:col>
      <xdr:colOff>101600</xdr:colOff>
      <xdr:row>36</xdr:row>
      <xdr:rowOff>38411</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953000" y="68900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48588</xdr:rowOff>
    </xdr:from>
    <xdr:ext cx="7366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4622800" y="6658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182188</xdr:rowOff>
    </xdr:from>
    <xdr:to>
      <xdr:col>22</xdr:col>
      <xdr:colOff>114300</xdr:colOff>
      <xdr:row>37</xdr:row>
      <xdr:rowOff>226688</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a:off x="3606800" y="7306888"/>
          <a:ext cx="698500" cy="445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260680</xdr:rowOff>
    </xdr:from>
    <xdr:to>
      <xdr:col>22</xdr:col>
      <xdr:colOff>165100</xdr:colOff>
      <xdr:row>36</xdr:row>
      <xdr:rowOff>19380</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4254500" y="68710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29557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924300" y="663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182073</xdr:rowOff>
    </xdr:from>
    <xdr:to>
      <xdr:col>18</xdr:col>
      <xdr:colOff>177800</xdr:colOff>
      <xdr:row>37</xdr:row>
      <xdr:rowOff>182188</xdr:rowOff>
    </xdr:to>
    <xdr:cxnSp macro="">
      <xdr:nvCxnSpPr>
        <xdr:cNvPr id="123" name="直線コネクタ 122">
          <a:extLst>
            <a:ext uri="{FF2B5EF4-FFF2-40B4-BE49-F238E27FC236}">
              <a16:creationId xmlns:a16="http://schemas.microsoft.com/office/drawing/2014/main" id="{00000000-0008-0000-0500-00007B000000}"/>
            </a:ext>
          </a:extLst>
        </xdr:cNvPr>
        <xdr:cNvCxnSpPr/>
      </xdr:nvCxnSpPr>
      <xdr:spPr bwMode="auto">
        <a:xfrm>
          <a:off x="2908300" y="7306773"/>
          <a:ext cx="698500" cy="1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270643</xdr:rowOff>
    </xdr:from>
    <xdr:to>
      <xdr:col>19</xdr:col>
      <xdr:colOff>38100</xdr:colOff>
      <xdr:row>36</xdr:row>
      <xdr:rowOff>29343</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3556000" y="68809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39520</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225800" y="6649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188119</xdr:rowOff>
    </xdr:from>
    <xdr:to>
      <xdr:col>15</xdr:col>
      <xdr:colOff>101600</xdr:colOff>
      <xdr:row>35</xdr:row>
      <xdr:rowOff>289719</xdr:rowOff>
    </xdr:to>
    <xdr:sp macro="" textlink="">
      <xdr:nvSpPr>
        <xdr:cNvPr id="126" name="フローチャート: 判断 125">
          <a:extLst>
            <a:ext uri="{FF2B5EF4-FFF2-40B4-BE49-F238E27FC236}">
              <a16:creationId xmlns:a16="http://schemas.microsoft.com/office/drawing/2014/main" id="{00000000-0008-0000-0500-00007E000000}"/>
            </a:ext>
          </a:extLst>
        </xdr:cNvPr>
        <xdr:cNvSpPr/>
      </xdr:nvSpPr>
      <xdr:spPr bwMode="auto">
        <a:xfrm>
          <a:off x="2857500" y="67984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299896</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527300" y="6567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179718</xdr:rowOff>
    </xdr:from>
    <xdr:to>
      <xdr:col>29</xdr:col>
      <xdr:colOff>177800</xdr:colOff>
      <xdr:row>37</xdr:row>
      <xdr:rowOff>281318</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5600700" y="73044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88295</xdr:rowOff>
    </xdr:from>
    <xdr:ext cx="762000" cy="259045"/>
    <xdr:sp macro="" textlink="">
      <xdr:nvSpPr>
        <xdr:cNvPr id="134" name="人口1人当たり決算額の推移該当値テキスト445">
          <a:extLst>
            <a:ext uri="{FF2B5EF4-FFF2-40B4-BE49-F238E27FC236}">
              <a16:creationId xmlns:a16="http://schemas.microsoft.com/office/drawing/2014/main" id="{00000000-0008-0000-0500-000086000000}"/>
            </a:ext>
          </a:extLst>
        </xdr:cNvPr>
        <xdr:cNvSpPr txBox="1"/>
      </xdr:nvSpPr>
      <xdr:spPr>
        <a:xfrm>
          <a:off x="5740400" y="7212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242754</xdr:rowOff>
    </xdr:from>
    <xdr:to>
      <xdr:col>26</xdr:col>
      <xdr:colOff>101600</xdr:colOff>
      <xdr:row>38</xdr:row>
      <xdr:rowOff>1454</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953000" y="73674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329131</xdr:rowOff>
    </xdr:from>
    <xdr:ext cx="7366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4622800" y="74538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175888</xdr:rowOff>
    </xdr:from>
    <xdr:to>
      <xdr:col>22</xdr:col>
      <xdr:colOff>165100</xdr:colOff>
      <xdr:row>37</xdr:row>
      <xdr:rowOff>277488</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4254500" y="73005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262265</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924300" y="7386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131388</xdr:rowOff>
    </xdr:from>
    <xdr:to>
      <xdr:col>19</xdr:col>
      <xdr:colOff>38100</xdr:colOff>
      <xdr:row>37</xdr:row>
      <xdr:rowOff>232988</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3556000" y="72560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217765</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3225800" y="7342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131273</xdr:rowOff>
    </xdr:from>
    <xdr:to>
      <xdr:col>15</xdr:col>
      <xdr:colOff>101600</xdr:colOff>
      <xdr:row>37</xdr:row>
      <xdr:rowOff>232873</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2857500" y="72559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217650</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2527300" y="7342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千葉県多古町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14,943
14,539
72.80
7,393,612
6,763,175
629,357
4,275,987
3,861,060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119828</xdr:rowOff>
    </xdr:from>
    <xdr:to>
      <xdr:col>24</xdr:col>
      <xdr:colOff>62865</xdr:colOff>
      <xdr:row>38</xdr:row>
      <xdr:rowOff>30576</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091878"/>
          <a:ext cx="1270" cy="1453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34403</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549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30576</xdr:rowOff>
    </xdr:from>
    <xdr:to>
      <xdr:col>24</xdr:col>
      <xdr:colOff>152400</xdr:colOff>
      <xdr:row>38</xdr:row>
      <xdr:rowOff>30576</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545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66505</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4867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119828</xdr:rowOff>
    </xdr:from>
    <xdr:to>
      <xdr:col>24</xdr:col>
      <xdr:colOff>152400</xdr:colOff>
      <xdr:row>29</xdr:row>
      <xdr:rowOff>119828</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091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90437</xdr:rowOff>
    </xdr:from>
    <xdr:to>
      <xdr:col>24</xdr:col>
      <xdr:colOff>63500</xdr:colOff>
      <xdr:row>35</xdr:row>
      <xdr:rowOff>105639</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091187"/>
          <a:ext cx="838200" cy="15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36274</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6941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13397</xdr:rowOff>
    </xdr:from>
    <xdr:to>
      <xdr:col>24</xdr:col>
      <xdr:colOff>114300</xdr:colOff>
      <xdr:row>34</xdr:row>
      <xdr:rowOff>114997</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5842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102405</xdr:rowOff>
    </xdr:from>
    <xdr:to>
      <xdr:col>19</xdr:col>
      <xdr:colOff>177800</xdr:colOff>
      <xdr:row>35</xdr:row>
      <xdr:rowOff>105639</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a:off x="2908300" y="6103155"/>
          <a:ext cx="889000" cy="3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55981</xdr:rowOff>
    </xdr:from>
    <xdr:to>
      <xdr:col>20</xdr:col>
      <xdr:colOff>38100</xdr:colOff>
      <xdr:row>34</xdr:row>
      <xdr:rowOff>157581</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5885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2658</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5660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102405</xdr:rowOff>
    </xdr:from>
    <xdr:to>
      <xdr:col>15</xdr:col>
      <xdr:colOff>50800</xdr:colOff>
      <xdr:row>35</xdr:row>
      <xdr:rowOff>125968</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103155"/>
          <a:ext cx="889000" cy="23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53973</xdr:rowOff>
    </xdr:from>
    <xdr:to>
      <xdr:col>15</xdr:col>
      <xdr:colOff>101600</xdr:colOff>
      <xdr:row>34</xdr:row>
      <xdr:rowOff>155573</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5883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650</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5658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125968</xdr:rowOff>
    </xdr:from>
    <xdr:to>
      <xdr:col>10</xdr:col>
      <xdr:colOff>114300</xdr:colOff>
      <xdr:row>36</xdr:row>
      <xdr:rowOff>84869</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6126718"/>
          <a:ext cx="889000" cy="130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19242</xdr:rowOff>
    </xdr:from>
    <xdr:to>
      <xdr:col>10</xdr:col>
      <xdr:colOff>165100</xdr:colOff>
      <xdr:row>34</xdr:row>
      <xdr:rowOff>120842</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5848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137369</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5623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44943</xdr:rowOff>
    </xdr:from>
    <xdr:to>
      <xdr:col>6</xdr:col>
      <xdr:colOff>38100</xdr:colOff>
      <xdr:row>34</xdr:row>
      <xdr:rowOff>146543</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587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163070</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5649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39637</xdr:rowOff>
    </xdr:from>
    <xdr:to>
      <xdr:col>24</xdr:col>
      <xdr:colOff>114300</xdr:colOff>
      <xdr:row>35</xdr:row>
      <xdr:rowOff>141237</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040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18064</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018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54839</xdr:rowOff>
    </xdr:from>
    <xdr:to>
      <xdr:col>20</xdr:col>
      <xdr:colOff>38100</xdr:colOff>
      <xdr:row>35</xdr:row>
      <xdr:rowOff>156439</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055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147566</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6148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51605</xdr:rowOff>
    </xdr:from>
    <xdr:to>
      <xdr:col>15</xdr:col>
      <xdr:colOff>101600</xdr:colOff>
      <xdr:row>35</xdr:row>
      <xdr:rowOff>153205</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052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144332</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145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75168</xdr:rowOff>
    </xdr:from>
    <xdr:to>
      <xdr:col>10</xdr:col>
      <xdr:colOff>165100</xdr:colOff>
      <xdr:row>36</xdr:row>
      <xdr:rowOff>5318</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075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167895</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168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34069</xdr:rowOff>
    </xdr:from>
    <xdr:to>
      <xdr:col>6</xdr:col>
      <xdr:colOff>38100</xdr:colOff>
      <xdr:row>36</xdr:row>
      <xdr:rowOff>135669</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206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126796</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298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00000000-0008-0000-06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物件費グラフ枠">
          <a:extLst>
            <a:ext uri="{FF2B5EF4-FFF2-40B4-BE49-F238E27FC236}">
              <a16:creationId xmlns:a16="http://schemas.microsoft.com/office/drawing/2014/main" id="{00000000-0008-0000-06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34537</xdr:rowOff>
    </xdr:from>
    <xdr:to>
      <xdr:col>24</xdr:col>
      <xdr:colOff>62865</xdr:colOff>
      <xdr:row>58</xdr:row>
      <xdr:rowOff>45715</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flipV="1">
          <a:off x="4633595" y="8778487"/>
          <a:ext cx="1270" cy="1211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49542</xdr:rowOff>
    </xdr:from>
    <xdr:ext cx="534377" cy="259045"/>
    <xdr:sp macro="" textlink="">
      <xdr:nvSpPr>
        <xdr:cNvPr id="116" name="物件費最小値テキスト">
          <a:extLst>
            <a:ext uri="{FF2B5EF4-FFF2-40B4-BE49-F238E27FC236}">
              <a16:creationId xmlns:a16="http://schemas.microsoft.com/office/drawing/2014/main" id="{00000000-0008-0000-0600-000074000000}"/>
            </a:ext>
          </a:extLst>
        </xdr:cNvPr>
        <xdr:cNvSpPr txBox="1"/>
      </xdr:nvSpPr>
      <xdr:spPr>
        <a:xfrm>
          <a:off x="4686300" y="9993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45715</xdr:rowOff>
    </xdr:from>
    <xdr:to>
      <xdr:col>24</xdr:col>
      <xdr:colOff>152400</xdr:colOff>
      <xdr:row>58</xdr:row>
      <xdr:rowOff>45715</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9989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152664</xdr:rowOff>
    </xdr:from>
    <xdr:ext cx="599010" cy="259045"/>
    <xdr:sp macro="" textlink="">
      <xdr:nvSpPr>
        <xdr:cNvPr id="118" name="物件費最大値テキスト">
          <a:extLst>
            <a:ext uri="{FF2B5EF4-FFF2-40B4-BE49-F238E27FC236}">
              <a16:creationId xmlns:a16="http://schemas.microsoft.com/office/drawing/2014/main" id="{00000000-0008-0000-0600-000076000000}"/>
            </a:ext>
          </a:extLst>
        </xdr:cNvPr>
        <xdr:cNvSpPr txBox="1"/>
      </xdr:nvSpPr>
      <xdr:spPr>
        <a:xfrm>
          <a:off x="4686300" y="85537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362,602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34537</xdr:rowOff>
    </xdr:from>
    <xdr:to>
      <xdr:col>24</xdr:col>
      <xdr:colOff>152400</xdr:colOff>
      <xdr:row>51</xdr:row>
      <xdr:rowOff>34537</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4546600" y="8778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106869</xdr:rowOff>
    </xdr:from>
    <xdr:to>
      <xdr:col>24</xdr:col>
      <xdr:colOff>63500</xdr:colOff>
      <xdr:row>57</xdr:row>
      <xdr:rowOff>139547</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3797300" y="9879519"/>
          <a:ext cx="838200" cy="32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137300</xdr:rowOff>
    </xdr:from>
    <xdr:ext cx="599010" cy="259045"/>
    <xdr:sp macro="" textlink="">
      <xdr:nvSpPr>
        <xdr:cNvPr id="121" name="物件費平均値テキスト">
          <a:extLst>
            <a:ext uri="{FF2B5EF4-FFF2-40B4-BE49-F238E27FC236}">
              <a16:creationId xmlns:a16="http://schemas.microsoft.com/office/drawing/2014/main" id="{00000000-0008-0000-0600-000079000000}"/>
            </a:ext>
          </a:extLst>
        </xdr:cNvPr>
        <xdr:cNvSpPr txBox="1"/>
      </xdr:nvSpPr>
      <xdr:spPr>
        <a:xfrm>
          <a:off x="4686300" y="956705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114423</xdr:rowOff>
    </xdr:from>
    <xdr:to>
      <xdr:col>24</xdr:col>
      <xdr:colOff>114300</xdr:colOff>
      <xdr:row>57</xdr:row>
      <xdr:rowOff>44573</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4584700" y="9715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139547</xdr:rowOff>
    </xdr:from>
    <xdr:to>
      <xdr:col>19</xdr:col>
      <xdr:colOff>177800</xdr:colOff>
      <xdr:row>57</xdr:row>
      <xdr:rowOff>153112</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2908300" y="9912197"/>
          <a:ext cx="889000" cy="13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114035</xdr:rowOff>
    </xdr:from>
    <xdr:to>
      <xdr:col>20</xdr:col>
      <xdr:colOff>38100</xdr:colOff>
      <xdr:row>57</xdr:row>
      <xdr:rowOff>44185</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3746500" y="971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60712</xdr:rowOff>
    </xdr:from>
    <xdr:ext cx="599010"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3497795" y="9490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153112</xdr:rowOff>
    </xdr:from>
    <xdr:to>
      <xdr:col>15</xdr:col>
      <xdr:colOff>50800</xdr:colOff>
      <xdr:row>57</xdr:row>
      <xdr:rowOff>168519</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2019300" y="9925762"/>
          <a:ext cx="889000" cy="15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166075</xdr:rowOff>
    </xdr:from>
    <xdr:to>
      <xdr:col>15</xdr:col>
      <xdr:colOff>101600</xdr:colOff>
      <xdr:row>57</xdr:row>
      <xdr:rowOff>96225</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2857500" y="976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112752</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2641111" y="9542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168519</xdr:rowOff>
    </xdr:from>
    <xdr:to>
      <xdr:col>10</xdr:col>
      <xdr:colOff>114300</xdr:colOff>
      <xdr:row>58</xdr:row>
      <xdr:rowOff>21194</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flipV="1">
          <a:off x="1130300" y="9941169"/>
          <a:ext cx="889000" cy="24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30897</xdr:rowOff>
    </xdr:from>
    <xdr:to>
      <xdr:col>10</xdr:col>
      <xdr:colOff>165100</xdr:colOff>
      <xdr:row>57</xdr:row>
      <xdr:rowOff>132497</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968500" y="9803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149024</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1752111" y="9578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45337</xdr:rowOff>
    </xdr:from>
    <xdr:to>
      <xdr:col>6</xdr:col>
      <xdr:colOff>38100</xdr:colOff>
      <xdr:row>57</xdr:row>
      <xdr:rowOff>146937</xdr:rowOff>
    </xdr:to>
    <xdr:sp macro="" textlink="">
      <xdr:nvSpPr>
        <xdr:cNvPr id="132" name="フローチャート: 判断 131">
          <a:extLst>
            <a:ext uri="{FF2B5EF4-FFF2-40B4-BE49-F238E27FC236}">
              <a16:creationId xmlns:a16="http://schemas.microsoft.com/office/drawing/2014/main" id="{00000000-0008-0000-0600-000084000000}"/>
            </a:ext>
          </a:extLst>
        </xdr:cNvPr>
        <xdr:cNvSpPr/>
      </xdr:nvSpPr>
      <xdr:spPr>
        <a:xfrm>
          <a:off x="1079500" y="9817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163464</xdr:rowOff>
    </xdr:from>
    <xdr:ext cx="534377"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863111" y="9593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56069</xdr:rowOff>
    </xdr:from>
    <xdr:to>
      <xdr:col>24</xdr:col>
      <xdr:colOff>114300</xdr:colOff>
      <xdr:row>57</xdr:row>
      <xdr:rowOff>157669</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4584700" y="9828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142446</xdr:rowOff>
    </xdr:from>
    <xdr:ext cx="534377" cy="259045"/>
    <xdr:sp macro="" textlink="">
      <xdr:nvSpPr>
        <xdr:cNvPr id="140" name="物件費該当値テキスト">
          <a:extLst>
            <a:ext uri="{FF2B5EF4-FFF2-40B4-BE49-F238E27FC236}">
              <a16:creationId xmlns:a16="http://schemas.microsoft.com/office/drawing/2014/main" id="{00000000-0008-0000-0600-00008C000000}"/>
            </a:ext>
          </a:extLst>
        </xdr:cNvPr>
        <xdr:cNvSpPr txBox="1"/>
      </xdr:nvSpPr>
      <xdr:spPr>
        <a:xfrm>
          <a:off x="4686300" y="9743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88747</xdr:rowOff>
    </xdr:from>
    <xdr:to>
      <xdr:col>20</xdr:col>
      <xdr:colOff>38100</xdr:colOff>
      <xdr:row>58</xdr:row>
      <xdr:rowOff>18897</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3746500" y="9861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10024</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3530111" y="9954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102312</xdr:rowOff>
    </xdr:from>
    <xdr:to>
      <xdr:col>15</xdr:col>
      <xdr:colOff>101600</xdr:colOff>
      <xdr:row>58</xdr:row>
      <xdr:rowOff>32462</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2857500" y="9874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23589</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2641111" y="9967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117719</xdr:rowOff>
    </xdr:from>
    <xdr:to>
      <xdr:col>10</xdr:col>
      <xdr:colOff>165100</xdr:colOff>
      <xdr:row>58</xdr:row>
      <xdr:rowOff>47869</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968500" y="9890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38996</xdr:rowOff>
    </xdr:from>
    <xdr:ext cx="534377"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1752111" y="9983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141844</xdr:rowOff>
    </xdr:from>
    <xdr:to>
      <xdr:col>6</xdr:col>
      <xdr:colOff>38100</xdr:colOff>
      <xdr:row>58</xdr:row>
      <xdr:rowOff>71994</xdr:rowOff>
    </xdr:to>
    <xdr:sp macro="" textlink="">
      <xdr:nvSpPr>
        <xdr:cNvPr id="147" name="楕円 146">
          <a:extLst>
            <a:ext uri="{FF2B5EF4-FFF2-40B4-BE49-F238E27FC236}">
              <a16:creationId xmlns:a16="http://schemas.microsoft.com/office/drawing/2014/main" id="{00000000-0008-0000-0600-000093000000}"/>
            </a:ext>
          </a:extLst>
        </xdr:cNvPr>
        <xdr:cNvSpPr/>
      </xdr:nvSpPr>
      <xdr:spPr>
        <a:xfrm>
          <a:off x="1079500" y="9914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63121</xdr:rowOff>
    </xdr:from>
    <xdr:ext cx="534377" cy="259045"/>
    <xdr:sp macro="" textlink="">
      <xdr:nvSpPr>
        <xdr:cNvPr id="148" name="テキスト ボックス 147">
          <a:extLst>
            <a:ext uri="{FF2B5EF4-FFF2-40B4-BE49-F238E27FC236}">
              <a16:creationId xmlns:a16="http://schemas.microsoft.com/office/drawing/2014/main" id="{00000000-0008-0000-0600-000094000000}"/>
            </a:ext>
          </a:extLst>
        </xdr:cNvPr>
        <xdr:cNvSpPr txBox="1"/>
      </xdr:nvSpPr>
      <xdr:spPr>
        <a:xfrm>
          <a:off x="863111" y="10007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0" name="テキスト ボックス 169">
          <a:extLst>
            <a:ext uri="{FF2B5EF4-FFF2-40B4-BE49-F238E27FC236}">
              <a16:creationId xmlns:a16="http://schemas.microsoft.com/office/drawing/2014/main" id="{00000000-0008-0000-0600-0000AA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a:extLst>
            <a:ext uri="{FF2B5EF4-FFF2-40B4-BE49-F238E27FC236}">
              <a16:creationId xmlns:a16="http://schemas.microsoft.com/office/drawing/2014/main" id="{00000000-0008-0000-06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28715</xdr:rowOff>
    </xdr:from>
    <xdr:to>
      <xdr:col>24</xdr:col>
      <xdr:colOff>62865</xdr:colOff>
      <xdr:row>79</xdr:row>
      <xdr:rowOff>28333</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4633595" y="12030215"/>
          <a:ext cx="1270" cy="15426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32160</xdr:rowOff>
    </xdr:from>
    <xdr:ext cx="378565" cy="259045"/>
    <xdr:sp macro="" textlink="">
      <xdr:nvSpPr>
        <xdr:cNvPr id="173" name="維持補修費最小値テキスト">
          <a:extLst>
            <a:ext uri="{FF2B5EF4-FFF2-40B4-BE49-F238E27FC236}">
              <a16:creationId xmlns:a16="http://schemas.microsoft.com/office/drawing/2014/main" id="{00000000-0008-0000-0600-0000AD000000}"/>
            </a:ext>
          </a:extLst>
        </xdr:cNvPr>
        <xdr:cNvSpPr txBox="1"/>
      </xdr:nvSpPr>
      <xdr:spPr>
        <a:xfrm>
          <a:off x="4686300" y="135767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28333</xdr:rowOff>
    </xdr:from>
    <xdr:to>
      <xdr:col>24</xdr:col>
      <xdr:colOff>152400</xdr:colOff>
      <xdr:row>79</xdr:row>
      <xdr:rowOff>28333</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3572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146842</xdr:rowOff>
    </xdr:from>
    <xdr:ext cx="534377" cy="259045"/>
    <xdr:sp macro="" textlink="">
      <xdr:nvSpPr>
        <xdr:cNvPr id="175" name="維持補修費最大値テキスト">
          <a:extLst>
            <a:ext uri="{FF2B5EF4-FFF2-40B4-BE49-F238E27FC236}">
              <a16:creationId xmlns:a16="http://schemas.microsoft.com/office/drawing/2014/main" id="{00000000-0008-0000-0600-0000AF000000}"/>
            </a:ext>
          </a:extLst>
        </xdr:cNvPr>
        <xdr:cNvSpPr txBox="1"/>
      </xdr:nvSpPr>
      <xdr:spPr>
        <a:xfrm>
          <a:off x="4686300" y="11805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28715</xdr:rowOff>
    </xdr:from>
    <xdr:to>
      <xdr:col>24</xdr:col>
      <xdr:colOff>152400</xdr:colOff>
      <xdr:row>70</xdr:row>
      <xdr:rowOff>28715</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4546600" y="12030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98171</xdr:rowOff>
    </xdr:from>
    <xdr:to>
      <xdr:col>24</xdr:col>
      <xdr:colOff>63500</xdr:colOff>
      <xdr:row>77</xdr:row>
      <xdr:rowOff>130366</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3797300" y="13299821"/>
          <a:ext cx="838200" cy="32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79849</xdr:rowOff>
    </xdr:from>
    <xdr:ext cx="534377" cy="259045"/>
    <xdr:sp macro="" textlink="">
      <xdr:nvSpPr>
        <xdr:cNvPr id="178" name="維持補修費平均値テキスト">
          <a:extLst>
            <a:ext uri="{FF2B5EF4-FFF2-40B4-BE49-F238E27FC236}">
              <a16:creationId xmlns:a16="http://schemas.microsoft.com/office/drawing/2014/main" id="{00000000-0008-0000-0600-0000B2000000}"/>
            </a:ext>
          </a:extLst>
        </xdr:cNvPr>
        <xdr:cNvSpPr txBox="1"/>
      </xdr:nvSpPr>
      <xdr:spPr>
        <a:xfrm>
          <a:off x="4686300" y="129385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56972</xdr:rowOff>
    </xdr:from>
    <xdr:to>
      <xdr:col>24</xdr:col>
      <xdr:colOff>114300</xdr:colOff>
      <xdr:row>76</xdr:row>
      <xdr:rowOff>158572</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4584700" y="1308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130366</xdr:rowOff>
    </xdr:from>
    <xdr:to>
      <xdr:col>19</xdr:col>
      <xdr:colOff>177800</xdr:colOff>
      <xdr:row>77</xdr:row>
      <xdr:rowOff>131090</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908300" y="13332016"/>
          <a:ext cx="889000" cy="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83871</xdr:rowOff>
    </xdr:from>
    <xdr:to>
      <xdr:col>20</xdr:col>
      <xdr:colOff>38100</xdr:colOff>
      <xdr:row>77</xdr:row>
      <xdr:rowOff>14021</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3746500" y="13114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30548</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3530111" y="12889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131090</xdr:rowOff>
    </xdr:from>
    <xdr:to>
      <xdr:col>15</xdr:col>
      <xdr:colOff>50800</xdr:colOff>
      <xdr:row>78</xdr:row>
      <xdr:rowOff>7950</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2019300" y="13332740"/>
          <a:ext cx="889000" cy="48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137592</xdr:rowOff>
    </xdr:from>
    <xdr:to>
      <xdr:col>15</xdr:col>
      <xdr:colOff>101600</xdr:colOff>
      <xdr:row>77</xdr:row>
      <xdr:rowOff>67742</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2857500" y="13167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84269</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2673428" y="12943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7950</xdr:rowOff>
    </xdr:from>
    <xdr:to>
      <xdr:col>10</xdr:col>
      <xdr:colOff>114300</xdr:colOff>
      <xdr:row>78</xdr:row>
      <xdr:rowOff>13055</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flipV="1">
          <a:off x="1130300" y="13381050"/>
          <a:ext cx="889000" cy="5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170129</xdr:rowOff>
    </xdr:from>
    <xdr:to>
      <xdr:col>10</xdr:col>
      <xdr:colOff>165100</xdr:colOff>
      <xdr:row>77</xdr:row>
      <xdr:rowOff>100279</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968500" y="13200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116806</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1784428" y="12975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11633</xdr:rowOff>
    </xdr:from>
    <xdr:to>
      <xdr:col>6</xdr:col>
      <xdr:colOff>38100</xdr:colOff>
      <xdr:row>77</xdr:row>
      <xdr:rowOff>113233</xdr:rowOff>
    </xdr:to>
    <xdr:sp macro="" textlink="">
      <xdr:nvSpPr>
        <xdr:cNvPr id="189" name="フローチャート: 判断 188">
          <a:extLst>
            <a:ext uri="{FF2B5EF4-FFF2-40B4-BE49-F238E27FC236}">
              <a16:creationId xmlns:a16="http://schemas.microsoft.com/office/drawing/2014/main" id="{00000000-0008-0000-0600-0000BD000000}"/>
            </a:ext>
          </a:extLst>
        </xdr:cNvPr>
        <xdr:cNvSpPr/>
      </xdr:nvSpPr>
      <xdr:spPr>
        <a:xfrm>
          <a:off x="1079500" y="13213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129760</xdr:rowOff>
    </xdr:from>
    <xdr:ext cx="469744"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895428" y="12988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47371</xdr:rowOff>
    </xdr:from>
    <xdr:to>
      <xdr:col>24</xdr:col>
      <xdr:colOff>114300</xdr:colOff>
      <xdr:row>77</xdr:row>
      <xdr:rowOff>148971</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4584700" y="13249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25798</xdr:rowOff>
    </xdr:from>
    <xdr:ext cx="469744" cy="259045"/>
    <xdr:sp macro="" textlink="">
      <xdr:nvSpPr>
        <xdr:cNvPr id="197" name="維持補修費該当値テキスト">
          <a:extLst>
            <a:ext uri="{FF2B5EF4-FFF2-40B4-BE49-F238E27FC236}">
              <a16:creationId xmlns:a16="http://schemas.microsoft.com/office/drawing/2014/main" id="{00000000-0008-0000-0600-0000C5000000}"/>
            </a:ext>
          </a:extLst>
        </xdr:cNvPr>
        <xdr:cNvSpPr txBox="1"/>
      </xdr:nvSpPr>
      <xdr:spPr>
        <a:xfrm>
          <a:off x="4686300" y="13227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79566</xdr:rowOff>
    </xdr:from>
    <xdr:to>
      <xdr:col>20</xdr:col>
      <xdr:colOff>38100</xdr:colOff>
      <xdr:row>78</xdr:row>
      <xdr:rowOff>9716</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3746500" y="13281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843</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3562428" y="13373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80290</xdr:rowOff>
    </xdr:from>
    <xdr:to>
      <xdr:col>15</xdr:col>
      <xdr:colOff>101600</xdr:colOff>
      <xdr:row>78</xdr:row>
      <xdr:rowOff>10440</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2857500" y="1328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1567</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2673428" y="13374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128600</xdr:rowOff>
    </xdr:from>
    <xdr:to>
      <xdr:col>10</xdr:col>
      <xdr:colOff>165100</xdr:colOff>
      <xdr:row>78</xdr:row>
      <xdr:rowOff>58750</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968500" y="1333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49877</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1784428" y="13422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133705</xdr:rowOff>
    </xdr:from>
    <xdr:to>
      <xdr:col>6</xdr:col>
      <xdr:colOff>38100</xdr:colOff>
      <xdr:row>78</xdr:row>
      <xdr:rowOff>63855</xdr:rowOff>
    </xdr:to>
    <xdr:sp macro="" textlink="">
      <xdr:nvSpPr>
        <xdr:cNvPr id="204" name="楕円 203">
          <a:extLst>
            <a:ext uri="{FF2B5EF4-FFF2-40B4-BE49-F238E27FC236}">
              <a16:creationId xmlns:a16="http://schemas.microsoft.com/office/drawing/2014/main" id="{00000000-0008-0000-0600-0000CC000000}"/>
            </a:ext>
          </a:extLst>
        </xdr:cNvPr>
        <xdr:cNvSpPr/>
      </xdr:nvSpPr>
      <xdr:spPr>
        <a:xfrm>
          <a:off x="1079500" y="13335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54982</xdr:rowOff>
    </xdr:from>
    <xdr:ext cx="469744" cy="259045"/>
    <xdr:sp macro="" textlink="">
      <xdr:nvSpPr>
        <xdr:cNvPr id="205" name="テキスト ボックス 204">
          <a:extLst>
            <a:ext uri="{FF2B5EF4-FFF2-40B4-BE49-F238E27FC236}">
              <a16:creationId xmlns:a16="http://schemas.microsoft.com/office/drawing/2014/main" id="{00000000-0008-0000-0600-0000CD000000}"/>
            </a:ext>
          </a:extLst>
        </xdr:cNvPr>
        <xdr:cNvSpPr txBox="1"/>
      </xdr:nvSpPr>
      <xdr:spPr>
        <a:xfrm>
          <a:off x="895428" y="13428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a:extLst>
            <a:ext uri="{FF2B5EF4-FFF2-40B4-BE49-F238E27FC236}">
              <a16:creationId xmlns:a16="http://schemas.microsoft.com/office/drawing/2014/main" id="{00000000-0008-0000-06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62751</xdr:rowOff>
    </xdr:from>
    <xdr:to>
      <xdr:col>24</xdr:col>
      <xdr:colOff>62865</xdr:colOff>
      <xdr:row>98</xdr:row>
      <xdr:rowOff>70662</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flipV="1">
          <a:off x="4633595" y="15493251"/>
          <a:ext cx="1270" cy="1379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74489</xdr:rowOff>
    </xdr:from>
    <xdr:ext cx="534377" cy="259045"/>
    <xdr:sp macro="" textlink="">
      <xdr:nvSpPr>
        <xdr:cNvPr id="231" name="扶助費最小値テキスト">
          <a:extLst>
            <a:ext uri="{FF2B5EF4-FFF2-40B4-BE49-F238E27FC236}">
              <a16:creationId xmlns:a16="http://schemas.microsoft.com/office/drawing/2014/main" id="{00000000-0008-0000-0600-0000E7000000}"/>
            </a:ext>
          </a:extLst>
        </xdr:cNvPr>
        <xdr:cNvSpPr txBox="1"/>
      </xdr:nvSpPr>
      <xdr:spPr>
        <a:xfrm>
          <a:off x="4686300" y="16876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70662</xdr:rowOff>
    </xdr:from>
    <xdr:to>
      <xdr:col>24</xdr:col>
      <xdr:colOff>152400</xdr:colOff>
      <xdr:row>98</xdr:row>
      <xdr:rowOff>70662</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6872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9428</xdr:rowOff>
    </xdr:from>
    <xdr:ext cx="599010" cy="259045"/>
    <xdr:sp macro="" textlink="">
      <xdr:nvSpPr>
        <xdr:cNvPr id="233" name="扶助費最大値テキスト">
          <a:extLst>
            <a:ext uri="{FF2B5EF4-FFF2-40B4-BE49-F238E27FC236}">
              <a16:creationId xmlns:a16="http://schemas.microsoft.com/office/drawing/2014/main" id="{00000000-0008-0000-0600-0000E9000000}"/>
            </a:ext>
          </a:extLst>
        </xdr:cNvPr>
        <xdr:cNvSpPr txBox="1"/>
      </xdr:nvSpPr>
      <xdr:spPr>
        <a:xfrm>
          <a:off x="4686300" y="15268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62751</xdr:rowOff>
    </xdr:from>
    <xdr:to>
      <xdr:col>24</xdr:col>
      <xdr:colOff>152400</xdr:colOff>
      <xdr:row>90</xdr:row>
      <xdr:rowOff>62751</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5493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44602</xdr:rowOff>
    </xdr:from>
    <xdr:to>
      <xdr:col>24</xdr:col>
      <xdr:colOff>63500</xdr:colOff>
      <xdr:row>98</xdr:row>
      <xdr:rowOff>53290</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3797300" y="16846702"/>
          <a:ext cx="838200" cy="8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92955</xdr:rowOff>
    </xdr:from>
    <xdr:ext cx="534377" cy="259045"/>
    <xdr:sp macro="" textlink="">
      <xdr:nvSpPr>
        <xdr:cNvPr id="236" name="扶助費平均値テキスト">
          <a:extLst>
            <a:ext uri="{FF2B5EF4-FFF2-40B4-BE49-F238E27FC236}">
              <a16:creationId xmlns:a16="http://schemas.microsoft.com/office/drawing/2014/main" id="{00000000-0008-0000-0600-0000EC000000}"/>
            </a:ext>
          </a:extLst>
        </xdr:cNvPr>
        <xdr:cNvSpPr txBox="1"/>
      </xdr:nvSpPr>
      <xdr:spPr>
        <a:xfrm>
          <a:off x="4686300" y="162092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70078</xdr:rowOff>
    </xdr:from>
    <xdr:to>
      <xdr:col>24</xdr:col>
      <xdr:colOff>114300</xdr:colOff>
      <xdr:row>96</xdr:row>
      <xdr:rowOff>228</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4584700" y="16357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44602</xdr:rowOff>
    </xdr:from>
    <xdr:to>
      <xdr:col>19</xdr:col>
      <xdr:colOff>177800</xdr:colOff>
      <xdr:row>98</xdr:row>
      <xdr:rowOff>90018</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2908300" y="16846702"/>
          <a:ext cx="889000" cy="45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65608</xdr:rowOff>
    </xdr:from>
    <xdr:to>
      <xdr:col>20</xdr:col>
      <xdr:colOff>38100</xdr:colOff>
      <xdr:row>95</xdr:row>
      <xdr:rowOff>167208</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3746500" y="16353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12285</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3530111" y="16128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90018</xdr:rowOff>
    </xdr:from>
    <xdr:to>
      <xdr:col>15</xdr:col>
      <xdr:colOff>50800</xdr:colOff>
      <xdr:row>98</xdr:row>
      <xdr:rowOff>92977</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019300" y="16892118"/>
          <a:ext cx="889000" cy="2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154851</xdr:rowOff>
    </xdr:from>
    <xdr:to>
      <xdr:col>15</xdr:col>
      <xdr:colOff>101600</xdr:colOff>
      <xdr:row>96</xdr:row>
      <xdr:rowOff>85001</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2857500" y="16442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101528</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2641111" y="16217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92977</xdr:rowOff>
    </xdr:from>
    <xdr:to>
      <xdr:col>10</xdr:col>
      <xdr:colOff>114300</xdr:colOff>
      <xdr:row>98</xdr:row>
      <xdr:rowOff>142836</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1130300" y="16895077"/>
          <a:ext cx="889000" cy="49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170562</xdr:rowOff>
    </xdr:from>
    <xdr:to>
      <xdr:col>10</xdr:col>
      <xdr:colOff>165100</xdr:colOff>
      <xdr:row>96</xdr:row>
      <xdr:rowOff>100712</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968500" y="16458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117239</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752111" y="16233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84277</xdr:rowOff>
    </xdr:from>
    <xdr:to>
      <xdr:col>6</xdr:col>
      <xdr:colOff>38100</xdr:colOff>
      <xdr:row>97</xdr:row>
      <xdr:rowOff>14427</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079500" y="16543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30954</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863111" y="16318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2490</xdr:rowOff>
    </xdr:from>
    <xdr:to>
      <xdr:col>24</xdr:col>
      <xdr:colOff>114300</xdr:colOff>
      <xdr:row>98</xdr:row>
      <xdr:rowOff>104090</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4584700" y="16804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88867</xdr:rowOff>
    </xdr:from>
    <xdr:ext cx="534377" cy="259045"/>
    <xdr:sp macro="" textlink="">
      <xdr:nvSpPr>
        <xdr:cNvPr id="255" name="扶助費該当値テキスト">
          <a:extLst>
            <a:ext uri="{FF2B5EF4-FFF2-40B4-BE49-F238E27FC236}">
              <a16:creationId xmlns:a16="http://schemas.microsoft.com/office/drawing/2014/main" id="{00000000-0008-0000-0600-0000FF000000}"/>
            </a:ext>
          </a:extLst>
        </xdr:cNvPr>
        <xdr:cNvSpPr txBox="1"/>
      </xdr:nvSpPr>
      <xdr:spPr>
        <a:xfrm>
          <a:off x="4686300" y="16719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165252</xdr:rowOff>
    </xdr:from>
    <xdr:to>
      <xdr:col>20</xdr:col>
      <xdr:colOff>38100</xdr:colOff>
      <xdr:row>98</xdr:row>
      <xdr:rowOff>95402</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3746500" y="16795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86529</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3530111" y="16888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39218</xdr:rowOff>
    </xdr:from>
    <xdr:to>
      <xdr:col>15</xdr:col>
      <xdr:colOff>101600</xdr:colOff>
      <xdr:row>98</xdr:row>
      <xdr:rowOff>140818</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2857500" y="16841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131945</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2641111" y="16934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42177</xdr:rowOff>
    </xdr:from>
    <xdr:to>
      <xdr:col>10</xdr:col>
      <xdr:colOff>165100</xdr:colOff>
      <xdr:row>98</xdr:row>
      <xdr:rowOff>143777</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968500" y="16844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134904</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1752111" y="16937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92036</xdr:rowOff>
    </xdr:from>
    <xdr:to>
      <xdr:col>6</xdr:col>
      <xdr:colOff>38100</xdr:colOff>
      <xdr:row>99</xdr:row>
      <xdr:rowOff>22186</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079500" y="16894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13313</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863111" y="16986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52530</xdr:rowOff>
    </xdr:from>
    <xdr:to>
      <xdr:col>54</xdr:col>
      <xdr:colOff>189865</xdr:colOff>
      <xdr:row>38</xdr:row>
      <xdr:rowOff>25400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196030"/>
          <a:ext cx="1270" cy="1344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29227</xdr:rowOff>
    </xdr:from>
    <xdr:ext cx="534377"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544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25400</xdr:rowOff>
    </xdr:from>
    <xdr:to>
      <xdr:col>55</xdr:col>
      <xdr:colOff>88900</xdr:colOff>
      <xdr:row>38</xdr:row>
      <xdr:rowOff>25400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170657</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4971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638,132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52530</xdr:rowOff>
    </xdr:from>
    <xdr:to>
      <xdr:col>55</xdr:col>
      <xdr:colOff>88900</xdr:colOff>
      <xdr:row>30</xdr:row>
      <xdr:rowOff>52530</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196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127817</xdr:rowOff>
    </xdr:from>
    <xdr:to>
      <xdr:col>55</xdr:col>
      <xdr:colOff>0</xdr:colOff>
      <xdr:row>37</xdr:row>
      <xdr:rowOff>131050</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9639300" y="6471467"/>
          <a:ext cx="838200" cy="3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153764</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61545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130887</xdr:rowOff>
    </xdr:from>
    <xdr:to>
      <xdr:col>55</xdr:col>
      <xdr:colOff>50800</xdr:colOff>
      <xdr:row>37</xdr:row>
      <xdr:rowOff>61037</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30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49332</xdr:rowOff>
    </xdr:from>
    <xdr:to>
      <xdr:col>50</xdr:col>
      <xdr:colOff>114300</xdr:colOff>
      <xdr:row>37</xdr:row>
      <xdr:rowOff>131050</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8750300" y="6392982"/>
          <a:ext cx="889000" cy="81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165840</xdr:rowOff>
    </xdr:from>
    <xdr:to>
      <xdr:col>50</xdr:col>
      <xdr:colOff>165100</xdr:colOff>
      <xdr:row>37</xdr:row>
      <xdr:rowOff>95990</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633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112517</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39795" y="6113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49332</xdr:rowOff>
    </xdr:from>
    <xdr:to>
      <xdr:col>45</xdr:col>
      <xdr:colOff>177800</xdr:colOff>
      <xdr:row>37</xdr:row>
      <xdr:rowOff>145653</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7861300" y="6392982"/>
          <a:ext cx="889000" cy="96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4899</xdr:rowOff>
    </xdr:from>
    <xdr:to>
      <xdr:col>46</xdr:col>
      <xdr:colOff>38100</xdr:colOff>
      <xdr:row>37</xdr:row>
      <xdr:rowOff>106499</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6348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97626</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50795" y="6441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145653</xdr:rowOff>
    </xdr:from>
    <xdr:to>
      <xdr:col>41</xdr:col>
      <xdr:colOff>50800</xdr:colOff>
      <xdr:row>37</xdr:row>
      <xdr:rowOff>151352</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6972300" y="6489303"/>
          <a:ext cx="889000" cy="5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77331</xdr:rowOff>
    </xdr:from>
    <xdr:to>
      <xdr:col>41</xdr:col>
      <xdr:colOff>101600</xdr:colOff>
      <xdr:row>38</xdr:row>
      <xdr:rowOff>7480</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42098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24008</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94111" y="6196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82245</xdr:rowOff>
    </xdr:from>
    <xdr:to>
      <xdr:col>36</xdr:col>
      <xdr:colOff>165100</xdr:colOff>
      <xdr:row>38</xdr:row>
      <xdr:rowOff>12395</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425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28922</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705111" y="6201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77017</xdr:rowOff>
    </xdr:from>
    <xdr:to>
      <xdr:col>55</xdr:col>
      <xdr:colOff>50800</xdr:colOff>
      <xdr:row>38</xdr:row>
      <xdr:rowOff>7167</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6420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163394</xdr:rowOff>
    </xdr:from>
    <xdr:ext cx="534377"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6335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80250</xdr:rowOff>
    </xdr:from>
    <xdr:to>
      <xdr:col>50</xdr:col>
      <xdr:colOff>165100</xdr:colOff>
      <xdr:row>38</xdr:row>
      <xdr:rowOff>10399</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642390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1527</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72111" y="6516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169982</xdr:rowOff>
    </xdr:from>
    <xdr:to>
      <xdr:col>46</xdr:col>
      <xdr:colOff>38100</xdr:colOff>
      <xdr:row>37</xdr:row>
      <xdr:rowOff>100132</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6342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116659</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50795" y="6117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94853</xdr:rowOff>
    </xdr:from>
    <xdr:to>
      <xdr:col>41</xdr:col>
      <xdr:colOff>101600</xdr:colOff>
      <xdr:row>38</xdr:row>
      <xdr:rowOff>25003</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438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16130</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94111" y="6531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100552</xdr:rowOff>
    </xdr:from>
    <xdr:to>
      <xdr:col>36</xdr:col>
      <xdr:colOff>165100</xdr:colOff>
      <xdr:row>38</xdr:row>
      <xdr:rowOff>30702</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444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21829</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705111" y="6536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a:extLst>
            <a:ext uri="{FF2B5EF4-FFF2-40B4-BE49-F238E27FC236}">
              <a16:creationId xmlns:a16="http://schemas.microsoft.com/office/drawing/2014/main" id="{00000000-0008-0000-06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13487</xdr:rowOff>
    </xdr:from>
    <xdr:to>
      <xdr:col>54</xdr:col>
      <xdr:colOff>189865</xdr:colOff>
      <xdr:row>59</xdr:row>
      <xdr:rowOff>50562</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flipV="1">
          <a:off x="10475595" y="8757437"/>
          <a:ext cx="1270" cy="1408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54389</xdr:rowOff>
    </xdr:from>
    <xdr:ext cx="534377" cy="259045"/>
    <xdr:sp macro="" textlink="">
      <xdr:nvSpPr>
        <xdr:cNvPr id="345" name="普通建設事業費最小値テキスト">
          <a:extLst>
            <a:ext uri="{FF2B5EF4-FFF2-40B4-BE49-F238E27FC236}">
              <a16:creationId xmlns:a16="http://schemas.microsoft.com/office/drawing/2014/main" id="{00000000-0008-0000-0600-000059010000}"/>
            </a:ext>
          </a:extLst>
        </xdr:cNvPr>
        <xdr:cNvSpPr txBox="1"/>
      </xdr:nvSpPr>
      <xdr:spPr>
        <a:xfrm>
          <a:off x="10528300" y="10169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50562</xdr:rowOff>
    </xdr:from>
    <xdr:to>
      <xdr:col>55</xdr:col>
      <xdr:colOff>88900</xdr:colOff>
      <xdr:row>59</xdr:row>
      <xdr:rowOff>50562</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101661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131614</xdr:rowOff>
    </xdr:from>
    <xdr:ext cx="599010" cy="259045"/>
    <xdr:sp macro="" textlink="">
      <xdr:nvSpPr>
        <xdr:cNvPr id="347" name="普通建設事業費最大値テキスト">
          <a:extLst>
            <a:ext uri="{FF2B5EF4-FFF2-40B4-BE49-F238E27FC236}">
              <a16:creationId xmlns:a16="http://schemas.microsoft.com/office/drawing/2014/main" id="{00000000-0008-0000-0600-00005B010000}"/>
            </a:ext>
          </a:extLst>
        </xdr:cNvPr>
        <xdr:cNvSpPr txBox="1"/>
      </xdr:nvSpPr>
      <xdr:spPr>
        <a:xfrm>
          <a:off x="10528300" y="8532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13487</xdr:rowOff>
    </xdr:from>
    <xdr:to>
      <xdr:col>55</xdr:col>
      <xdr:colOff>88900</xdr:colOff>
      <xdr:row>51</xdr:row>
      <xdr:rowOff>13487</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8757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166317</xdr:rowOff>
    </xdr:from>
    <xdr:to>
      <xdr:col>55</xdr:col>
      <xdr:colOff>0</xdr:colOff>
      <xdr:row>59</xdr:row>
      <xdr:rowOff>34368</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9639300" y="10110417"/>
          <a:ext cx="838200" cy="39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56402</xdr:rowOff>
    </xdr:from>
    <xdr:ext cx="599010" cy="259045"/>
    <xdr:sp macro="" textlink="">
      <xdr:nvSpPr>
        <xdr:cNvPr id="350" name="普通建設事業費平均値テキスト">
          <a:extLst>
            <a:ext uri="{FF2B5EF4-FFF2-40B4-BE49-F238E27FC236}">
              <a16:creationId xmlns:a16="http://schemas.microsoft.com/office/drawing/2014/main" id="{00000000-0008-0000-0600-00005E010000}"/>
            </a:ext>
          </a:extLst>
        </xdr:cNvPr>
        <xdr:cNvSpPr txBox="1"/>
      </xdr:nvSpPr>
      <xdr:spPr>
        <a:xfrm>
          <a:off x="10528300" y="98290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33525</xdr:rowOff>
    </xdr:from>
    <xdr:to>
      <xdr:col>55</xdr:col>
      <xdr:colOff>50800</xdr:colOff>
      <xdr:row>58</xdr:row>
      <xdr:rowOff>135125</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10426700" y="997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14739</xdr:rowOff>
    </xdr:from>
    <xdr:to>
      <xdr:col>50</xdr:col>
      <xdr:colOff>114300</xdr:colOff>
      <xdr:row>59</xdr:row>
      <xdr:rowOff>34368</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8750300" y="10130289"/>
          <a:ext cx="889000" cy="19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43936</xdr:rowOff>
    </xdr:from>
    <xdr:to>
      <xdr:col>50</xdr:col>
      <xdr:colOff>165100</xdr:colOff>
      <xdr:row>58</xdr:row>
      <xdr:rowOff>145536</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9588500" y="998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162063</xdr:rowOff>
    </xdr:from>
    <xdr:ext cx="59901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9339795" y="97632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14739</xdr:rowOff>
    </xdr:from>
    <xdr:to>
      <xdr:col>45</xdr:col>
      <xdr:colOff>177800</xdr:colOff>
      <xdr:row>59</xdr:row>
      <xdr:rowOff>24644</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flipV="1">
          <a:off x="7861300" y="10130289"/>
          <a:ext cx="889000" cy="9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66463</xdr:rowOff>
    </xdr:from>
    <xdr:to>
      <xdr:col>46</xdr:col>
      <xdr:colOff>38100</xdr:colOff>
      <xdr:row>58</xdr:row>
      <xdr:rowOff>168063</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8699500" y="10010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13140</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8483111" y="9785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36897</xdr:rowOff>
    </xdr:from>
    <xdr:to>
      <xdr:col>41</xdr:col>
      <xdr:colOff>50800</xdr:colOff>
      <xdr:row>59</xdr:row>
      <xdr:rowOff>24644</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a:off x="6972300" y="9980997"/>
          <a:ext cx="889000" cy="159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53478</xdr:rowOff>
    </xdr:from>
    <xdr:to>
      <xdr:col>41</xdr:col>
      <xdr:colOff>101600</xdr:colOff>
      <xdr:row>58</xdr:row>
      <xdr:rowOff>155078</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7810500" y="9997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155</xdr:rowOff>
    </xdr:from>
    <xdr:ext cx="59901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561795" y="9772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26649</xdr:rowOff>
    </xdr:from>
    <xdr:to>
      <xdr:col>36</xdr:col>
      <xdr:colOff>165100</xdr:colOff>
      <xdr:row>58</xdr:row>
      <xdr:rowOff>128249</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6921500" y="997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119376</xdr:rowOff>
    </xdr:from>
    <xdr:ext cx="59901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6672795" y="100634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115517</xdr:rowOff>
    </xdr:from>
    <xdr:to>
      <xdr:col>55</xdr:col>
      <xdr:colOff>50800</xdr:colOff>
      <xdr:row>59</xdr:row>
      <xdr:rowOff>45667</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10426700" y="10059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30444</xdr:rowOff>
    </xdr:from>
    <xdr:ext cx="534377" cy="259045"/>
    <xdr:sp macro="" textlink="">
      <xdr:nvSpPr>
        <xdr:cNvPr id="369" name="普通建設事業費該当値テキスト">
          <a:extLst>
            <a:ext uri="{FF2B5EF4-FFF2-40B4-BE49-F238E27FC236}">
              <a16:creationId xmlns:a16="http://schemas.microsoft.com/office/drawing/2014/main" id="{00000000-0008-0000-0600-000071010000}"/>
            </a:ext>
          </a:extLst>
        </xdr:cNvPr>
        <xdr:cNvSpPr txBox="1"/>
      </xdr:nvSpPr>
      <xdr:spPr>
        <a:xfrm>
          <a:off x="10528300" y="9974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155018</xdr:rowOff>
    </xdr:from>
    <xdr:to>
      <xdr:col>50</xdr:col>
      <xdr:colOff>165100</xdr:colOff>
      <xdr:row>59</xdr:row>
      <xdr:rowOff>85168</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9588500" y="10099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76295</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9372111" y="10191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135389</xdr:rowOff>
    </xdr:from>
    <xdr:to>
      <xdr:col>46</xdr:col>
      <xdr:colOff>38100</xdr:colOff>
      <xdr:row>59</xdr:row>
      <xdr:rowOff>65539</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8699500" y="10079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56666</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8483111" y="10172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145294</xdr:rowOff>
    </xdr:from>
    <xdr:to>
      <xdr:col>41</xdr:col>
      <xdr:colOff>101600</xdr:colOff>
      <xdr:row>59</xdr:row>
      <xdr:rowOff>75444</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7810500" y="10089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66571</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7594111" y="10182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157547</xdr:rowOff>
    </xdr:from>
    <xdr:to>
      <xdr:col>36</xdr:col>
      <xdr:colOff>165100</xdr:colOff>
      <xdr:row>58</xdr:row>
      <xdr:rowOff>87697</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6921500" y="9930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104224</xdr:rowOff>
    </xdr:from>
    <xdr:ext cx="599010"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6672795" y="9705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a:extLst>
            <a:ext uri="{FF2B5EF4-FFF2-40B4-BE49-F238E27FC236}">
              <a16:creationId xmlns:a16="http://schemas.microsoft.com/office/drawing/2014/main" id="{00000000-0008-0000-06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51078</xdr:rowOff>
    </xdr:from>
    <xdr:to>
      <xdr:col>54</xdr:col>
      <xdr:colOff>189865</xdr:colOff>
      <xdr:row>78</xdr:row>
      <xdr:rowOff>139700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flipV="1">
          <a:off x="10475595" y="12052578"/>
          <a:ext cx="1270" cy="14602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0" name="普通建設事業費 （ うち新規整備　）最小値テキスト">
          <a:extLst>
            <a:ext uri="{FF2B5EF4-FFF2-40B4-BE49-F238E27FC236}">
              <a16:creationId xmlns:a16="http://schemas.microsoft.com/office/drawing/2014/main" id="{00000000-0008-0000-0600-000090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169205</xdr:rowOff>
    </xdr:from>
    <xdr:ext cx="599010" cy="259045"/>
    <xdr:sp macro="" textlink="">
      <xdr:nvSpPr>
        <xdr:cNvPr id="402" name="普通建設事業費 （ うち新規整備　）最大値テキスト">
          <a:extLst>
            <a:ext uri="{FF2B5EF4-FFF2-40B4-BE49-F238E27FC236}">
              <a16:creationId xmlns:a16="http://schemas.microsoft.com/office/drawing/2014/main" id="{00000000-0008-0000-0600-000092010000}"/>
            </a:ext>
          </a:extLst>
        </xdr:cNvPr>
        <xdr:cNvSpPr txBox="1"/>
      </xdr:nvSpPr>
      <xdr:spPr>
        <a:xfrm>
          <a:off x="10528300" y="11827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638,767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51078</xdr:rowOff>
    </xdr:from>
    <xdr:to>
      <xdr:col>55</xdr:col>
      <xdr:colOff>88900</xdr:colOff>
      <xdr:row>70</xdr:row>
      <xdr:rowOff>51078</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2052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116056</xdr:rowOff>
    </xdr:from>
    <xdr:to>
      <xdr:col>55</xdr:col>
      <xdr:colOff>0</xdr:colOff>
      <xdr:row>78</xdr:row>
      <xdr:rowOff>125946</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9639300" y="13489156"/>
          <a:ext cx="838200" cy="9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41774</xdr:rowOff>
    </xdr:from>
    <xdr:ext cx="534377" cy="259045"/>
    <xdr:sp macro="" textlink="">
      <xdr:nvSpPr>
        <xdr:cNvPr id="405" name="普通建設事業費 （ うち新規整備　）平均値テキスト">
          <a:extLst>
            <a:ext uri="{FF2B5EF4-FFF2-40B4-BE49-F238E27FC236}">
              <a16:creationId xmlns:a16="http://schemas.microsoft.com/office/drawing/2014/main" id="{00000000-0008-0000-0600-000095010000}"/>
            </a:ext>
          </a:extLst>
        </xdr:cNvPr>
        <xdr:cNvSpPr txBox="1"/>
      </xdr:nvSpPr>
      <xdr:spPr>
        <a:xfrm>
          <a:off x="10528300" y="132434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18897</xdr:rowOff>
    </xdr:from>
    <xdr:to>
      <xdr:col>55</xdr:col>
      <xdr:colOff>50800</xdr:colOff>
      <xdr:row>78</xdr:row>
      <xdr:rowOff>120497</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10426700" y="13391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46633</xdr:rowOff>
    </xdr:from>
    <xdr:to>
      <xdr:col>50</xdr:col>
      <xdr:colOff>114300</xdr:colOff>
      <xdr:row>78</xdr:row>
      <xdr:rowOff>116056</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8750300" y="13419733"/>
          <a:ext cx="889000" cy="69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8663</xdr:rowOff>
    </xdr:from>
    <xdr:to>
      <xdr:col>50</xdr:col>
      <xdr:colOff>165100</xdr:colOff>
      <xdr:row>78</xdr:row>
      <xdr:rowOff>110263</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9588500" y="1338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126790</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9372111" y="13156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46633</xdr:rowOff>
    </xdr:from>
    <xdr:to>
      <xdr:col>45</xdr:col>
      <xdr:colOff>177800</xdr:colOff>
      <xdr:row>78</xdr:row>
      <xdr:rowOff>66770</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flipV="1">
          <a:off x="7861300" y="13419733"/>
          <a:ext cx="889000" cy="20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969</xdr:rowOff>
    </xdr:from>
    <xdr:to>
      <xdr:col>46</xdr:col>
      <xdr:colOff>38100</xdr:colOff>
      <xdr:row>78</xdr:row>
      <xdr:rowOff>102569</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8699500" y="13374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93696</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8483111" y="13466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168532</xdr:rowOff>
    </xdr:from>
    <xdr:to>
      <xdr:col>41</xdr:col>
      <xdr:colOff>101600</xdr:colOff>
      <xdr:row>78</xdr:row>
      <xdr:rowOff>98682</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7810500" y="13370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115209</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7594111" y="13145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75146</xdr:rowOff>
    </xdr:from>
    <xdr:to>
      <xdr:col>55</xdr:col>
      <xdr:colOff>50800</xdr:colOff>
      <xdr:row>79</xdr:row>
      <xdr:rowOff>5296</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10426700" y="13448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168774</xdr:rowOff>
    </xdr:from>
    <xdr:ext cx="469744" cy="259045"/>
    <xdr:sp macro="" textlink="">
      <xdr:nvSpPr>
        <xdr:cNvPr id="421" name="普通建設事業費 （ うち新規整備　）該当値テキスト">
          <a:extLst>
            <a:ext uri="{FF2B5EF4-FFF2-40B4-BE49-F238E27FC236}">
              <a16:creationId xmlns:a16="http://schemas.microsoft.com/office/drawing/2014/main" id="{00000000-0008-0000-0600-0000A5010000}"/>
            </a:ext>
          </a:extLst>
        </xdr:cNvPr>
        <xdr:cNvSpPr txBox="1"/>
      </xdr:nvSpPr>
      <xdr:spPr>
        <a:xfrm>
          <a:off x="10528300" y="13370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65256</xdr:rowOff>
    </xdr:from>
    <xdr:to>
      <xdr:col>50</xdr:col>
      <xdr:colOff>165100</xdr:colOff>
      <xdr:row>78</xdr:row>
      <xdr:rowOff>166856</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9588500" y="13438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157983</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9372111" y="13531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167283</xdr:rowOff>
    </xdr:from>
    <xdr:to>
      <xdr:col>46</xdr:col>
      <xdr:colOff>38100</xdr:colOff>
      <xdr:row>78</xdr:row>
      <xdr:rowOff>97433</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8699500" y="13368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113960</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8483111" y="13144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15970</xdr:rowOff>
    </xdr:from>
    <xdr:to>
      <xdr:col>41</xdr:col>
      <xdr:colOff>101600</xdr:colOff>
      <xdr:row>78</xdr:row>
      <xdr:rowOff>117570</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7810500" y="1338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108697</xdr:rowOff>
    </xdr:from>
    <xdr:ext cx="534377"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7594111" y="13481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普通建設事業費 （ うち更新整備　）グラフ枠">
          <a:extLst>
            <a:ext uri="{FF2B5EF4-FFF2-40B4-BE49-F238E27FC236}">
              <a16:creationId xmlns:a16="http://schemas.microsoft.com/office/drawing/2014/main" id="{00000000-0008-0000-0600-0000C2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140500</xdr:rowOff>
    </xdr:from>
    <xdr:to>
      <xdr:col>54</xdr:col>
      <xdr:colOff>189865</xdr:colOff>
      <xdr:row>99</xdr:row>
      <xdr:rowOff>16583</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flipV="1">
          <a:off x="10475595" y="15571000"/>
          <a:ext cx="1270" cy="14191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20410</xdr:rowOff>
    </xdr:from>
    <xdr:ext cx="469744" cy="259045"/>
    <xdr:sp macro="" textlink="">
      <xdr:nvSpPr>
        <xdr:cNvPr id="452" name="普通建設事業費 （ うち更新整備　）最小値テキスト">
          <a:extLst>
            <a:ext uri="{FF2B5EF4-FFF2-40B4-BE49-F238E27FC236}">
              <a16:creationId xmlns:a16="http://schemas.microsoft.com/office/drawing/2014/main" id="{00000000-0008-0000-0600-0000C4010000}"/>
            </a:ext>
          </a:extLst>
        </xdr:cNvPr>
        <xdr:cNvSpPr txBox="1"/>
      </xdr:nvSpPr>
      <xdr:spPr>
        <a:xfrm>
          <a:off x="10528300" y="16993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16583</xdr:rowOff>
    </xdr:from>
    <xdr:to>
      <xdr:col>55</xdr:col>
      <xdr:colOff>88900</xdr:colOff>
      <xdr:row>99</xdr:row>
      <xdr:rowOff>16583</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10388600" y="16990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87177</xdr:rowOff>
    </xdr:from>
    <xdr:ext cx="599010" cy="259045"/>
    <xdr:sp macro="" textlink="">
      <xdr:nvSpPr>
        <xdr:cNvPr id="454" name="普通建設事業費 （ うち更新整備　）最大値テキスト">
          <a:extLst>
            <a:ext uri="{FF2B5EF4-FFF2-40B4-BE49-F238E27FC236}">
              <a16:creationId xmlns:a16="http://schemas.microsoft.com/office/drawing/2014/main" id="{00000000-0008-0000-0600-0000C6010000}"/>
            </a:ext>
          </a:extLst>
        </xdr:cNvPr>
        <xdr:cNvSpPr txBox="1"/>
      </xdr:nvSpPr>
      <xdr:spPr>
        <a:xfrm>
          <a:off x="10528300" y="15346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140500</xdr:rowOff>
    </xdr:from>
    <xdr:to>
      <xdr:col>55</xdr:col>
      <xdr:colOff>88900</xdr:colOff>
      <xdr:row>90</xdr:row>
      <xdr:rowOff>140500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10388600" y="155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48648</xdr:rowOff>
    </xdr:from>
    <xdr:to>
      <xdr:col>55</xdr:col>
      <xdr:colOff>0</xdr:colOff>
      <xdr:row>98</xdr:row>
      <xdr:rowOff>68955</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flipV="1">
          <a:off x="9639300" y="16679298"/>
          <a:ext cx="838200" cy="191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72579</xdr:rowOff>
    </xdr:from>
    <xdr:ext cx="534377" cy="259045"/>
    <xdr:sp macro="" textlink="">
      <xdr:nvSpPr>
        <xdr:cNvPr id="457" name="普通建設事業費 （ うち更新整備　）平均値テキスト">
          <a:extLst>
            <a:ext uri="{FF2B5EF4-FFF2-40B4-BE49-F238E27FC236}">
              <a16:creationId xmlns:a16="http://schemas.microsoft.com/office/drawing/2014/main" id="{00000000-0008-0000-0600-0000C9010000}"/>
            </a:ext>
          </a:extLst>
        </xdr:cNvPr>
        <xdr:cNvSpPr txBox="1"/>
      </xdr:nvSpPr>
      <xdr:spPr>
        <a:xfrm>
          <a:off x="10528300" y="163603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49702</xdr:rowOff>
    </xdr:from>
    <xdr:to>
      <xdr:col>55</xdr:col>
      <xdr:colOff>50800</xdr:colOff>
      <xdr:row>96</xdr:row>
      <xdr:rowOff>151302</xdr:rowOff>
    </xdr:to>
    <xdr:sp macro="" textlink="">
      <xdr:nvSpPr>
        <xdr:cNvPr id="458" name="フローチャート: 判断 457">
          <a:extLst>
            <a:ext uri="{FF2B5EF4-FFF2-40B4-BE49-F238E27FC236}">
              <a16:creationId xmlns:a16="http://schemas.microsoft.com/office/drawing/2014/main" id="{00000000-0008-0000-0600-0000CA010000}"/>
            </a:ext>
          </a:extLst>
        </xdr:cNvPr>
        <xdr:cNvSpPr/>
      </xdr:nvSpPr>
      <xdr:spPr>
        <a:xfrm>
          <a:off x="10426700" y="1650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68955</xdr:rowOff>
    </xdr:from>
    <xdr:to>
      <xdr:col>50</xdr:col>
      <xdr:colOff>114300</xdr:colOff>
      <xdr:row>99</xdr:row>
      <xdr:rowOff>44450</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8750300" y="16871055"/>
          <a:ext cx="889000" cy="146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96185</xdr:rowOff>
    </xdr:from>
    <xdr:to>
      <xdr:col>50</xdr:col>
      <xdr:colOff>165100</xdr:colOff>
      <xdr:row>97</xdr:row>
      <xdr:rowOff>26335</xdr:rowOff>
    </xdr:to>
    <xdr:sp macro="" textlink="">
      <xdr:nvSpPr>
        <xdr:cNvPr id="460" name="フローチャート: 判断 459">
          <a:extLst>
            <a:ext uri="{FF2B5EF4-FFF2-40B4-BE49-F238E27FC236}">
              <a16:creationId xmlns:a16="http://schemas.microsoft.com/office/drawing/2014/main" id="{00000000-0008-0000-0600-0000CC010000}"/>
            </a:ext>
          </a:extLst>
        </xdr:cNvPr>
        <xdr:cNvSpPr/>
      </xdr:nvSpPr>
      <xdr:spPr>
        <a:xfrm>
          <a:off x="9588500" y="1655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42862</xdr:rowOff>
    </xdr:from>
    <xdr:ext cx="534377"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9372111" y="16330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20073</xdr:rowOff>
    </xdr:from>
    <xdr:to>
      <xdr:col>45</xdr:col>
      <xdr:colOff>177800</xdr:colOff>
      <xdr:row>99</xdr:row>
      <xdr:rowOff>44450</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7861300" y="16993623"/>
          <a:ext cx="889000" cy="24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33342</xdr:rowOff>
    </xdr:from>
    <xdr:to>
      <xdr:col>46</xdr:col>
      <xdr:colOff>38100</xdr:colOff>
      <xdr:row>97</xdr:row>
      <xdr:rowOff>134942</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8699500" y="16663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151469</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8483111" y="16439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17690</xdr:rowOff>
    </xdr:from>
    <xdr:to>
      <xdr:col>41</xdr:col>
      <xdr:colOff>101600</xdr:colOff>
      <xdr:row>97</xdr:row>
      <xdr:rowOff>119290</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7810500" y="1664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135817</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7594111" y="16423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169298</xdr:rowOff>
    </xdr:from>
    <xdr:to>
      <xdr:col>55</xdr:col>
      <xdr:colOff>50800</xdr:colOff>
      <xdr:row>97</xdr:row>
      <xdr:rowOff>99448</xdr:rowOff>
    </xdr:to>
    <xdr:sp macro="" textlink="">
      <xdr:nvSpPr>
        <xdr:cNvPr id="472" name="楕円 471">
          <a:extLst>
            <a:ext uri="{FF2B5EF4-FFF2-40B4-BE49-F238E27FC236}">
              <a16:creationId xmlns:a16="http://schemas.microsoft.com/office/drawing/2014/main" id="{00000000-0008-0000-0600-0000D8010000}"/>
            </a:ext>
          </a:extLst>
        </xdr:cNvPr>
        <xdr:cNvSpPr/>
      </xdr:nvSpPr>
      <xdr:spPr>
        <a:xfrm>
          <a:off x="10426700" y="16628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147725</xdr:rowOff>
    </xdr:from>
    <xdr:ext cx="534377" cy="259045"/>
    <xdr:sp macro="" textlink="">
      <xdr:nvSpPr>
        <xdr:cNvPr id="473" name="普通建設事業費 （ うち更新整備　）該当値テキスト">
          <a:extLst>
            <a:ext uri="{FF2B5EF4-FFF2-40B4-BE49-F238E27FC236}">
              <a16:creationId xmlns:a16="http://schemas.microsoft.com/office/drawing/2014/main" id="{00000000-0008-0000-0600-0000D9010000}"/>
            </a:ext>
          </a:extLst>
        </xdr:cNvPr>
        <xdr:cNvSpPr txBox="1"/>
      </xdr:nvSpPr>
      <xdr:spPr>
        <a:xfrm>
          <a:off x="10528300" y="16606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18155</xdr:rowOff>
    </xdr:from>
    <xdr:to>
      <xdr:col>50</xdr:col>
      <xdr:colOff>165100</xdr:colOff>
      <xdr:row>98</xdr:row>
      <xdr:rowOff>119755</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9588500" y="16820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110882</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372111" y="16912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165100</xdr:rowOff>
    </xdr:from>
    <xdr:to>
      <xdr:col>46</xdr:col>
      <xdr:colOff>38100</xdr:colOff>
      <xdr:row>99</xdr:row>
      <xdr:rowOff>95250</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8699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99</xdr:row>
      <xdr:rowOff>86377</xdr:rowOff>
    </xdr:from>
    <xdr:ext cx="249299"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625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140723</xdr:rowOff>
    </xdr:from>
    <xdr:to>
      <xdr:col>41</xdr:col>
      <xdr:colOff>101600</xdr:colOff>
      <xdr:row>99</xdr:row>
      <xdr:rowOff>70873</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7810500" y="16942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99</xdr:row>
      <xdr:rowOff>62000</xdr:rowOff>
    </xdr:from>
    <xdr:ext cx="469744"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626428" y="17035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0" name="正方形/長方形 479">
          <a:extLst>
            <a:ext uri="{FF2B5EF4-FFF2-40B4-BE49-F238E27FC236}">
              <a16:creationId xmlns:a16="http://schemas.microsoft.com/office/drawing/2014/main" id="{00000000-0008-0000-0600-0000E0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1" name="正方形/長方形 480">
          <a:extLst>
            <a:ext uri="{FF2B5EF4-FFF2-40B4-BE49-F238E27FC236}">
              <a16:creationId xmlns:a16="http://schemas.microsoft.com/office/drawing/2014/main" id="{00000000-0008-0000-0600-0000E1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9" name="直線コネクタ 488">
          <a:extLst>
            <a:ext uri="{FF2B5EF4-FFF2-40B4-BE49-F238E27FC236}">
              <a16:creationId xmlns:a16="http://schemas.microsoft.com/office/drawing/2014/main" id="{00000000-0008-0000-0600-0000E9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0" name="直線コネクタ 489">
          <a:extLst>
            <a:ext uri="{FF2B5EF4-FFF2-40B4-BE49-F238E27FC236}">
              <a16:creationId xmlns:a16="http://schemas.microsoft.com/office/drawing/2014/main" id="{00000000-0008-0000-0600-0000EA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2" name="直線コネクタ 491">
          <a:extLst>
            <a:ext uri="{FF2B5EF4-FFF2-40B4-BE49-F238E27FC236}">
              <a16:creationId xmlns:a16="http://schemas.microsoft.com/office/drawing/2014/main" id="{00000000-0008-0000-0600-0000EC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災害復旧事業費グラフ枠">
          <a:extLst>
            <a:ext uri="{FF2B5EF4-FFF2-40B4-BE49-F238E27FC236}">
              <a16:creationId xmlns:a16="http://schemas.microsoft.com/office/drawing/2014/main" id="{00000000-0008-0000-0600-0000F8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85479</xdr:rowOff>
    </xdr:from>
    <xdr:to>
      <xdr:col>85</xdr:col>
      <xdr:colOff>126364</xdr:colOff>
      <xdr:row>39</xdr:row>
      <xdr:rowOff>98878</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flipV="1">
          <a:off x="16317595" y="5228979"/>
          <a:ext cx="1269" cy="15564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103200</xdr:rowOff>
    </xdr:from>
    <xdr:ext cx="249299" cy="259045"/>
    <xdr:sp macro="" textlink="">
      <xdr:nvSpPr>
        <xdr:cNvPr id="506" name="災害復旧事業費最小値テキスト">
          <a:extLst>
            <a:ext uri="{FF2B5EF4-FFF2-40B4-BE49-F238E27FC236}">
              <a16:creationId xmlns:a16="http://schemas.microsoft.com/office/drawing/2014/main" id="{00000000-0008-0000-0600-0000FA010000}"/>
            </a:ext>
          </a:extLst>
        </xdr:cNvPr>
        <xdr:cNvSpPr txBox="1"/>
      </xdr:nvSpPr>
      <xdr:spPr>
        <a:xfrm>
          <a:off x="16370300" y="67897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32156</xdr:rowOff>
    </xdr:from>
    <xdr:ext cx="599010" cy="259045"/>
    <xdr:sp macro="" textlink="">
      <xdr:nvSpPr>
        <xdr:cNvPr id="508" name="災害復旧事業費最大値テキスト">
          <a:extLst>
            <a:ext uri="{FF2B5EF4-FFF2-40B4-BE49-F238E27FC236}">
              <a16:creationId xmlns:a16="http://schemas.microsoft.com/office/drawing/2014/main" id="{00000000-0008-0000-0600-0000FC010000}"/>
            </a:ext>
          </a:extLst>
        </xdr:cNvPr>
        <xdr:cNvSpPr txBox="1"/>
      </xdr:nvSpPr>
      <xdr:spPr>
        <a:xfrm>
          <a:off x="16370300" y="5004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476,603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85479</xdr:rowOff>
    </xdr:from>
    <xdr:to>
      <xdr:col>86</xdr:col>
      <xdr:colOff>25400</xdr:colOff>
      <xdr:row>30</xdr:row>
      <xdr:rowOff>85479</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6230600" y="5228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98516</xdr:rowOff>
    </xdr:from>
    <xdr:to>
      <xdr:col>85</xdr:col>
      <xdr:colOff>127000</xdr:colOff>
      <xdr:row>39</xdr:row>
      <xdr:rowOff>98568</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flipV="1">
          <a:off x="15481300" y="6785066"/>
          <a:ext cx="838200" cy="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20651</xdr:rowOff>
    </xdr:from>
    <xdr:ext cx="534377" cy="259045"/>
    <xdr:sp macro="" textlink="">
      <xdr:nvSpPr>
        <xdr:cNvPr id="511" name="災害復旧事業費平均値テキスト">
          <a:extLst>
            <a:ext uri="{FF2B5EF4-FFF2-40B4-BE49-F238E27FC236}">
              <a16:creationId xmlns:a16="http://schemas.microsoft.com/office/drawing/2014/main" id="{00000000-0008-0000-0600-0000FF010000}"/>
            </a:ext>
          </a:extLst>
        </xdr:cNvPr>
        <xdr:cNvSpPr txBox="1"/>
      </xdr:nvSpPr>
      <xdr:spPr>
        <a:xfrm>
          <a:off x="16370300" y="65357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169224</xdr:rowOff>
    </xdr:from>
    <xdr:to>
      <xdr:col>85</xdr:col>
      <xdr:colOff>177800</xdr:colOff>
      <xdr:row>39</xdr:row>
      <xdr:rowOff>99374</xdr:rowOff>
    </xdr:to>
    <xdr:sp macro="" textlink="">
      <xdr:nvSpPr>
        <xdr:cNvPr id="512" name="フローチャート: 判断 511">
          <a:extLst>
            <a:ext uri="{FF2B5EF4-FFF2-40B4-BE49-F238E27FC236}">
              <a16:creationId xmlns:a16="http://schemas.microsoft.com/office/drawing/2014/main" id="{00000000-0008-0000-0600-000000020000}"/>
            </a:ext>
          </a:extLst>
        </xdr:cNvPr>
        <xdr:cNvSpPr/>
      </xdr:nvSpPr>
      <xdr:spPr>
        <a:xfrm>
          <a:off x="16268700" y="6684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98568</xdr:rowOff>
    </xdr:from>
    <xdr:to>
      <xdr:col>81</xdr:col>
      <xdr:colOff>50800</xdr:colOff>
      <xdr:row>39</xdr:row>
      <xdr:rowOff>98878</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flipV="1">
          <a:off x="14592300" y="6785118"/>
          <a:ext cx="889000" cy="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16101</xdr:rowOff>
    </xdr:from>
    <xdr:to>
      <xdr:col>81</xdr:col>
      <xdr:colOff>101600</xdr:colOff>
      <xdr:row>39</xdr:row>
      <xdr:rowOff>117701</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5430500" y="6702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134228</xdr:rowOff>
    </xdr:from>
    <xdr:ext cx="469744"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5246428" y="6477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98673</xdr:rowOff>
    </xdr:from>
    <xdr:to>
      <xdr:col>76</xdr:col>
      <xdr:colOff>114300</xdr:colOff>
      <xdr:row>39</xdr:row>
      <xdr:rowOff>98878</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3703300" y="6785223"/>
          <a:ext cx="889000" cy="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29042</xdr:rowOff>
    </xdr:from>
    <xdr:to>
      <xdr:col>76</xdr:col>
      <xdr:colOff>165100</xdr:colOff>
      <xdr:row>39</xdr:row>
      <xdr:rowOff>130642</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4541500" y="671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147169</xdr:rowOff>
    </xdr:from>
    <xdr:ext cx="469744"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4357428" y="6490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88712</xdr:rowOff>
    </xdr:from>
    <xdr:to>
      <xdr:col>71</xdr:col>
      <xdr:colOff>177800</xdr:colOff>
      <xdr:row>39</xdr:row>
      <xdr:rowOff>98673</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2814300" y="6775262"/>
          <a:ext cx="889000" cy="9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23102</xdr:rowOff>
    </xdr:from>
    <xdr:to>
      <xdr:col>72</xdr:col>
      <xdr:colOff>38100</xdr:colOff>
      <xdr:row>39</xdr:row>
      <xdr:rowOff>124702</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3652500" y="6709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141229</xdr:rowOff>
    </xdr:from>
    <xdr:ext cx="469744"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3468428" y="6484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24336</xdr:rowOff>
    </xdr:from>
    <xdr:to>
      <xdr:col>67</xdr:col>
      <xdr:colOff>101600</xdr:colOff>
      <xdr:row>39</xdr:row>
      <xdr:rowOff>125936</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2763500" y="671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142463</xdr:rowOff>
    </xdr:from>
    <xdr:ext cx="469744"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2579428" y="6486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47716</xdr:rowOff>
    </xdr:from>
    <xdr:to>
      <xdr:col>85</xdr:col>
      <xdr:colOff>177800</xdr:colOff>
      <xdr:row>39</xdr:row>
      <xdr:rowOff>149316</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6268700" y="6734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147650</xdr:rowOff>
    </xdr:from>
    <xdr:ext cx="378565" cy="259045"/>
    <xdr:sp macro="" textlink="">
      <xdr:nvSpPr>
        <xdr:cNvPr id="530" name="災害復旧事業費該当値テキスト">
          <a:extLst>
            <a:ext uri="{FF2B5EF4-FFF2-40B4-BE49-F238E27FC236}">
              <a16:creationId xmlns:a16="http://schemas.microsoft.com/office/drawing/2014/main" id="{00000000-0008-0000-0600-000012020000}"/>
            </a:ext>
          </a:extLst>
        </xdr:cNvPr>
        <xdr:cNvSpPr txBox="1"/>
      </xdr:nvSpPr>
      <xdr:spPr>
        <a:xfrm>
          <a:off x="16370300" y="66627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47768</xdr:rowOff>
    </xdr:from>
    <xdr:to>
      <xdr:col>81</xdr:col>
      <xdr:colOff>101600</xdr:colOff>
      <xdr:row>39</xdr:row>
      <xdr:rowOff>149368</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5430500" y="6734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39</xdr:row>
      <xdr:rowOff>140495</xdr:rowOff>
    </xdr:from>
    <xdr:ext cx="313932"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5324333" y="6827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47873</xdr:rowOff>
    </xdr:from>
    <xdr:to>
      <xdr:col>72</xdr:col>
      <xdr:colOff>38100</xdr:colOff>
      <xdr:row>39</xdr:row>
      <xdr:rowOff>149473</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3652500" y="6734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39</xdr:row>
      <xdr:rowOff>140600</xdr:rowOff>
    </xdr:from>
    <xdr:ext cx="313932"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546333" y="68271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37912</xdr:rowOff>
    </xdr:from>
    <xdr:to>
      <xdr:col>67</xdr:col>
      <xdr:colOff>101600</xdr:colOff>
      <xdr:row>39</xdr:row>
      <xdr:rowOff>139512</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2763500" y="6724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130639</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579428" y="6817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a:extLst>
            <a:ext uri="{FF2B5EF4-FFF2-40B4-BE49-F238E27FC236}">
              <a16:creationId xmlns:a16="http://schemas.microsoft.com/office/drawing/2014/main" id="{00000000-0008-0000-0600-00002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3" name="失業対策事業費グラフ枠">
          <a:extLst>
            <a:ext uri="{FF2B5EF4-FFF2-40B4-BE49-F238E27FC236}">
              <a16:creationId xmlns:a16="http://schemas.microsoft.com/office/drawing/2014/main" id="{00000000-0008-0000-0600-00002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5" name="失業対策事業費最小値テキスト">
          <a:extLst>
            <a:ext uri="{FF2B5EF4-FFF2-40B4-BE49-F238E27FC236}">
              <a16:creationId xmlns:a16="http://schemas.microsoft.com/office/drawing/2014/main" id="{00000000-0008-0000-0600-00002B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7" name="失業対策事業費最大値テキスト">
          <a:extLst>
            <a:ext uri="{FF2B5EF4-FFF2-40B4-BE49-F238E27FC236}">
              <a16:creationId xmlns:a16="http://schemas.microsoft.com/office/drawing/2014/main" id="{00000000-0008-0000-0600-00002D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0" name="失業対策事業費平均値テキスト">
          <a:extLst>
            <a:ext uri="{FF2B5EF4-FFF2-40B4-BE49-F238E27FC236}">
              <a16:creationId xmlns:a16="http://schemas.microsoft.com/office/drawing/2014/main" id="{00000000-0008-0000-0600-000030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1" name="フローチャート: 判断 560">
          <a:extLst>
            <a:ext uri="{FF2B5EF4-FFF2-40B4-BE49-F238E27FC236}">
              <a16:creationId xmlns:a16="http://schemas.microsoft.com/office/drawing/2014/main" id="{00000000-0008-0000-0600-000031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3" name="フローチャート: 判断 562">
          <a:extLst>
            <a:ext uri="{FF2B5EF4-FFF2-40B4-BE49-F238E27FC236}">
              <a16:creationId xmlns:a16="http://schemas.microsoft.com/office/drawing/2014/main" id="{00000000-0008-0000-0600-000033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6" name="フローチャート: 判断 565">
          <a:extLst>
            <a:ext uri="{FF2B5EF4-FFF2-40B4-BE49-F238E27FC236}">
              <a16:creationId xmlns:a16="http://schemas.microsoft.com/office/drawing/2014/main" id="{00000000-0008-0000-0600-000036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8" name="楕円 577">
          <a:extLst>
            <a:ext uri="{FF2B5EF4-FFF2-40B4-BE49-F238E27FC236}">
              <a16:creationId xmlns:a16="http://schemas.microsoft.com/office/drawing/2014/main" id="{00000000-0008-0000-0600-000042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9" name="失業対策事業費該当値テキスト">
          <a:extLst>
            <a:ext uri="{FF2B5EF4-FFF2-40B4-BE49-F238E27FC236}">
              <a16:creationId xmlns:a16="http://schemas.microsoft.com/office/drawing/2014/main" id="{00000000-0008-0000-0600-000043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0" name="楕円 579">
          <a:extLst>
            <a:ext uri="{FF2B5EF4-FFF2-40B4-BE49-F238E27FC236}">
              <a16:creationId xmlns:a16="http://schemas.microsoft.com/office/drawing/2014/main" id="{00000000-0008-0000-0600-000044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8" name="正方形/長方形 587">
          <a:extLst>
            <a:ext uri="{FF2B5EF4-FFF2-40B4-BE49-F238E27FC236}">
              <a16:creationId xmlns:a16="http://schemas.microsoft.com/office/drawing/2014/main" id="{00000000-0008-0000-0600-00004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7" name="直線コネクタ 596">
          <a:extLst>
            <a:ext uri="{FF2B5EF4-FFF2-40B4-BE49-F238E27FC236}">
              <a16:creationId xmlns:a16="http://schemas.microsoft.com/office/drawing/2014/main" id="{00000000-0008-0000-0600-00005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598" name="直線コネクタ 597">
          <a:extLst>
            <a:ext uri="{FF2B5EF4-FFF2-40B4-BE49-F238E27FC236}">
              <a16:creationId xmlns:a16="http://schemas.microsoft.com/office/drawing/2014/main" id="{00000000-0008-0000-0600-000056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6" name="公債費グラフ枠">
          <a:extLst>
            <a:ext uri="{FF2B5EF4-FFF2-40B4-BE49-F238E27FC236}">
              <a16:creationId xmlns:a16="http://schemas.microsoft.com/office/drawing/2014/main" id="{00000000-0008-0000-0600-00005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93654</xdr:rowOff>
    </xdr:from>
    <xdr:to>
      <xdr:col>85</xdr:col>
      <xdr:colOff>126364</xdr:colOff>
      <xdr:row>77</xdr:row>
      <xdr:rowOff>77246</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flipV="1">
          <a:off x="16317595" y="12095154"/>
          <a:ext cx="1269" cy="11837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81073</xdr:rowOff>
    </xdr:from>
    <xdr:ext cx="534377" cy="259045"/>
    <xdr:sp macro="" textlink="">
      <xdr:nvSpPr>
        <xdr:cNvPr id="608" name="公債費最小値テキスト">
          <a:extLst>
            <a:ext uri="{FF2B5EF4-FFF2-40B4-BE49-F238E27FC236}">
              <a16:creationId xmlns:a16="http://schemas.microsoft.com/office/drawing/2014/main" id="{00000000-0008-0000-0600-000060020000}"/>
            </a:ext>
          </a:extLst>
        </xdr:cNvPr>
        <xdr:cNvSpPr txBox="1"/>
      </xdr:nvSpPr>
      <xdr:spPr>
        <a:xfrm>
          <a:off x="16370300" y="13282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77246</xdr:rowOff>
    </xdr:from>
    <xdr:to>
      <xdr:col>86</xdr:col>
      <xdr:colOff>25400</xdr:colOff>
      <xdr:row>77</xdr:row>
      <xdr:rowOff>77246</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6230600" y="13278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40331</xdr:rowOff>
    </xdr:from>
    <xdr:ext cx="599010" cy="259045"/>
    <xdr:sp macro="" textlink="">
      <xdr:nvSpPr>
        <xdr:cNvPr id="610" name="公債費最大値テキスト">
          <a:extLst>
            <a:ext uri="{FF2B5EF4-FFF2-40B4-BE49-F238E27FC236}">
              <a16:creationId xmlns:a16="http://schemas.microsoft.com/office/drawing/2014/main" id="{00000000-0008-0000-0600-000062020000}"/>
            </a:ext>
          </a:extLst>
        </xdr:cNvPr>
        <xdr:cNvSpPr txBox="1"/>
      </xdr:nvSpPr>
      <xdr:spPr>
        <a:xfrm>
          <a:off x="16370300" y="11870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93654</xdr:rowOff>
    </xdr:from>
    <xdr:to>
      <xdr:col>86</xdr:col>
      <xdr:colOff>25400</xdr:colOff>
      <xdr:row>70</xdr:row>
      <xdr:rowOff>93654</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6230600" y="12095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77246</xdr:rowOff>
    </xdr:from>
    <xdr:to>
      <xdr:col>85</xdr:col>
      <xdr:colOff>127000</xdr:colOff>
      <xdr:row>77</xdr:row>
      <xdr:rowOff>87139</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flipV="1">
          <a:off x="15481300" y="13278896"/>
          <a:ext cx="838200" cy="9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28892</xdr:rowOff>
    </xdr:from>
    <xdr:ext cx="534377" cy="259045"/>
    <xdr:sp macro="" textlink="">
      <xdr:nvSpPr>
        <xdr:cNvPr id="613" name="公債費平均値テキスト">
          <a:extLst>
            <a:ext uri="{FF2B5EF4-FFF2-40B4-BE49-F238E27FC236}">
              <a16:creationId xmlns:a16="http://schemas.microsoft.com/office/drawing/2014/main" id="{00000000-0008-0000-0600-000065020000}"/>
            </a:ext>
          </a:extLst>
        </xdr:cNvPr>
        <xdr:cNvSpPr txBox="1"/>
      </xdr:nvSpPr>
      <xdr:spPr>
        <a:xfrm>
          <a:off x="16370300" y="127161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6015</xdr:rowOff>
    </xdr:from>
    <xdr:to>
      <xdr:col>85</xdr:col>
      <xdr:colOff>177800</xdr:colOff>
      <xdr:row>75</xdr:row>
      <xdr:rowOff>107615</xdr:rowOff>
    </xdr:to>
    <xdr:sp macro="" textlink="">
      <xdr:nvSpPr>
        <xdr:cNvPr id="614" name="フローチャート: 判断 613">
          <a:extLst>
            <a:ext uri="{FF2B5EF4-FFF2-40B4-BE49-F238E27FC236}">
              <a16:creationId xmlns:a16="http://schemas.microsoft.com/office/drawing/2014/main" id="{00000000-0008-0000-0600-000066020000}"/>
            </a:ext>
          </a:extLst>
        </xdr:cNvPr>
        <xdr:cNvSpPr/>
      </xdr:nvSpPr>
      <xdr:spPr>
        <a:xfrm>
          <a:off x="16268700" y="12864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86990</xdr:rowOff>
    </xdr:from>
    <xdr:to>
      <xdr:col>81</xdr:col>
      <xdr:colOff>50800</xdr:colOff>
      <xdr:row>77</xdr:row>
      <xdr:rowOff>87139</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4592300" y="13288640"/>
          <a:ext cx="889000" cy="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21932</xdr:rowOff>
    </xdr:from>
    <xdr:to>
      <xdr:col>81</xdr:col>
      <xdr:colOff>101600</xdr:colOff>
      <xdr:row>75</xdr:row>
      <xdr:rowOff>123532</xdr:rowOff>
    </xdr:to>
    <xdr:sp macro="" textlink="">
      <xdr:nvSpPr>
        <xdr:cNvPr id="616" name="フローチャート: 判断 615">
          <a:extLst>
            <a:ext uri="{FF2B5EF4-FFF2-40B4-BE49-F238E27FC236}">
              <a16:creationId xmlns:a16="http://schemas.microsoft.com/office/drawing/2014/main" id="{00000000-0008-0000-0600-000068020000}"/>
            </a:ext>
          </a:extLst>
        </xdr:cNvPr>
        <xdr:cNvSpPr/>
      </xdr:nvSpPr>
      <xdr:spPr>
        <a:xfrm>
          <a:off x="15430500" y="1288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140059</xdr:rowOff>
    </xdr:from>
    <xdr:ext cx="534377"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5214111" y="12655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74687</xdr:rowOff>
    </xdr:from>
    <xdr:to>
      <xdr:col>76</xdr:col>
      <xdr:colOff>114300</xdr:colOff>
      <xdr:row>77</xdr:row>
      <xdr:rowOff>86990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3703300" y="13276337"/>
          <a:ext cx="889000" cy="12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9793</xdr:rowOff>
    </xdr:from>
    <xdr:to>
      <xdr:col>76</xdr:col>
      <xdr:colOff>165100</xdr:colOff>
      <xdr:row>75</xdr:row>
      <xdr:rowOff>111393</xdr:rowOff>
    </xdr:to>
    <xdr:sp macro="" textlink="">
      <xdr:nvSpPr>
        <xdr:cNvPr id="619" name="フローチャート: 判断 618">
          <a:extLst>
            <a:ext uri="{FF2B5EF4-FFF2-40B4-BE49-F238E27FC236}">
              <a16:creationId xmlns:a16="http://schemas.microsoft.com/office/drawing/2014/main" id="{00000000-0008-0000-0600-00006B020000}"/>
            </a:ext>
          </a:extLst>
        </xdr:cNvPr>
        <xdr:cNvSpPr/>
      </xdr:nvSpPr>
      <xdr:spPr>
        <a:xfrm>
          <a:off x="14541500" y="12868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127920</xdr:rowOff>
    </xdr:from>
    <xdr:ext cx="534377"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4325111" y="12643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74687</xdr:rowOff>
    </xdr:from>
    <xdr:to>
      <xdr:col>71</xdr:col>
      <xdr:colOff>177800</xdr:colOff>
      <xdr:row>77</xdr:row>
      <xdr:rowOff>78933</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flipV="1">
          <a:off x="12814300" y="13276337"/>
          <a:ext cx="889000" cy="4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23783</xdr:rowOff>
    </xdr:from>
    <xdr:to>
      <xdr:col>72</xdr:col>
      <xdr:colOff>38100</xdr:colOff>
      <xdr:row>75</xdr:row>
      <xdr:rowOff>125383</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3652500" y="12882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141910</xdr:rowOff>
    </xdr:from>
    <xdr:ext cx="534377"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3436111" y="12657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15114</xdr:rowOff>
    </xdr:from>
    <xdr:to>
      <xdr:col>67</xdr:col>
      <xdr:colOff>101600</xdr:colOff>
      <xdr:row>75</xdr:row>
      <xdr:rowOff>116714</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2763500" y="12873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133241</xdr:rowOff>
    </xdr:from>
    <xdr:ext cx="534377"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2547111" y="12649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26446</xdr:rowOff>
    </xdr:from>
    <xdr:to>
      <xdr:col>85</xdr:col>
      <xdr:colOff>177800</xdr:colOff>
      <xdr:row>77</xdr:row>
      <xdr:rowOff>128046</xdr:rowOff>
    </xdr:to>
    <xdr:sp macro="" textlink="">
      <xdr:nvSpPr>
        <xdr:cNvPr id="631" name="楕円 630">
          <a:extLst>
            <a:ext uri="{FF2B5EF4-FFF2-40B4-BE49-F238E27FC236}">
              <a16:creationId xmlns:a16="http://schemas.microsoft.com/office/drawing/2014/main" id="{00000000-0008-0000-0600-000077020000}"/>
            </a:ext>
          </a:extLst>
        </xdr:cNvPr>
        <xdr:cNvSpPr/>
      </xdr:nvSpPr>
      <xdr:spPr>
        <a:xfrm>
          <a:off x="16268700" y="13228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112823</xdr:rowOff>
    </xdr:from>
    <xdr:ext cx="534377" cy="259045"/>
    <xdr:sp macro="" textlink="">
      <xdr:nvSpPr>
        <xdr:cNvPr id="632" name="公債費該当値テキスト">
          <a:extLst>
            <a:ext uri="{FF2B5EF4-FFF2-40B4-BE49-F238E27FC236}">
              <a16:creationId xmlns:a16="http://schemas.microsoft.com/office/drawing/2014/main" id="{00000000-0008-0000-0600-000078020000}"/>
            </a:ext>
          </a:extLst>
        </xdr:cNvPr>
        <xdr:cNvSpPr txBox="1"/>
      </xdr:nvSpPr>
      <xdr:spPr>
        <a:xfrm>
          <a:off x="16370300" y="13143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36339</xdr:rowOff>
    </xdr:from>
    <xdr:to>
      <xdr:col>81</xdr:col>
      <xdr:colOff>101600</xdr:colOff>
      <xdr:row>77</xdr:row>
      <xdr:rowOff>137939</xdr:rowOff>
    </xdr:to>
    <xdr:sp macro="" textlink="">
      <xdr:nvSpPr>
        <xdr:cNvPr id="633" name="楕円 632">
          <a:extLst>
            <a:ext uri="{FF2B5EF4-FFF2-40B4-BE49-F238E27FC236}">
              <a16:creationId xmlns:a16="http://schemas.microsoft.com/office/drawing/2014/main" id="{00000000-0008-0000-0600-000079020000}"/>
            </a:ext>
          </a:extLst>
        </xdr:cNvPr>
        <xdr:cNvSpPr/>
      </xdr:nvSpPr>
      <xdr:spPr>
        <a:xfrm>
          <a:off x="15430500" y="13237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129066</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5214111" y="13330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36190</xdr:rowOff>
    </xdr:from>
    <xdr:to>
      <xdr:col>76</xdr:col>
      <xdr:colOff>165100</xdr:colOff>
      <xdr:row>77</xdr:row>
      <xdr:rowOff>137790</xdr:rowOff>
    </xdr:to>
    <xdr:sp macro="" textlink="">
      <xdr:nvSpPr>
        <xdr:cNvPr id="635" name="楕円 634">
          <a:extLst>
            <a:ext uri="{FF2B5EF4-FFF2-40B4-BE49-F238E27FC236}">
              <a16:creationId xmlns:a16="http://schemas.microsoft.com/office/drawing/2014/main" id="{00000000-0008-0000-0600-00007B020000}"/>
            </a:ext>
          </a:extLst>
        </xdr:cNvPr>
        <xdr:cNvSpPr/>
      </xdr:nvSpPr>
      <xdr:spPr>
        <a:xfrm>
          <a:off x="14541500" y="13237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128917</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325111" y="13330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23887</xdr:rowOff>
    </xdr:from>
    <xdr:to>
      <xdr:col>72</xdr:col>
      <xdr:colOff>38100</xdr:colOff>
      <xdr:row>77</xdr:row>
      <xdr:rowOff>125487</xdr:rowOff>
    </xdr:to>
    <xdr:sp macro="" textlink="">
      <xdr:nvSpPr>
        <xdr:cNvPr id="637" name="楕円 636">
          <a:extLst>
            <a:ext uri="{FF2B5EF4-FFF2-40B4-BE49-F238E27FC236}">
              <a16:creationId xmlns:a16="http://schemas.microsoft.com/office/drawing/2014/main" id="{00000000-0008-0000-0600-00007D020000}"/>
            </a:ext>
          </a:extLst>
        </xdr:cNvPr>
        <xdr:cNvSpPr/>
      </xdr:nvSpPr>
      <xdr:spPr>
        <a:xfrm>
          <a:off x="13652500" y="13225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116614</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3436111" y="13318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28133</xdr:rowOff>
    </xdr:from>
    <xdr:to>
      <xdr:col>67</xdr:col>
      <xdr:colOff>101600</xdr:colOff>
      <xdr:row>77</xdr:row>
      <xdr:rowOff>129733</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2763500" y="13229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120860</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547111" y="13322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1" name="正方形/長方形 640">
          <a:extLst>
            <a:ext uri="{FF2B5EF4-FFF2-40B4-BE49-F238E27FC236}">
              <a16:creationId xmlns:a16="http://schemas.microsoft.com/office/drawing/2014/main" id="{00000000-0008-0000-0600-00008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2" name="正方形/長方形 641">
          <a:extLst>
            <a:ext uri="{FF2B5EF4-FFF2-40B4-BE49-F238E27FC236}">
              <a16:creationId xmlns:a16="http://schemas.microsoft.com/office/drawing/2014/main" id="{00000000-0008-0000-0600-00008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3" name="正方形/長方形 642">
          <a:extLst>
            <a:ext uri="{FF2B5EF4-FFF2-40B4-BE49-F238E27FC236}">
              <a16:creationId xmlns:a16="http://schemas.microsoft.com/office/drawing/2014/main" id="{00000000-0008-0000-0600-00008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4" name="正方形/長方形 643">
          <a:extLst>
            <a:ext uri="{FF2B5EF4-FFF2-40B4-BE49-F238E27FC236}">
              <a16:creationId xmlns:a16="http://schemas.microsoft.com/office/drawing/2014/main" id="{00000000-0008-0000-0600-00008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5" name="正方形/長方形 644">
          <a:extLst>
            <a:ext uri="{FF2B5EF4-FFF2-40B4-BE49-F238E27FC236}">
              <a16:creationId xmlns:a16="http://schemas.microsoft.com/office/drawing/2014/main" id="{00000000-0008-0000-0600-00008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0" name="直線コネクタ 649">
          <a:extLst>
            <a:ext uri="{FF2B5EF4-FFF2-40B4-BE49-F238E27FC236}">
              <a16:creationId xmlns:a16="http://schemas.microsoft.com/office/drawing/2014/main" id="{00000000-0008-0000-0600-00008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1" name="直線コネクタ 650">
          <a:extLst>
            <a:ext uri="{FF2B5EF4-FFF2-40B4-BE49-F238E27FC236}">
              <a16:creationId xmlns:a16="http://schemas.microsoft.com/office/drawing/2014/main" id="{00000000-0008-0000-0600-00008B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3" name="直線コネクタ 652">
          <a:extLst>
            <a:ext uri="{FF2B5EF4-FFF2-40B4-BE49-F238E27FC236}">
              <a16:creationId xmlns:a16="http://schemas.microsoft.com/office/drawing/2014/main" id="{00000000-0008-0000-0600-00008D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5" name="直線コネクタ 654">
          <a:extLst>
            <a:ext uri="{FF2B5EF4-FFF2-40B4-BE49-F238E27FC236}">
              <a16:creationId xmlns:a16="http://schemas.microsoft.com/office/drawing/2014/main" id="{00000000-0008-0000-0600-00008F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3" name="積立金グラフ枠">
          <a:extLst>
            <a:ext uri="{FF2B5EF4-FFF2-40B4-BE49-F238E27FC236}">
              <a16:creationId xmlns:a16="http://schemas.microsoft.com/office/drawing/2014/main" id="{00000000-0008-0000-0600-000097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39593</xdr:rowOff>
    </xdr:from>
    <xdr:to>
      <xdr:col>85</xdr:col>
      <xdr:colOff>126364</xdr:colOff>
      <xdr:row>99</xdr:row>
      <xdr:rowOff>42816</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flipV="1">
          <a:off x="16317595" y="15470093"/>
          <a:ext cx="1269" cy="1546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46643</xdr:rowOff>
    </xdr:from>
    <xdr:ext cx="378565" cy="259045"/>
    <xdr:sp macro="" textlink="">
      <xdr:nvSpPr>
        <xdr:cNvPr id="665" name="積立金最小値テキスト">
          <a:extLst>
            <a:ext uri="{FF2B5EF4-FFF2-40B4-BE49-F238E27FC236}">
              <a16:creationId xmlns:a16="http://schemas.microsoft.com/office/drawing/2014/main" id="{00000000-0008-0000-0600-000099020000}"/>
            </a:ext>
          </a:extLst>
        </xdr:cNvPr>
        <xdr:cNvSpPr txBox="1"/>
      </xdr:nvSpPr>
      <xdr:spPr>
        <a:xfrm>
          <a:off x="16370300" y="170201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42816</xdr:rowOff>
    </xdr:from>
    <xdr:to>
      <xdr:col>86</xdr:col>
      <xdr:colOff>25400</xdr:colOff>
      <xdr:row>99</xdr:row>
      <xdr:rowOff>42816</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6230600" y="17016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157720</xdr:rowOff>
    </xdr:from>
    <xdr:ext cx="599010" cy="259045"/>
    <xdr:sp macro="" textlink="">
      <xdr:nvSpPr>
        <xdr:cNvPr id="667" name="積立金最大値テキスト">
          <a:extLst>
            <a:ext uri="{FF2B5EF4-FFF2-40B4-BE49-F238E27FC236}">
              <a16:creationId xmlns:a16="http://schemas.microsoft.com/office/drawing/2014/main" id="{00000000-0008-0000-0600-00009B020000}"/>
            </a:ext>
          </a:extLst>
        </xdr:cNvPr>
        <xdr:cNvSpPr txBox="1"/>
      </xdr:nvSpPr>
      <xdr:spPr>
        <a:xfrm>
          <a:off x="16370300" y="15245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812,550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39593</xdr:rowOff>
    </xdr:from>
    <xdr:to>
      <xdr:col>86</xdr:col>
      <xdr:colOff>25400</xdr:colOff>
      <xdr:row>90</xdr:row>
      <xdr:rowOff>39593</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6230600" y="15470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147442</xdr:rowOff>
    </xdr:from>
    <xdr:to>
      <xdr:col>85</xdr:col>
      <xdr:colOff>127000</xdr:colOff>
      <xdr:row>98</xdr:row>
      <xdr:rowOff>168165</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flipV="1">
          <a:off x="15481300" y="16949542"/>
          <a:ext cx="838200" cy="20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98990</xdr:rowOff>
    </xdr:from>
    <xdr:ext cx="534377" cy="259045"/>
    <xdr:sp macro="" textlink="">
      <xdr:nvSpPr>
        <xdr:cNvPr id="670" name="積立金平均値テキスト">
          <a:extLst>
            <a:ext uri="{FF2B5EF4-FFF2-40B4-BE49-F238E27FC236}">
              <a16:creationId xmlns:a16="http://schemas.microsoft.com/office/drawing/2014/main" id="{00000000-0008-0000-0600-00009E020000}"/>
            </a:ext>
          </a:extLst>
        </xdr:cNvPr>
        <xdr:cNvSpPr txBox="1"/>
      </xdr:nvSpPr>
      <xdr:spPr>
        <a:xfrm>
          <a:off x="16370300" y="167296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76113</xdr:rowOff>
    </xdr:from>
    <xdr:to>
      <xdr:col>85</xdr:col>
      <xdr:colOff>177800</xdr:colOff>
      <xdr:row>99</xdr:row>
      <xdr:rowOff>6263</xdr:rowOff>
    </xdr:to>
    <xdr:sp macro="" textlink="">
      <xdr:nvSpPr>
        <xdr:cNvPr id="671" name="フローチャート: 判断 670">
          <a:extLst>
            <a:ext uri="{FF2B5EF4-FFF2-40B4-BE49-F238E27FC236}">
              <a16:creationId xmlns:a16="http://schemas.microsoft.com/office/drawing/2014/main" id="{00000000-0008-0000-0600-00009F020000}"/>
            </a:ext>
          </a:extLst>
        </xdr:cNvPr>
        <xdr:cNvSpPr/>
      </xdr:nvSpPr>
      <xdr:spPr>
        <a:xfrm>
          <a:off x="16268700" y="16878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168165</xdr:rowOff>
    </xdr:from>
    <xdr:to>
      <xdr:col>81</xdr:col>
      <xdr:colOff>50800</xdr:colOff>
      <xdr:row>99</xdr:row>
      <xdr:rowOff>9581</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flipV="1">
          <a:off x="14592300" y="16970265"/>
          <a:ext cx="889000" cy="12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98816</xdr:rowOff>
    </xdr:from>
    <xdr:to>
      <xdr:col>81</xdr:col>
      <xdr:colOff>101600</xdr:colOff>
      <xdr:row>99</xdr:row>
      <xdr:rowOff>28966</xdr:rowOff>
    </xdr:to>
    <xdr:sp macro="" textlink="">
      <xdr:nvSpPr>
        <xdr:cNvPr id="673" name="フローチャート: 判断 672">
          <a:extLst>
            <a:ext uri="{FF2B5EF4-FFF2-40B4-BE49-F238E27FC236}">
              <a16:creationId xmlns:a16="http://schemas.microsoft.com/office/drawing/2014/main" id="{00000000-0008-0000-0600-0000A1020000}"/>
            </a:ext>
          </a:extLst>
        </xdr:cNvPr>
        <xdr:cNvSpPr/>
      </xdr:nvSpPr>
      <xdr:spPr>
        <a:xfrm>
          <a:off x="15430500" y="1690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45493</xdr:rowOff>
    </xdr:from>
    <xdr:ext cx="534377"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5214111" y="16676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7365</xdr:rowOff>
    </xdr:from>
    <xdr:to>
      <xdr:col>76</xdr:col>
      <xdr:colOff>114300</xdr:colOff>
      <xdr:row>99</xdr:row>
      <xdr:rowOff>9581</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3703300" y="16980915"/>
          <a:ext cx="889000" cy="2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114486</xdr:rowOff>
    </xdr:from>
    <xdr:to>
      <xdr:col>76</xdr:col>
      <xdr:colOff>165100</xdr:colOff>
      <xdr:row>99</xdr:row>
      <xdr:rowOff>44636</xdr:rowOff>
    </xdr:to>
    <xdr:sp macro="" textlink="">
      <xdr:nvSpPr>
        <xdr:cNvPr id="676" name="フローチャート: 判断 675">
          <a:extLst>
            <a:ext uri="{FF2B5EF4-FFF2-40B4-BE49-F238E27FC236}">
              <a16:creationId xmlns:a16="http://schemas.microsoft.com/office/drawing/2014/main" id="{00000000-0008-0000-0600-0000A4020000}"/>
            </a:ext>
          </a:extLst>
        </xdr:cNvPr>
        <xdr:cNvSpPr/>
      </xdr:nvSpPr>
      <xdr:spPr>
        <a:xfrm>
          <a:off x="14541500" y="16916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61163</xdr:rowOff>
    </xdr:from>
    <xdr:ext cx="534377"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4325111" y="16691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7365</xdr:rowOff>
    </xdr:from>
    <xdr:to>
      <xdr:col>71</xdr:col>
      <xdr:colOff>177800</xdr:colOff>
      <xdr:row>99</xdr:row>
      <xdr:rowOff>43059</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2814300" y="16980915"/>
          <a:ext cx="889000" cy="35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116881</xdr:rowOff>
    </xdr:from>
    <xdr:to>
      <xdr:col>72</xdr:col>
      <xdr:colOff>38100</xdr:colOff>
      <xdr:row>99</xdr:row>
      <xdr:rowOff>47031</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3652500" y="16918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63558</xdr:rowOff>
    </xdr:from>
    <xdr:ext cx="534377"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3436111" y="16694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104454</xdr:rowOff>
    </xdr:from>
    <xdr:to>
      <xdr:col>67</xdr:col>
      <xdr:colOff>101600</xdr:colOff>
      <xdr:row>99</xdr:row>
      <xdr:rowOff>34604</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2763500" y="16906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51131</xdr:rowOff>
    </xdr:from>
    <xdr:ext cx="534377"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2547111" y="16681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96642</xdr:rowOff>
    </xdr:from>
    <xdr:to>
      <xdr:col>85</xdr:col>
      <xdr:colOff>177800</xdr:colOff>
      <xdr:row>99</xdr:row>
      <xdr:rowOff>26792</xdr:rowOff>
    </xdr:to>
    <xdr:sp macro="" textlink="">
      <xdr:nvSpPr>
        <xdr:cNvPr id="688" name="楕円 687">
          <a:extLst>
            <a:ext uri="{FF2B5EF4-FFF2-40B4-BE49-F238E27FC236}">
              <a16:creationId xmlns:a16="http://schemas.microsoft.com/office/drawing/2014/main" id="{00000000-0008-0000-0600-0000B0020000}"/>
            </a:ext>
          </a:extLst>
        </xdr:cNvPr>
        <xdr:cNvSpPr/>
      </xdr:nvSpPr>
      <xdr:spPr>
        <a:xfrm>
          <a:off x="16268700" y="16898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54541</xdr:rowOff>
    </xdr:from>
    <xdr:ext cx="534377" cy="259045"/>
    <xdr:sp macro="" textlink="">
      <xdr:nvSpPr>
        <xdr:cNvPr id="689" name="積立金該当値テキスト">
          <a:extLst>
            <a:ext uri="{FF2B5EF4-FFF2-40B4-BE49-F238E27FC236}">
              <a16:creationId xmlns:a16="http://schemas.microsoft.com/office/drawing/2014/main" id="{00000000-0008-0000-0600-0000B1020000}"/>
            </a:ext>
          </a:extLst>
        </xdr:cNvPr>
        <xdr:cNvSpPr txBox="1"/>
      </xdr:nvSpPr>
      <xdr:spPr>
        <a:xfrm>
          <a:off x="16370300" y="16856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117365</xdr:rowOff>
    </xdr:from>
    <xdr:to>
      <xdr:col>81</xdr:col>
      <xdr:colOff>101600</xdr:colOff>
      <xdr:row>99</xdr:row>
      <xdr:rowOff>47515</xdr:rowOff>
    </xdr:to>
    <xdr:sp macro="" textlink="">
      <xdr:nvSpPr>
        <xdr:cNvPr id="690" name="楕円 689">
          <a:extLst>
            <a:ext uri="{FF2B5EF4-FFF2-40B4-BE49-F238E27FC236}">
              <a16:creationId xmlns:a16="http://schemas.microsoft.com/office/drawing/2014/main" id="{00000000-0008-0000-0600-0000B2020000}"/>
            </a:ext>
          </a:extLst>
        </xdr:cNvPr>
        <xdr:cNvSpPr/>
      </xdr:nvSpPr>
      <xdr:spPr>
        <a:xfrm>
          <a:off x="15430500" y="16919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38642</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5214111" y="17012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130231</xdr:rowOff>
    </xdr:from>
    <xdr:to>
      <xdr:col>76</xdr:col>
      <xdr:colOff>165100</xdr:colOff>
      <xdr:row>99</xdr:row>
      <xdr:rowOff>60381</xdr:rowOff>
    </xdr:to>
    <xdr:sp macro="" textlink="">
      <xdr:nvSpPr>
        <xdr:cNvPr id="692" name="楕円 691">
          <a:extLst>
            <a:ext uri="{FF2B5EF4-FFF2-40B4-BE49-F238E27FC236}">
              <a16:creationId xmlns:a16="http://schemas.microsoft.com/office/drawing/2014/main" id="{00000000-0008-0000-0600-0000B4020000}"/>
            </a:ext>
          </a:extLst>
        </xdr:cNvPr>
        <xdr:cNvSpPr/>
      </xdr:nvSpPr>
      <xdr:spPr>
        <a:xfrm>
          <a:off x="14541500" y="16932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51508</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325111" y="17025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128015</xdr:rowOff>
    </xdr:from>
    <xdr:to>
      <xdr:col>72</xdr:col>
      <xdr:colOff>38100</xdr:colOff>
      <xdr:row>99</xdr:row>
      <xdr:rowOff>58165</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3652500" y="1693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49292</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3436111" y="17022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163709</xdr:rowOff>
    </xdr:from>
    <xdr:to>
      <xdr:col>67</xdr:col>
      <xdr:colOff>101600</xdr:colOff>
      <xdr:row>99</xdr:row>
      <xdr:rowOff>93859</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2763500" y="16965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99</xdr:row>
      <xdr:rowOff>84986</xdr:rowOff>
    </xdr:from>
    <xdr:ext cx="378565"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2625017" y="170585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8" name="正方形/長方形 697">
          <a:extLst>
            <a:ext uri="{FF2B5EF4-FFF2-40B4-BE49-F238E27FC236}">
              <a16:creationId xmlns:a16="http://schemas.microsoft.com/office/drawing/2014/main" id="{00000000-0008-0000-0600-0000BA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699" name="正方形/長方形 698">
          <a:extLst>
            <a:ext uri="{FF2B5EF4-FFF2-40B4-BE49-F238E27FC236}">
              <a16:creationId xmlns:a16="http://schemas.microsoft.com/office/drawing/2014/main" id="{00000000-0008-0000-0600-0000BB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0" name="正方形/長方形 699">
          <a:extLst>
            <a:ext uri="{FF2B5EF4-FFF2-40B4-BE49-F238E27FC236}">
              <a16:creationId xmlns:a16="http://schemas.microsoft.com/office/drawing/2014/main" id="{00000000-0008-0000-0600-0000BC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1" name="正方形/長方形 700">
          <a:extLst>
            <a:ext uri="{FF2B5EF4-FFF2-40B4-BE49-F238E27FC236}">
              <a16:creationId xmlns:a16="http://schemas.microsoft.com/office/drawing/2014/main" id="{00000000-0008-0000-0600-0000BD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7" name="直線コネクタ 706">
          <a:extLst>
            <a:ext uri="{FF2B5EF4-FFF2-40B4-BE49-F238E27FC236}">
              <a16:creationId xmlns:a16="http://schemas.microsoft.com/office/drawing/2014/main" id="{00000000-0008-0000-0600-0000C3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08" name="直線コネクタ 707">
          <a:extLst>
            <a:ext uri="{FF2B5EF4-FFF2-40B4-BE49-F238E27FC236}">
              <a16:creationId xmlns:a16="http://schemas.microsoft.com/office/drawing/2014/main" id="{00000000-0008-0000-0600-0000C4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0" name="直線コネクタ 709">
          <a:extLst>
            <a:ext uri="{FF2B5EF4-FFF2-40B4-BE49-F238E27FC236}">
              <a16:creationId xmlns:a16="http://schemas.microsoft.com/office/drawing/2014/main" id="{00000000-0008-0000-0600-0000C6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0" name="投資及び出資金グラフ枠">
          <a:extLst>
            <a:ext uri="{FF2B5EF4-FFF2-40B4-BE49-F238E27FC236}">
              <a16:creationId xmlns:a16="http://schemas.microsoft.com/office/drawing/2014/main" id="{00000000-0008-0000-0600-0000D0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146748</xdr:rowOff>
    </xdr:from>
    <xdr:to>
      <xdr:col>116</xdr:col>
      <xdr:colOff>62864</xdr:colOff>
      <xdr:row>39</xdr:row>
      <xdr:rowOff>44450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flipV="1">
          <a:off x="22159595" y="5290248"/>
          <a:ext cx="1269" cy="1440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2" name="投資及び出資金最小値テキスト">
          <a:extLst>
            <a:ext uri="{FF2B5EF4-FFF2-40B4-BE49-F238E27FC236}">
              <a16:creationId xmlns:a16="http://schemas.microsoft.com/office/drawing/2014/main" id="{00000000-0008-0000-0600-0000D2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93425</xdr:rowOff>
    </xdr:from>
    <xdr:ext cx="469744" cy="259045"/>
    <xdr:sp macro="" textlink="">
      <xdr:nvSpPr>
        <xdr:cNvPr id="724" name="投資及び出資金最大値テキスト">
          <a:extLst>
            <a:ext uri="{FF2B5EF4-FFF2-40B4-BE49-F238E27FC236}">
              <a16:creationId xmlns:a16="http://schemas.microsoft.com/office/drawing/2014/main" id="{00000000-0008-0000-0600-0000D4020000}"/>
            </a:ext>
          </a:extLst>
        </xdr:cNvPr>
        <xdr:cNvSpPr txBox="1"/>
      </xdr:nvSpPr>
      <xdr:spPr>
        <a:xfrm>
          <a:off x="22212300" y="5065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146748</xdr:rowOff>
    </xdr:from>
    <xdr:to>
      <xdr:col>116</xdr:col>
      <xdr:colOff>152400</xdr:colOff>
      <xdr:row>30</xdr:row>
      <xdr:rowOff>146748</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22072600" y="5290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125603</xdr:rowOff>
    </xdr:from>
    <xdr:to>
      <xdr:col>116</xdr:col>
      <xdr:colOff>63500</xdr:colOff>
      <xdr:row>38</xdr:row>
      <xdr:rowOff>148272</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flipV="1">
          <a:off x="21323300" y="6640703"/>
          <a:ext cx="838200" cy="22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156163</xdr:rowOff>
    </xdr:from>
    <xdr:ext cx="469744" cy="259045"/>
    <xdr:sp macro="" textlink="">
      <xdr:nvSpPr>
        <xdr:cNvPr id="727" name="投資及び出資金平均値テキスト">
          <a:extLst>
            <a:ext uri="{FF2B5EF4-FFF2-40B4-BE49-F238E27FC236}">
              <a16:creationId xmlns:a16="http://schemas.microsoft.com/office/drawing/2014/main" id="{00000000-0008-0000-0600-0000D7020000}"/>
            </a:ext>
          </a:extLst>
        </xdr:cNvPr>
        <xdr:cNvSpPr txBox="1"/>
      </xdr:nvSpPr>
      <xdr:spPr>
        <a:xfrm>
          <a:off x="22212300" y="63283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133286</xdr:rowOff>
    </xdr:from>
    <xdr:to>
      <xdr:col>116</xdr:col>
      <xdr:colOff>114300</xdr:colOff>
      <xdr:row>38</xdr:row>
      <xdr:rowOff>63436</xdr:rowOff>
    </xdr:to>
    <xdr:sp macro="" textlink="">
      <xdr:nvSpPr>
        <xdr:cNvPr id="728" name="フローチャート: 判断 727">
          <a:extLst>
            <a:ext uri="{FF2B5EF4-FFF2-40B4-BE49-F238E27FC236}">
              <a16:creationId xmlns:a16="http://schemas.microsoft.com/office/drawing/2014/main" id="{00000000-0008-0000-0600-0000D8020000}"/>
            </a:ext>
          </a:extLst>
        </xdr:cNvPr>
        <xdr:cNvSpPr/>
      </xdr:nvSpPr>
      <xdr:spPr>
        <a:xfrm>
          <a:off x="22110700" y="6476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148272</xdr:rowOff>
    </xdr:from>
    <xdr:to>
      <xdr:col>111</xdr:col>
      <xdr:colOff>177800</xdr:colOff>
      <xdr:row>39</xdr:row>
      <xdr:rowOff>5397</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flipV="1">
          <a:off x="20434300" y="6663372"/>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132143</xdr:rowOff>
    </xdr:from>
    <xdr:to>
      <xdr:col>112</xdr:col>
      <xdr:colOff>38100</xdr:colOff>
      <xdr:row>38</xdr:row>
      <xdr:rowOff>62294</xdr:rowOff>
    </xdr:to>
    <xdr:sp macro="" textlink="">
      <xdr:nvSpPr>
        <xdr:cNvPr id="730" name="フローチャート: 判断 729">
          <a:extLst>
            <a:ext uri="{FF2B5EF4-FFF2-40B4-BE49-F238E27FC236}">
              <a16:creationId xmlns:a16="http://schemas.microsoft.com/office/drawing/2014/main" id="{00000000-0008-0000-0600-0000DA020000}"/>
            </a:ext>
          </a:extLst>
        </xdr:cNvPr>
        <xdr:cNvSpPr/>
      </xdr:nvSpPr>
      <xdr:spPr>
        <a:xfrm>
          <a:off x="21272500" y="647579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78820</xdr:rowOff>
    </xdr:from>
    <xdr:ext cx="469744"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21088428" y="6251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5397</xdr:rowOff>
    </xdr:from>
    <xdr:to>
      <xdr:col>107</xdr:col>
      <xdr:colOff>50800</xdr:colOff>
      <xdr:row>39</xdr:row>
      <xdr:rowOff>17590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flipV="1">
          <a:off x="19545300" y="6691947"/>
          <a:ext cx="889000" cy="12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156337</xdr:rowOff>
    </xdr:from>
    <xdr:to>
      <xdr:col>107</xdr:col>
      <xdr:colOff>101600</xdr:colOff>
      <xdr:row>38</xdr:row>
      <xdr:rowOff>86487</xdr:rowOff>
    </xdr:to>
    <xdr:sp macro="" textlink="">
      <xdr:nvSpPr>
        <xdr:cNvPr id="733" name="フローチャート: 判断 732">
          <a:extLst>
            <a:ext uri="{FF2B5EF4-FFF2-40B4-BE49-F238E27FC236}">
              <a16:creationId xmlns:a16="http://schemas.microsoft.com/office/drawing/2014/main" id="{00000000-0008-0000-0600-0000DD020000}"/>
            </a:ext>
          </a:extLst>
        </xdr:cNvPr>
        <xdr:cNvSpPr/>
      </xdr:nvSpPr>
      <xdr:spPr>
        <a:xfrm>
          <a:off x="20383500" y="6499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103014</xdr:rowOff>
    </xdr:from>
    <xdr:ext cx="378565"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20245017" y="62752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14351</xdr:rowOff>
    </xdr:from>
    <xdr:to>
      <xdr:col>102</xdr:col>
      <xdr:colOff>114300</xdr:colOff>
      <xdr:row>39</xdr:row>
      <xdr:rowOff>17590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656300" y="6700901"/>
          <a:ext cx="889000" cy="3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167005</xdr:rowOff>
    </xdr:from>
    <xdr:to>
      <xdr:col>102</xdr:col>
      <xdr:colOff>165100</xdr:colOff>
      <xdr:row>37</xdr:row>
      <xdr:rowOff>97155</xdr:rowOff>
    </xdr:to>
    <xdr:sp macro="" textlink="">
      <xdr:nvSpPr>
        <xdr:cNvPr id="736" name="フローチャート: 判断 735">
          <a:extLst>
            <a:ext uri="{FF2B5EF4-FFF2-40B4-BE49-F238E27FC236}">
              <a16:creationId xmlns:a16="http://schemas.microsoft.com/office/drawing/2014/main" id="{00000000-0008-0000-0600-0000E0020000}"/>
            </a:ext>
          </a:extLst>
        </xdr:cNvPr>
        <xdr:cNvSpPr/>
      </xdr:nvSpPr>
      <xdr:spPr>
        <a:xfrm>
          <a:off x="19494500" y="6339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113682</xdr:rowOff>
    </xdr:from>
    <xdr:ext cx="469744"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9310428" y="6114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52896</xdr:rowOff>
    </xdr:from>
    <xdr:to>
      <xdr:col>98</xdr:col>
      <xdr:colOff>38100</xdr:colOff>
      <xdr:row>36</xdr:row>
      <xdr:rowOff>154496</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18605500" y="6225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34</xdr:row>
      <xdr:rowOff>171023</xdr:rowOff>
    </xdr:from>
    <xdr:ext cx="469744"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8421428" y="6000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74803</xdr:rowOff>
    </xdr:from>
    <xdr:to>
      <xdr:col>116</xdr:col>
      <xdr:colOff>114300</xdr:colOff>
      <xdr:row>39</xdr:row>
      <xdr:rowOff>4953</xdr:rowOff>
    </xdr:to>
    <xdr:sp macro="" textlink="">
      <xdr:nvSpPr>
        <xdr:cNvPr id="745" name="楕円 744">
          <a:extLst>
            <a:ext uri="{FF2B5EF4-FFF2-40B4-BE49-F238E27FC236}">
              <a16:creationId xmlns:a16="http://schemas.microsoft.com/office/drawing/2014/main" id="{00000000-0008-0000-0600-0000E9020000}"/>
            </a:ext>
          </a:extLst>
        </xdr:cNvPr>
        <xdr:cNvSpPr/>
      </xdr:nvSpPr>
      <xdr:spPr>
        <a:xfrm>
          <a:off x="22110700" y="6589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161180</xdr:rowOff>
    </xdr:from>
    <xdr:ext cx="378565" cy="259045"/>
    <xdr:sp macro="" textlink="">
      <xdr:nvSpPr>
        <xdr:cNvPr id="746" name="投資及び出資金該当値テキスト">
          <a:extLst>
            <a:ext uri="{FF2B5EF4-FFF2-40B4-BE49-F238E27FC236}">
              <a16:creationId xmlns:a16="http://schemas.microsoft.com/office/drawing/2014/main" id="{00000000-0008-0000-0600-0000EA020000}"/>
            </a:ext>
          </a:extLst>
        </xdr:cNvPr>
        <xdr:cNvSpPr txBox="1"/>
      </xdr:nvSpPr>
      <xdr:spPr>
        <a:xfrm>
          <a:off x="22212300" y="65048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97472</xdr:rowOff>
    </xdr:from>
    <xdr:to>
      <xdr:col>112</xdr:col>
      <xdr:colOff>38100</xdr:colOff>
      <xdr:row>39</xdr:row>
      <xdr:rowOff>27622</xdr:rowOff>
    </xdr:to>
    <xdr:sp macro="" textlink="">
      <xdr:nvSpPr>
        <xdr:cNvPr id="747" name="楕円 746">
          <a:extLst>
            <a:ext uri="{FF2B5EF4-FFF2-40B4-BE49-F238E27FC236}">
              <a16:creationId xmlns:a16="http://schemas.microsoft.com/office/drawing/2014/main" id="{00000000-0008-0000-0600-0000EB020000}"/>
            </a:ext>
          </a:extLst>
        </xdr:cNvPr>
        <xdr:cNvSpPr/>
      </xdr:nvSpPr>
      <xdr:spPr>
        <a:xfrm>
          <a:off x="21272500" y="6612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18749</xdr:rowOff>
    </xdr:from>
    <xdr:ext cx="378565"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134017" y="67052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126047</xdr:rowOff>
    </xdr:from>
    <xdr:to>
      <xdr:col>107</xdr:col>
      <xdr:colOff>101600</xdr:colOff>
      <xdr:row>39</xdr:row>
      <xdr:rowOff>56197</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20383500" y="6641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47324</xdr:rowOff>
    </xdr:from>
    <xdr:ext cx="378565"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0245017" y="67338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138240</xdr:rowOff>
    </xdr:from>
    <xdr:to>
      <xdr:col>102</xdr:col>
      <xdr:colOff>165100</xdr:colOff>
      <xdr:row>39</xdr:row>
      <xdr:rowOff>68390</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19494500" y="665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59517</xdr:rowOff>
    </xdr:from>
    <xdr:ext cx="378565"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9356017" y="67460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135001</xdr:rowOff>
    </xdr:from>
    <xdr:to>
      <xdr:col>98</xdr:col>
      <xdr:colOff>38100</xdr:colOff>
      <xdr:row>39</xdr:row>
      <xdr:rowOff>65151</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18605500" y="6650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56278</xdr:rowOff>
    </xdr:from>
    <xdr:ext cx="378565"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67017" y="67428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5" name="正方形/長方形 754">
          <a:extLst>
            <a:ext uri="{FF2B5EF4-FFF2-40B4-BE49-F238E27FC236}">
              <a16:creationId xmlns:a16="http://schemas.microsoft.com/office/drawing/2014/main" id="{00000000-0008-0000-0600-0000F3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6" name="正方形/長方形 755">
          <a:extLst>
            <a:ext uri="{FF2B5EF4-FFF2-40B4-BE49-F238E27FC236}">
              <a16:creationId xmlns:a16="http://schemas.microsoft.com/office/drawing/2014/main" id="{00000000-0008-0000-0600-0000F4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7" name="正方形/長方形 756">
          <a:extLst>
            <a:ext uri="{FF2B5EF4-FFF2-40B4-BE49-F238E27FC236}">
              <a16:creationId xmlns:a16="http://schemas.microsoft.com/office/drawing/2014/main" id="{00000000-0008-0000-0600-0000F5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8" name="正方形/長方形 757">
          <a:extLst>
            <a:ext uri="{FF2B5EF4-FFF2-40B4-BE49-F238E27FC236}">
              <a16:creationId xmlns:a16="http://schemas.microsoft.com/office/drawing/2014/main" id="{00000000-0008-0000-0600-0000F6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4" name="直線コネクタ 763">
          <a:extLst>
            <a:ext uri="{FF2B5EF4-FFF2-40B4-BE49-F238E27FC236}">
              <a16:creationId xmlns:a16="http://schemas.microsoft.com/office/drawing/2014/main" id="{00000000-0008-0000-0600-0000FC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65" name="直線コネクタ 764">
          <a:extLst>
            <a:ext uri="{FF2B5EF4-FFF2-40B4-BE49-F238E27FC236}">
              <a16:creationId xmlns:a16="http://schemas.microsoft.com/office/drawing/2014/main" id="{00000000-0008-0000-0600-0000FD02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67" name="直線コネクタ 766">
          <a:extLst>
            <a:ext uri="{FF2B5EF4-FFF2-40B4-BE49-F238E27FC236}">
              <a16:creationId xmlns:a16="http://schemas.microsoft.com/office/drawing/2014/main" id="{00000000-0008-0000-0600-0000FF02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5" name="貸付金グラフ枠">
          <a:extLst>
            <a:ext uri="{FF2B5EF4-FFF2-40B4-BE49-F238E27FC236}">
              <a16:creationId xmlns:a16="http://schemas.microsoft.com/office/drawing/2014/main" id="{00000000-0008-0000-0600-000007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82824</xdr:rowOff>
    </xdr:from>
    <xdr:to>
      <xdr:col>116</xdr:col>
      <xdr:colOff>62864</xdr:colOff>
      <xdr:row>58</xdr:row>
      <xdr:rowOff>139700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flipV="1">
          <a:off x="22159595" y="8826774"/>
          <a:ext cx="1269" cy="1257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77" name="貸付金最小値テキスト">
          <a:extLst>
            <a:ext uri="{FF2B5EF4-FFF2-40B4-BE49-F238E27FC236}">
              <a16:creationId xmlns:a16="http://schemas.microsoft.com/office/drawing/2014/main" id="{00000000-0008-0000-0600-000009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29501</xdr:rowOff>
    </xdr:from>
    <xdr:ext cx="534377" cy="259045"/>
    <xdr:sp macro="" textlink="">
      <xdr:nvSpPr>
        <xdr:cNvPr id="779" name="貸付金最大値テキスト">
          <a:extLst>
            <a:ext uri="{FF2B5EF4-FFF2-40B4-BE49-F238E27FC236}">
              <a16:creationId xmlns:a16="http://schemas.microsoft.com/office/drawing/2014/main" id="{00000000-0008-0000-0600-00000B030000}"/>
            </a:ext>
          </a:extLst>
        </xdr:cNvPr>
        <xdr:cNvSpPr txBox="1"/>
      </xdr:nvSpPr>
      <xdr:spPr>
        <a:xfrm>
          <a:off x="22212300" y="8602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82824</xdr:rowOff>
    </xdr:from>
    <xdr:to>
      <xdr:col>116</xdr:col>
      <xdr:colOff>152400</xdr:colOff>
      <xdr:row>51</xdr:row>
      <xdr:rowOff>82824</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22072600" y="8826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139334</xdr:rowOff>
    </xdr:from>
    <xdr:to>
      <xdr:col>116</xdr:col>
      <xdr:colOff>63500</xdr:colOff>
      <xdr:row>58</xdr:row>
      <xdr:rowOff>139563</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21323300" y="10083434"/>
          <a:ext cx="8382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2049</xdr:rowOff>
    </xdr:from>
    <xdr:ext cx="469744" cy="259045"/>
    <xdr:sp macro="" textlink="">
      <xdr:nvSpPr>
        <xdr:cNvPr id="782" name="貸付金平均値テキスト">
          <a:extLst>
            <a:ext uri="{FF2B5EF4-FFF2-40B4-BE49-F238E27FC236}">
              <a16:creationId xmlns:a16="http://schemas.microsoft.com/office/drawing/2014/main" id="{00000000-0008-0000-0600-00000E030000}"/>
            </a:ext>
          </a:extLst>
        </xdr:cNvPr>
        <xdr:cNvSpPr txBox="1"/>
      </xdr:nvSpPr>
      <xdr:spPr>
        <a:xfrm>
          <a:off x="22212300" y="97746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150622</xdr:rowOff>
    </xdr:from>
    <xdr:to>
      <xdr:col>116</xdr:col>
      <xdr:colOff>114300</xdr:colOff>
      <xdr:row>58</xdr:row>
      <xdr:rowOff>80772</xdr:rowOff>
    </xdr:to>
    <xdr:sp macro="" textlink="">
      <xdr:nvSpPr>
        <xdr:cNvPr id="783" name="フローチャート: 判断 782">
          <a:extLst>
            <a:ext uri="{FF2B5EF4-FFF2-40B4-BE49-F238E27FC236}">
              <a16:creationId xmlns:a16="http://schemas.microsoft.com/office/drawing/2014/main" id="{00000000-0008-0000-0600-00000F030000}"/>
            </a:ext>
          </a:extLst>
        </xdr:cNvPr>
        <xdr:cNvSpPr/>
      </xdr:nvSpPr>
      <xdr:spPr>
        <a:xfrm>
          <a:off x="22110700" y="9923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139129</xdr:rowOff>
    </xdr:from>
    <xdr:to>
      <xdr:col>111</xdr:col>
      <xdr:colOff>177800</xdr:colOff>
      <xdr:row>58</xdr:row>
      <xdr:rowOff>139334</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20434300" y="10083229"/>
          <a:ext cx="889000" cy="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142438</xdr:rowOff>
    </xdr:from>
    <xdr:to>
      <xdr:col>112</xdr:col>
      <xdr:colOff>38100</xdr:colOff>
      <xdr:row>58</xdr:row>
      <xdr:rowOff>72588</xdr:rowOff>
    </xdr:to>
    <xdr:sp macro="" textlink="">
      <xdr:nvSpPr>
        <xdr:cNvPr id="785" name="フローチャート: 判断 784">
          <a:extLst>
            <a:ext uri="{FF2B5EF4-FFF2-40B4-BE49-F238E27FC236}">
              <a16:creationId xmlns:a16="http://schemas.microsoft.com/office/drawing/2014/main" id="{00000000-0008-0000-0600-000011030000}"/>
            </a:ext>
          </a:extLst>
        </xdr:cNvPr>
        <xdr:cNvSpPr/>
      </xdr:nvSpPr>
      <xdr:spPr>
        <a:xfrm>
          <a:off x="21272500" y="9915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89115</xdr:rowOff>
    </xdr:from>
    <xdr:ext cx="469744"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21088428" y="9690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138923</xdr:rowOff>
    </xdr:from>
    <xdr:to>
      <xdr:col>107</xdr:col>
      <xdr:colOff>50800</xdr:colOff>
      <xdr:row>58</xdr:row>
      <xdr:rowOff>139129</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9545300" y="10083023"/>
          <a:ext cx="889000" cy="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139421</xdr:rowOff>
    </xdr:from>
    <xdr:to>
      <xdr:col>107</xdr:col>
      <xdr:colOff>101600</xdr:colOff>
      <xdr:row>58</xdr:row>
      <xdr:rowOff>69571</xdr:rowOff>
    </xdr:to>
    <xdr:sp macro="" textlink="">
      <xdr:nvSpPr>
        <xdr:cNvPr id="788" name="フローチャート: 判断 787">
          <a:extLst>
            <a:ext uri="{FF2B5EF4-FFF2-40B4-BE49-F238E27FC236}">
              <a16:creationId xmlns:a16="http://schemas.microsoft.com/office/drawing/2014/main" id="{00000000-0008-0000-0600-000014030000}"/>
            </a:ext>
          </a:extLst>
        </xdr:cNvPr>
        <xdr:cNvSpPr/>
      </xdr:nvSpPr>
      <xdr:spPr>
        <a:xfrm>
          <a:off x="20383500" y="9912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86098</xdr:rowOff>
    </xdr:from>
    <xdr:ext cx="469744"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20199428" y="9687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138717</xdr:rowOff>
    </xdr:from>
    <xdr:to>
      <xdr:col>102</xdr:col>
      <xdr:colOff>114300</xdr:colOff>
      <xdr:row>58</xdr:row>
      <xdr:rowOff>138923</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656300" y="10082817"/>
          <a:ext cx="889000" cy="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169984</xdr:rowOff>
    </xdr:from>
    <xdr:to>
      <xdr:col>102</xdr:col>
      <xdr:colOff>165100</xdr:colOff>
      <xdr:row>58</xdr:row>
      <xdr:rowOff>100134</xdr:rowOff>
    </xdr:to>
    <xdr:sp macro="" textlink="">
      <xdr:nvSpPr>
        <xdr:cNvPr id="791" name="フローチャート: 判断 790">
          <a:extLst>
            <a:ext uri="{FF2B5EF4-FFF2-40B4-BE49-F238E27FC236}">
              <a16:creationId xmlns:a16="http://schemas.microsoft.com/office/drawing/2014/main" id="{00000000-0008-0000-0600-000017030000}"/>
            </a:ext>
          </a:extLst>
        </xdr:cNvPr>
        <xdr:cNvSpPr/>
      </xdr:nvSpPr>
      <xdr:spPr>
        <a:xfrm>
          <a:off x="19494500" y="9942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116661</xdr:rowOff>
    </xdr:from>
    <xdr:ext cx="469744"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9310428" y="9717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166487</xdr:rowOff>
    </xdr:from>
    <xdr:to>
      <xdr:col>98</xdr:col>
      <xdr:colOff>38100</xdr:colOff>
      <xdr:row>58</xdr:row>
      <xdr:rowOff>96637</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18605500" y="9939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113164</xdr:rowOff>
    </xdr:from>
    <xdr:ext cx="469744"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8421428" y="9714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88763</xdr:rowOff>
    </xdr:from>
    <xdr:to>
      <xdr:col>116</xdr:col>
      <xdr:colOff>114300</xdr:colOff>
      <xdr:row>59</xdr:row>
      <xdr:rowOff>18913</xdr:rowOff>
    </xdr:to>
    <xdr:sp macro="" textlink="">
      <xdr:nvSpPr>
        <xdr:cNvPr id="800" name="楕円 799">
          <a:extLst>
            <a:ext uri="{FF2B5EF4-FFF2-40B4-BE49-F238E27FC236}">
              <a16:creationId xmlns:a16="http://schemas.microsoft.com/office/drawing/2014/main" id="{00000000-0008-0000-0600-000020030000}"/>
            </a:ext>
          </a:extLst>
        </xdr:cNvPr>
        <xdr:cNvSpPr/>
      </xdr:nvSpPr>
      <xdr:spPr>
        <a:xfrm>
          <a:off x="22110700" y="10032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3690</xdr:rowOff>
    </xdr:from>
    <xdr:ext cx="249299" cy="259045"/>
    <xdr:sp macro="" textlink="">
      <xdr:nvSpPr>
        <xdr:cNvPr id="801" name="貸付金該当値テキスト">
          <a:extLst>
            <a:ext uri="{FF2B5EF4-FFF2-40B4-BE49-F238E27FC236}">
              <a16:creationId xmlns:a16="http://schemas.microsoft.com/office/drawing/2014/main" id="{00000000-0008-0000-0600-000021030000}"/>
            </a:ext>
          </a:extLst>
        </xdr:cNvPr>
        <xdr:cNvSpPr txBox="1"/>
      </xdr:nvSpPr>
      <xdr:spPr>
        <a:xfrm>
          <a:off x="22212300" y="994779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88534</xdr:rowOff>
    </xdr:from>
    <xdr:to>
      <xdr:col>112</xdr:col>
      <xdr:colOff>38100</xdr:colOff>
      <xdr:row>59</xdr:row>
      <xdr:rowOff>18684</xdr:rowOff>
    </xdr:to>
    <xdr:sp macro="" textlink="">
      <xdr:nvSpPr>
        <xdr:cNvPr id="802" name="楕円 801">
          <a:extLst>
            <a:ext uri="{FF2B5EF4-FFF2-40B4-BE49-F238E27FC236}">
              <a16:creationId xmlns:a16="http://schemas.microsoft.com/office/drawing/2014/main" id="{00000000-0008-0000-0600-000022030000}"/>
            </a:ext>
          </a:extLst>
        </xdr:cNvPr>
        <xdr:cNvSpPr/>
      </xdr:nvSpPr>
      <xdr:spPr>
        <a:xfrm>
          <a:off x="21272500" y="10032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9811</xdr:rowOff>
    </xdr:from>
    <xdr:ext cx="313932"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166333" y="1012536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88329</xdr:rowOff>
    </xdr:from>
    <xdr:to>
      <xdr:col>107</xdr:col>
      <xdr:colOff>101600</xdr:colOff>
      <xdr:row>59</xdr:row>
      <xdr:rowOff>18479</xdr:rowOff>
    </xdr:to>
    <xdr:sp macro="" textlink="">
      <xdr:nvSpPr>
        <xdr:cNvPr id="804" name="楕円 803">
          <a:extLst>
            <a:ext uri="{FF2B5EF4-FFF2-40B4-BE49-F238E27FC236}">
              <a16:creationId xmlns:a16="http://schemas.microsoft.com/office/drawing/2014/main" id="{00000000-0008-0000-0600-000024030000}"/>
            </a:ext>
          </a:extLst>
        </xdr:cNvPr>
        <xdr:cNvSpPr/>
      </xdr:nvSpPr>
      <xdr:spPr>
        <a:xfrm>
          <a:off x="20383500" y="10032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9606</xdr:rowOff>
    </xdr:from>
    <xdr:ext cx="313932"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0277333" y="101251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88123</xdr:rowOff>
    </xdr:from>
    <xdr:to>
      <xdr:col>102</xdr:col>
      <xdr:colOff>165100</xdr:colOff>
      <xdr:row>59</xdr:row>
      <xdr:rowOff>18273</xdr:rowOff>
    </xdr:to>
    <xdr:sp macro="" textlink="">
      <xdr:nvSpPr>
        <xdr:cNvPr id="806" name="楕円 805">
          <a:extLst>
            <a:ext uri="{FF2B5EF4-FFF2-40B4-BE49-F238E27FC236}">
              <a16:creationId xmlns:a16="http://schemas.microsoft.com/office/drawing/2014/main" id="{00000000-0008-0000-0600-000026030000}"/>
            </a:ext>
          </a:extLst>
        </xdr:cNvPr>
        <xdr:cNvSpPr/>
      </xdr:nvSpPr>
      <xdr:spPr>
        <a:xfrm>
          <a:off x="19494500" y="10032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9400</xdr:rowOff>
    </xdr:from>
    <xdr:ext cx="313932"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9388333" y="101249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87917</xdr:rowOff>
    </xdr:from>
    <xdr:to>
      <xdr:col>98</xdr:col>
      <xdr:colOff>38100</xdr:colOff>
      <xdr:row>59</xdr:row>
      <xdr:rowOff>18067</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18605500" y="10032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9194</xdr:rowOff>
    </xdr:from>
    <xdr:ext cx="313932"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8499333" y="1012474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0" name="正方形/長方形 809">
          <a:extLst>
            <a:ext uri="{FF2B5EF4-FFF2-40B4-BE49-F238E27FC236}">
              <a16:creationId xmlns:a16="http://schemas.microsoft.com/office/drawing/2014/main" id="{00000000-0008-0000-0600-00002A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1" name="正方形/長方形 810">
          <a:extLst>
            <a:ext uri="{FF2B5EF4-FFF2-40B4-BE49-F238E27FC236}">
              <a16:creationId xmlns:a16="http://schemas.microsoft.com/office/drawing/2014/main" id="{00000000-0008-0000-0600-00002B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2" name="正方形/長方形 811">
          <a:extLst>
            <a:ext uri="{FF2B5EF4-FFF2-40B4-BE49-F238E27FC236}">
              <a16:creationId xmlns:a16="http://schemas.microsoft.com/office/drawing/2014/main" id="{00000000-0008-0000-0600-00002C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3" name="正方形/長方形 812">
          <a:extLst>
            <a:ext uri="{FF2B5EF4-FFF2-40B4-BE49-F238E27FC236}">
              <a16:creationId xmlns:a16="http://schemas.microsoft.com/office/drawing/2014/main" id="{00000000-0008-0000-0600-00002D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4" name="正方形/長方形 813">
          <a:extLst>
            <a:ext uri="{FF2B5EF4-FFF2-40B4-BE49-F238E27FC236}">
              <a16:creationId xmlns:a16="http://schemas.microsoft.com/office/drawing/2014/main" id="{00000000-0008-0000-0600-00002E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5" name="正方形/長方形 814">
          <a:extLst>
            <a:ext uri="{FF2B5EF4-FFF2-40B4-BE49-F238E27FC236}">
              <a16:creationId xmlns:a16="http://schemas.microsoft.com/office/drawing/2014/main" id="{00000000-0008-0000-0600-00002F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19" name="直線コネクタ 818">
          <a:extLst>
            <a:ext uri="{FF2B5EF4-FFF2-40B4-BE49-F238E27FC236}">
              <a16:creationId xmlns:a16="http://schemas.microsoft.com/office/drawing/2014/main" id="{00000000-0008-0000-0600-000033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20" name="直線コネクタ 819">
          <a:extLst>
            <a:ext uri="{FF2B5EF4-FFF2-40B4-BE49-F238E27FC236}">
              <a16:creationId xmlns:a16="http://schemas.microsoft.com/office/drawing/2014/main" id="{00000000-0008-0000-0600-000034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2" name="直線コネクタ 821">
          <a:extLst>
            <a:ext uri="{FF2B5EF4-FFF2-40B4-BE49-F238E27FC236}">
              <a16:creationId xmlns:a16="http://schemas.microsoft.com/office/drawing/2014/main" id="{00000000-0008-0000-0600-000036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24" name="直線コネクタ 823">
          <a:extLst>
            <a:ext uri="{FF2B5EF4-FFF2-40B4-BE49-F238E27FC236}">
              <a16:creationId xmlns:a16="http://schemas.microsoft.com/office/drawing/2014/main" id="{00000000-0008-0000-0600-000038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26" name="直線コネクタ 825">
          <a:extLst>
            <a:ext uri="{FF2B5EF4-FFF2-40B4-BE49-F238E27FC236}">
              <a16:creationId xmlns:a16="http://schemas.microsoft.com/office/drawing/2014/main" id="{00000000-0008-0000-0600-00003A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2" name="繰出金グラフ枠">
          <a:extLst>
            <a:ext uri="{FF2B5EF4-FFF2-40B4-BE49-F238E27FC236}">
              <a16:creationId xmlns:a16="http://schemas.microsoft.com/office/drawing/2014/main" id="{00000000-0008-0000-0600-000040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37808</xdr:rowOff>
    </xdr:from>
    <xdr:to>
      <xdr:col>116</xdr:col>
      <xdr:colOff>62864</xdr:colOff>
      <xdr:row>77</xdr:row>
      <xdr:rowOff>121653</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flipV="1">
          <a:off x="22159595" y="12039308"/>
          <a:ext cx="1269" cy="12839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125480</xdr:rowOff>
    </xdr:from>
    <xdr:ext cx="534377" cy="259045"/>
    <xdr:sp macro="" textlink="">
      <xdr:nvSpPr>
        <xdr:cNvPr id="834" name="繰出金最小値テキスト">
          <a:extLst>
            <a:ext uri="{FF2B5EF4-FFF2-40B4-BE49-F238E27FC236}">
              <a16:creationId xmlns:a16="http://schemas.microsoft.com/office/drawing/2014/main" id="{00000000-0008-0000-0600-000042030000}"/>
            </a:ext>
          </a:extLst>
        </xdr:cNvPr>
        <xdr:cNvSpPr txBox="1"/>
      </xdr:nvSpPr>
      <xdr:spPr>
        <a:xfrm>
          <a:off x="22212300" y="13327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121653</xdr:rowOff>
    </xdr:from>
    <xdr:to>
      <xdr:col>116</xdr:col>
      <xdr:colOff>152400</xdr:colOff>
      <xdr:row>77</xdr:row>
      <xdr:rowOff>121653</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22072600" y="13323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155935</xdr:rowOff>
    </xdr:from>
    <xdr:ext cx="599010" cy="259045"/>
    <xdr:sp macro="" textlink="">
      <xdr:nvSpPr>
        <xdr:cNvPr id="836" name="繰出金最大値テキスト">
          <a:extLst>
            <a:ext uri="{FF2B5EF4-FFF2-40B4-BE49-F238E27FC236}">
              <a16:creationId xmlns:a16="http://schemas.microsoft.com/office/drawing/2014/main" id="{00000000-0008-0000-0600-000044030000}"/>
            </a:ext>
          </a:extLst>
        </xdr:cNvPr>
        <xdr:cNvSpPr txBox="1"/>
      </xdr:nvSpPr>
      <xdr:spPr>
        <a:xfrm>
          <a:off x="22212300" y="11814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37808</xdr:rowOff>
    </xdr:from>
    <xdr:to>
      <xdr:col>116</xdr:col>
      <xdr:colOff>152400</xdr:colOff>
      <xdr:row>70</xdr:row>
      <xdr:rowOff>37808</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22072600" y="12039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142545</xdr:rowOff>
    </xdr:from>
    <xdr:to>
      <xdr:col>116</xdr:col>
      <xdr:colOff>63500</xdr:colOff>
      <xdr:row>75</xdr:row>
      <xdr:rowOff>162331</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21323300" y="13001295"/>
          <a:ext cx="838200" cy="19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72</xdr:row>
      <xdr:rowOff>116552</xdr:rowOff>
    </xdr:from>
    <xdr:ext cx="534377" cy="259045"/>
    <xdr:sp macro="" textlink="">
      <xdr:nvSpPr>
        <xdr:cNvPr id="839" name="繰出金平均値テキスト">
          <a:extLst>
            <a:ext uri="{FF2B5EF4-FFF2-40B4-BE49-F238E27FC236}">
              <a16:creationId xmlns:a16="http://schemas.microsoft.com/office/drawing/2014/main" id="{00000000-0008-0000-0600-000047030000}"/>
            </a:ext>
          </a:extLst>
        </xdr:cNvPr>
        <xdr:cNvSpPr txBox="1"/>
      </xdr:nvSpPr>
      <xdr:spPr>
        <a:xfrm>
          <a:off x="22212300" y="124609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93675</xdr:rowOff>
    </xdr:from>
    <xdr:to>
      <xdr:col>116</xdr:col>
      <xdr:colOff>114300</xdr:colOff>
      <xdr:row>74</xdr:row>
      <xdr:rowOff>23825</xdr:rowOff>
    </xdr:to>
    <xdr:sp macro="" textlink="">
      <xdr:nvSpPr>
        <xdr:cNvPr id="840" name="フローチャート: 判断 839">
          <a:extLst>
            <a:ext uri="{FF2B5EF4-FFF2-40B4-BE49-F238E27FC236}">
              <a16:creationId xmlns:a16="http://schemas.microsoft.com/office/drawing/2014/main" id="{00000000-0008-0000-0600-000048030000}"/>
            </a:ext>
          </a:extLst>
        </xdr:cNvPr>
        <xdr:cNvSpPr/>
      </xdr:nvSpPr>
      <xdr:spPr>
        <a:xfrm>
          <a:off x="22110700" y="1260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142545</xdr:rowOff>
    </xdr:from>
    <xdr:to>
      <xdr:col>111</xdr:col>
      <xdr:colOff>177800</xdr:colOff>
      <xdr:row>75</xdr:row>
      <xdr:rowOff>170904</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flipV="1">
          <a:off x="20434300" y="13001295"/>
          <a:ext cx="889000" cy="28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73</xdr:row>
      <xdr:rowOff>78054</xdr:rowOff>
    </xdr:from>
    <xdr:to>
      <xdr:col>112</xdr:col>
      <xdr:colOff>38100</xdr:colOff>
      <xdr:row>74</xdr:row>
      <xdr:rowOff>8204</xdr:rowOff>
    </xdr:to>
    <xdr:sp macro="" textlink="">
      <xdr:nvSpPr>
        <xdr:cNvPr id="842" name="フローチャート: 判断 841">
          <a:extLst>
            <a:ext uri="{FF2B5EF4-FFF2-40B4-BE49-F238E27FC236}">
              <a16:creationId xmlns:a16="http://schemas.microsoft.com/office/drawing/2014/main" id="{00000000-0008-0000-0600-00004A030000}"/>
            </a:ext>
          </a:extLst>
        </xdr:cNvPr>
        <xdr:cNvSpPr/>
      </xdr:nvSpPr>
      <xdr:spPr>
        <a:xfrm>
          <a:off x="21272500" y="12593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24731</xdr:rowOff>
    </xdr:from>
    <xdr:ext cx="534377"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21056111" y="12369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170904</xdr:rowOff>
    </xdr:from>
    <xdr:to>
      <xdr:col>107</xdr:col>
      <xdr:colOff>50800</xdr:colOff>
      <xdr:row>76</xdr:row>
      <xdr:rowOff>31331</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flipV="1">
          <a:off x="19545300" y="13029654"/>
          <a:ext cx="889000" cy="31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91072</xdr:rowOff>
    </xdr:from>
    <xdr:to>
      <xdr:col>107</xdr:col>
      <xdr:colOff>101600</xdr:colOff>
      <xdr:row>74</xdr:row>
      <xdr:rowOff>21222</xdr:rowOff>
    </xdr:to>
    <xdr:sp macro="" textlink="">
      <xdr:nvSpPr>
        <xdr:cNvPr id="845" name="フローチャート: 判断 844">
          <a:extLst>
            <a:ext uri="{FF2B5EF4-FFF2-40B4-BE49-F238E27FC236}">
              <a16:creationId xmlns:a16="http://schemas.microsoft.com/office/drawing/2014/main" id="{00000000-0008-0000-0600-00004D030000}"/>
            </a:ext>
          </a:extLst>
        </xdr:cNvPr>
        <xdr:cNvSpPr/>
      </xdr:nvSpPr>
      <xdr:spPr>
        <a:xfrm>
          <a:off x="20383500" y="12606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37749</xdr:rowOff>
    </xdr:from>
    <xdr:ext cx="534377"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20167111" y="12382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31331</xdr:rowOff>
    </xdr:from>
    <xdr:to>
      <xdr:col>102</xdr:col>
      <xdr:colOff>114300</xdr:colOff>
      <xdr:row>76</xdr:row>
      <xdr:rowOff>52527</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18656300" y="13061531"/>
          <a:ext cx="889000" cy="21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129387</xdr:rowOff>
    </xdr:from>
    <xdr:to>
      <xdr:col>102</xdr:col>
      <xdr:colOff>165100</xdr:colOff>
      <xdr:row>74</xdr:row>
      <xdr:rowOff>59537</xdr:rowOff>
    </xdr:to>
    <xdr:sp macro="" textlink="">
      <xdr:nvSpPr>
        <xdr:cNvPr id="848" name="フローチャート: 判断 847">
          <a:extLst>
            <a:ext uri="{FF2B5EF4-FFF2-40B4-BE49-F238E27FC236}">
              <a16:creationId xmlns:a16="http://schemas.microsoft.com/office/drawing/2014/main" id="{00000000-0008-0000-0600-000050030000}"/>
            </a:ext>
          </a:extLst>
        </xdr:cNvPr>
        <xdr:cNvSpPr/>
      </xdr:nvSpPr>
      <xdr:spPr>
        <a:xfrm>
          <a:off x="19494500" y="12645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76064</xdr:rowOff>
    </xdr:from>
    <xdr:ext cx="534377"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9278111" y="12420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161341</xdr:rowOff>
    </xdr:from>
    <xdr:to>
      <xdr:col>98</xdr:col>
      <xdr:colOff>38100</xdr:colOff>
      <xdr:row>74</xdr:row>
      <xdr:rowOff>91491</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18605500" y="12677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108018</xdr:rowOff>
    </xdr:from>
    <xdr:ext cx="534377"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8389111" y="12452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111531</xdr:rowOff>
    </xdr:from>
    <xdr:to>
      <xdr:col>116</xdr:col>
      <xdr:colOff>114300</xdr:colOff>
      <xdr:row>76</xdr:row>
      <xdr:rowOff>41681</xdr:rowOff>
    </xdr:to>
    <xdr:sp macro="" textlink="">
      <xdr:nvSpPr>
        <xdr:cNvPr id="857" name="楕円 856">
          <a:extLst>
            <a:ext uri="{FF2B5EF4-FFF2-40B4-BE49-F238E27FC236}">
              <a16:creationId xmlns:a16="http://schemas.microsoft.com/office/drawing/2014/main" id="{00000000-0008-0000-0600-000059030000}"/>
            </a:ext>
          </a:extLst>
        </xdr:cNvPr>
        <xdr:cNvSpPr/>
      </xdr:nvSpPr>
      <xdr:spPr>
        <a:xfrm>
          <a:off x="22110700" y="12970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89958</xdr:rowOff>
    </xdr:from>
    <xdr:ext cx="534377" cy="259045"/>
    <xdr:sp macro="" textlink="">
      <xdr:nvSpPr>
        <xdr:cNvPr id="858" name="繰出金該当値テキスト">
          <a:extLst>
            <a:ext uri="{FF2B5EF4-FFF2-40B4-BE49-F238E27FC236}">
              <a16:creationId xmlns:a16="http://schemas.microsoft.com/office/drawing/2014/main" id="{00000000-0008-0000-0600-00005A030000}"/>
            </a:ext>
          </a:extLst>
        </xdr:cNvPr>
        <xdr:cNvSpPr txBox="1"/>
      </xdr:nvSpPr>
      <xdr:spPr>
        <a:xfrm>
          <a:off x="22212300" y="12948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91745</xdr:rowOff>
    </xdr:from>
    <xdr:to>
      <xdr:col>112</xdr:col>
      <xdr:colOff>38100</xdr:colOff>
      <xdr:row>76</xdr:row>
      <xdr:rowOff>21895</xdr:rowOff>
    </xdr:to>
    <xdr:sp macro="" textlink="">
      <xdr:nvSpPr>
        <xdr:cNvPr id="859" name="楕円 858">
          <a:extLst>
            <a:ext uri="{FF2B5EF4-FFF2-40B4-BE49-F238E27FC236}">
              <a16:creationId xmlns:a16="http://schemas.microsoft.com/office/drawing/2014/main" id="{00000000-0008-0000-0600-00005B030000}"/>
            </a:ext>
          </a:extLst>
        </xdr:cNvPr>
        <xdr:cNvSpPr/>
      </xdr:nvSpPr>
      <xdr:spPr>
        <a:xfrm>
          <a:off x="21272500" y="12950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13022</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056111" y="13043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120104</xdr:rowOff>
    </xdr:from>
    <xdr:to>
      <xdr:col>107</xdr:col>
      <xdr:colOff>101600</xdr:colOff>
      <xdr:row>76</xdr:row>
      <xdr:rowOff>50254</xdr:rowOff>
    </xdr:to>
    <xdr:sp macro="" textlink="">
      <xdr:nvSpPr>
        <xdr:cNvPr id="861" name="楕円 860">
          <a:extLst>
            <a:ext uri="{FF2B5EF4-FFF2-40B4-BE49-F238E27FC236}">
              <a16:creationId xmlns:a16="http://schemas.microsoft.com/office/drawing/2014/main" id="{00000000-0008-0000-0600-00005D030000}"/>
            </a:ext>
          </a:extLst>
        </xdr:cNvPr>
        <xdr:cNvSpPr/>
      </xdr:nvSpPr>
      <xdr:spPr>
        <a:xfrm>
          <a:off x="20383500" y="12978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41381</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0167111" y="13071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151981</xdr:rowOff>
    </xdr:from>
    <xdr:to>
      <xdr:col>102</xdr:col>
      <xdr:colOff>165100</xdr:colOff>
      <xdr:row>76</xdr:row>
      <xdr:rowOff>82131</xdr:rowOff>
    </xdr:to>
    <xdr:sp macro="" textlink="">
      <xdr:nvSpPr>
        <xdr:cNvPr id="863" name="楕円 862">
          <a:extLst>
            <a:ext uri="{FF2B5EF4-FFF2-40B4-BE49-F238E27FC236}">
              <a16:creationId xmlns:a16="http://schemas.microsoft.com/office/drawing/2014/main" id="{00000000-0008-0000-0600-00005F030000}"/>
            </a:ext>
          </a:extLst>
        </xdr:cNvPr>
        <xdr:cNvSpPr/>
      </xdr:nvSpPr>
      <xdr:spPr>
        <a:xfrm>
          <a:off x="19494500" y="13010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73258</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9278111" y="13103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1727</xdr:rowOff>
    </xdr:from>
    <xdr:to>
      <xdr:col>98</xdr:col>
      <xdr:colOff>38100</xdr:colOff>
      <xdr:row>76</xdr:row>
      <xdr:rowOff>103327</xdr:rowOff>
    </xdr:to>
    <xdr:sp macro="" textlink="">
      <xdr:nvSpPr>
        <xdr:cNvPr id="865" name="楕円 864">
          <a:extLst>
            <a:ext uri="{FF2B5EF4-FFF2-40B4-BE49-F238E27FC236}">
              <a16:creationId xmlns:a16="http://schemas.microsoft.com/office/drawing/2014/main" id="{00000000-0008-0000-0600-000061030000}"/>
            </a:ext>
          </a:extLst>
        </xdr:cNvPr>
        <xdr:cNvSpPr/>
      </xdr:nvSpPr>
      <xdr:spPr>
        <a:xfrm>
          <a:off x="18605500" y="13031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94454</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8389111" y="13124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7" name="正方形/長方形 866">
          <a:extLst>
            <a:ext uri="{FF2B5EF4-FFF2-40B4-BE49-F238E27FC236}">
              <a16:creationId xmlns:a16="http://schemas.microsoft.com/office/drawing/2014/main" id="{00000000-0008-0000-0600-000063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68" name="正方形/長方形 867">
          <a:extLst>
            <a:ext uri="{FF2B5EF4-FFF2-40B4-BE49-F238E27FC236}">
              <a16:creationId xmlns:a16="http://schemas.microsoft.com/office/drawing/2014/main" id="{00000000-0008-0000-0600-000064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69" name="正方形/長方形 868">
          <a:extLst>
            <a:ext uri="{FF2B5EF4-FFF2-40B4-BE49-F238E27FC236}">
              <a16:creationId xmlns:a16="http://schemas.microsoft.com/office/drawing/2014/main" id="{00000000-0008-0000-0600-000065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0" name="正方形/長方形 869">
          <a:extLst>
            <a:ext uri="{FF2B5EF4-FFF2-40B4-BE49-F238E27FC236}">
              <a16:creationId xmlns:a16="http://schemas.microsoft.com/office/drawing/2014/main" id="{00000000-0008-0000-0600-000066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1" name="正方形/長方形 870">
          <a:extLst>
            <a:ext uri="{FF2B5EF4-FFF2-40B4-BE49-F238E27FC236}">
              <a16:creationId xmlns:a16="http://schemas.microsoft.com/office/drawing/2014/main" id="{00000000-0008-0000-0600-000067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2" name="正方形/長方形 871">
          <a:extLst>
            <a:ext uri="{FF2B5EF4-FFF2-40B4-BE49-F238E27FC236}">
              <a16:creationId xmlns:a16="http://schemas.microsoft.com/office/drawing/2014/main" id="{00000000-0008-0000-0600-000068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3" name="正方形/長方形 872">
          <a:extLst>
            <a:ext uri="{FF2B5EF4-FFF2-40B4-BE49-F238E27FC236}">
              <a16:creationId xmlns:a16="http://schemas.microsoft.com/office/drawing/2014/main" id="{00000000-0008-0000-0600-000069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6" name="直線コネクタ 875">
          <a:extLst>
            <a:ext uri="{FF2B5EF4-FFF2-40B4-BE49-F238E27FC236}">
              <a16:creationId xmlns:a16="http://schemas.microsoft.com/office/drawing/2014/main" id="{00000000-0008-0000-0600-00006C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7" name="直線コネクタ 876">
          <a:extLst>
            <a:ext uri="{FF2B5EF4-FFF2-40B4-BE49-F238E27FC236}">
              <a16:creationId xmlns:a16="http://schemas.microsoft.com/office/drawing/2014/main" id="{00000000-0008-0000-0600-00006D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79" name="直線コネクタ 878">
          <a:extLst>
            <a:ext uri="{FF2B5EF4-FFF2-40B4-BE49-F238E27FC236}">
              <a16:creationId xmlns:a16="http://schemas.microsoft.com/office/drawing/2014/main" id="{00000000-0008-0000-0600-00006F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1" name="前年度繰上充用金グラフ枠">
          <a:extLst>
            <a:ext uri="{FF2B5EF4-FFF2-40B4-BE49-F238E27FC236}">
              <a16:creationId xmlns:a16="http://schemas.microsoft.com/office/drawing/2014/main" id="{00000000-0008-0000-0600-000071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2" name="直線コネクタ 881">
          <a:extLst>
            <a:ext uri="{FF2B5EF4-FFF2-40B4-BE49-F238E27FC236}">
              <a16:creationId xmlns:a16="http://schemas.microsoft.com/office/drawing/2014/main" id="{00000000-0008-0000-0600-000072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3" name="前年度繰上充用金最小値テキスト">
          <a:extLst>
            <a:ext uri="{FF2B5EF4-FFF2-40B4-BE49-F238E27FC236}">
              <a16:creationId xmlns:a16="http://schemas.microsoft.com/office/drawing/2014/main" id="{00000000-0008-0000-0600-000073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5" name="前年度繰上充用金最大値テキスト">
          <a:extLst>
            <a:ext uri="{FF2B5EF4-FFF2-40B4-BE49-F238E27FC236}">
              <a16:creationId xmlns:a16="http://schemas.microsoft.com/office/drawing/2014/main" id="{00000000-0008-0000-0600-000075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88" name="前年度繰上充用金平均値テキスト">
          <a:extLst>
            <a:ext uri="{FF2B5EF4-FFF2-40B4-BE49-F238E27FC236}">
              <a16:creationId xmlns:a16="http://schemas.microsoft.com/office/drawing/2014/main" id="{00000000-0008-0000-0600-000078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89" name="フローチャート: 判断 888">
          <a:extLst>
            <a:ext uri="{FF2B5EF4-FFF2-40B4-BE49-F238E27FC236}">
              <a16:creationId xmlns:a16="http://schemas.microsoft.com/office/drawing/2014/main" id="{00000000-0008-0000-0600-000079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1" name="フローチャート: 判断 890">
          <a:extLst>
            <a:ext uri="{FF2B5EF4-FFF2-40B4-BE49-F238E27FC236}">
              <a16:creationId xmlns:a16="http://schemas.microsoft.com/office/drawing/2014/main" id="{00000000-0008-0000-0600-00007B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4" name="フローチャート: 判断 893">
          <a:extLst>
            <a:ext uri="{FF2B5EF4-FFF2-40B4-BE49-F238E27FC236}">
              <a16:creationId xmlns:a16="http://schemas.microsoft.com/office/drawing/2014/main" id="{00000000-0008-0000-0600-00007E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7" name="フローチャート: 判断 896">
          <a:extLst>
            <a:ext uri="{FF2B5EF4-FFF2-40B4-BE49-F238E27FC236}">
              <a16:creationId xmlns:a16="http://schemas.microsoft.com/office/drawing/2014/main" id="{00000000-0008-0000-0600-000081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6" name="楕円 905">
          <a:extLst>
            <a:ext uri="{FF2B5EF4-FFF2-40B4-BE49-F238E27FC236}">
              <a16:creationId xmlns:a16="http://schemas.microsoft.com/office/drawing/2014/main" id="{00000000-0008-0000-0600-00008A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7" name="前年度繰上充用金該当値テキスト">
          <a:extLst>
            <a:ext uri="{FF2B5EF4-FFF2-40B4-BE49-F238E27FC236}">
              <a16:creationId xmlns:a16="http://schemas.microsoft.com/office/drawing/2014/main" id="{00000000-0008-0000-0600-00008B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08" name="楕円 907">
          <a:extLst>
            <a:ext uri="{FF2B5EF4-FFF2-40B4-BE49-F238E27FC236}">
              <a16:creationId xmlns:a16="http://schemas.microsoft.com/office/drawing/2014/main" id="{00000000-0008-0000-0600-00008C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0" name="楕円 909">
          <a:extLst>
            <a:ext uri="{FF2B5EF4-FFF2-40B4-BE49-F238E27FC236}">
              <a16:creationId xmlns:a16="http://schemas.microsoft.com/office/drawing/2014/main" id="{00000000-0008-0000-0600-00008E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2" name="楕円 911">
          <a:extLst>
            <a:ext uri="{FF2B5EF4-FFF2-40B4-BE49-F238E27FC236}">
              <a16:creationId xmlns:a16="http://schemas.microsoft.com/office/drawing/2014/main" id="{00000000-0008-0000-0600-000090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4" name="楕円 913">
          <a:extLst>
            <a:ext uri="{FF2B5EF4-FFF2-40B4-BE49-F238E27FC236}">
              <a16:creationId xmlns:a16="http://schemas.microsoft.com/office/drawing/2014/main" id="{00000000-0008-0000-0600-000092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6" name="正方形/長方形 915">
          <a:extLst>
            <a:ext uri="{FF2B5EF4-FFF2-40B4-BE49-F238E27FC236}">
              <a16:creationId xmlns:a16="http://schemas.microsoft.com/office/drawing/2014/main" id="{00000000-0008-0000-0600-00009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7" name="正方形/長方形 916">
          <a:extLst>
            <a:ext uri="{FF2B5EF4-FFF2-40B4-BE49-F238E27FC236}">
              <a16:creationId xmlns:a16="http://schemas.microsoft.com/office/drawing/2014/main" id="{00000000-0008-0000-0600-00009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性質別歳出毎の住民一人当たりのコストは、普通建設事業費が増加傾向であり、町民体育館の建て替えや小学校の空調工事など平成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年度以降においても増加が予想される。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普通建設事業費については、住民一人当たりが負担する公共施設経費と捉えることができることから、平成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年度に策定した公共施設総合管理計画を有効活用し、公共施設の適正な維持管理に努める。</a:t>
          </a:r>
        </a:p>
        <a:p>
          <a:r>
            <a:rPr kumimoji="1" lang="ja-JP" altLang="en-US" sz="1300">
              <a:latin typeface="ＭＳ Ｐゴシック" panose="020B0600070205080204" pitchFamily="50" charset="-128"/>
              <a:ea typeface="ＭＳ Ｐゴシック" panose="020B0600070205080204" pitchFamily="50" charset="-128"/>
            </a:rPr>
            <a:t>　なお、公共施設については、経済効果及び財政効果を視野に入れたうえで、複合化、集約化、再配置について検討を図る。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千葉県多古町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14,943
14,539
72.80
7,393,612
6,763,175
629,357
4,275,987
3,861,060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142966</xdr:rowOff>
    </xdr:from>
    <xdr:to>
      <xdr:col>24</xdr:col>
      <xdr:colOff>62865</xdr:colOff>
      <xdr:row>38</xdr:row>
      <xdr:rowOff>124678</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286466"/>
          <a:ext cx="1270" cy="1353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128505</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643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124678</xdr:rowOff>
    </xdr:from>
    <xdr:to>
      <xdr:col>24</xdr:col>
      <xdr:colOff>152400</xdr:colOff>
      <xdr:row>38</xdr:row>
      <xdr:rowOff>124678</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639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89643</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061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9,590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142966</xdr:rowOff>
    </xdr:from>
    <xdr:to>
      <xdr:col>24</xdr:col>
      <xdr:colOff>152400</xdr:colOff>
      <xdr:row>30</xdr:row>
      <xdr:rowOff>142966</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286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80264</xdr:rowOff>
    </xdr:from>
    <xdr:to>
      <xdr:col>24</xdr:col>
      <xdr:colOff>63500</xdr:colOff>
      <xdr:row>38</xdr:row>
      <xdr:rowOff>120106</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3797300" y="6595364"/>
          <a:ext cx="838200" cy="39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31114</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58604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8237</xdr:rowOff>
    </xdr:from>
    <xdr:to>
      <xdr:col>24</xdr:col>
      <xdr:colOff>114300</xdr:colOff>
      <xdr:row>35</xdr:row>
      <xdr:rowOff>109837</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600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80590</xdr:rowOff>
    </xdr:from>
    <xdr:to>
      <xdr:col>19</xdr:col>
      <xdr:colOff>177800</xdr:colOff>
      <xdr:row>38</xdr:row>
      <xdr:rowOff>120106</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908300" y="6424240"/>
          <a:ext cx="889000" cy="210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49385</xdr:rowOff>
    </xdr:from>
    <xdr:to>
      <xdr:col>20</xdr:col>
      <xdr:colOff>38100</xdr:colOff>
      <xdr:row>35</xdr:row>
      <xdr:rowOff>150985</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05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167512</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5825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80590</xdr:rowOff>
    </xdr:from>
    <xdr:to>
      <xdr:col>15</xdr:col>
      <xdr:colOff>50800</xdr:colOff>
      <xdr:row>37</xdr:row>
      <xdr:rowOff>129903</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2019300" y="6424240"/>
          <a:ext cx="889000" cy="49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51018</xdr:rowOff>
    </xdr:from>
    <xdr:to>
      <xdr:col>15</xdr:col>
      <xdr:colOff>101600</xdr:colOff>
      <xdr:row>34</xdr:row>
      <xdr:rowOff>152618</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5880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169145</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5655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129903</xdr:rowOff>
    </xdr:from>
    <xdr:to>
      <xdr:col>10</xdr:col>
      <xdr:colOff>114300</xdr:colOff>
      <xdr:row>37</xdr:row>
      <xdr:rowOff>154069</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flipV="1">
          <a:off x="1130300" y="6473553"/>
          <a:ext cx="889000" cy="24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42200</xdr:rowOff>
    </xdr:from>
    <xdr:to>
      <xdr:col>10</xdr:col>
      <xdr:colOff>165100</xdr:colOff>
      <xdr:row>37</xdr:row>
      <xdr:rowOff>143800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6385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160327</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6161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81062</xdr:rowOff>
    </xdr:from>
    <xdr:to>
      <xdr:col>6</xdr:col>
      <xdr:colOff>38100</xdr:colOff>
      <xdr:row>38</xdr:row>
      <xdr:rowOff>11212</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424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27739</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6199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29464</xdr:rowOff>
    </xdr:from>
    <xdr:to>
      <xdr:col>24</xdr:col>
      <xdr:colOff>114300</xdr:colOff>
      <xdr:row>38</xdr:row>
      <xdr:rowOff>131064</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6544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115841</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6459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69306</xdr:rowOff>
    </xdr:from>
    <xdr:to>
      <xdr:col>20</xdr:col>
      <xdr:colOff>38100</xdr:colOff>
      <xdr:row>38</xdr:row>
      <xdr:rowOff>170906</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6584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162033</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6677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29790</xdr:rowOff>
    </xdr:from>
    <xdr:to>
      <xdr:col>15</xdr:col>
      <xdr:colOff>101600</xdr:colOff>
      <xdr:row>37</xdr:row>
      <xdr:rowOff>131390</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6373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122517</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6466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79103</xdr:rowOff>
    </xdr:from>
    <xdr:to>
      <xdr:col>10</xdr:col>
      <xdr:colOff>165100</xdr:colOff>
      <xdr:row>38</xdr:row>
      <xdr:rowOff>9253</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6422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380</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6515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103269</xdr:rowOff>
    </xdr:from>
    <xdr:to>
      <xdr:col>6</xdr:col>
      <xdr:colOff>38100</xdr:colOff>
      <xdr:row>38</xdr:row>
      <xdr:rowOff>33420</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644691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24546</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6539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a:extLst>
            <a:ext uri="{FF2B5EF4-FFF2-40B4-BE49-F238E27FC236}">
              <a16:creationId xmlns:a16="http://schemas.microsoft.com/office/drawing/2014/main" id="{00000000-0008-0000-0700-000073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a:extLst>
            <a:ext uri="{FF2B5EF4-FFF2-40B4-BE49-F238E27FC236}">
              <a16:creationId xmlns:a16="http://schemas.microsoft.com/office/drawing/2014/main" id="{00000000-0008-0000-0700-000074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161286</xdr:rowOff>
    </xdr:from>
    <xdr:to>
      <xdr:col>24</xdr:col>
      <xdr:colOff>62865</xdr:colOff>
      <xdr:row>59</xdr:row>
      <xdr:rowOff>48023</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4633595" y="8733786"/>
          <a:ext cx="1270" cy="1429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51850</xdr:rowOff>
    </xdr:from>
    <xdr:ext cx="534377" cy="259045"/>
    <xdr:sp macro="" textlink="">
      <xdr:nvSpPr>
        <xdr:cNvPr id="118" name="総務費最小値テキスト">
          <a:extLst>
            <a:ext uri="{FF2B5EF4-FFF2-40B4-BE49-F238E27FC236}">
              <a16:creationId xmlns:a16="http://schemas.microsoft.com/office/drawing/2014/main" id="{00000000-0008-0000-0700-000076000000}"/>
            </a:ext>
          </a:extLst>
        </xdr:cNvPr>
        <xdr:cNvSpPr txBox="1"/>
      </xdr:nvSpPr>
      <xdr:spPr>
        <a:xfrm>
          <a:off x="4686300" y="10167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48023</xdr:rowOff>
    </xdr:from>
    <xdr:to>
      <xdr:col>24</xdr:col>
      <xdr:colOff>152400</xdr:colOff>
      <xdr:row>59</xdr:row>
      <xdr:rowOff>48023</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10163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107963</xdr:rowOff>
    </xdr:from>
    <xdr:ext cx="690189" cy="259045"/>
    <xdr:sp macro="" textlink="">
      <xdr:nvSpPr>
        <xdr:cNvPr id="120" name="総務費最大値テキスト">
          <a:extLst>
            <a:ext uri="{FF2B5EF4-FFF2-40B4-BE49-F238E27FC236}">
              <a16:creationId xmlns:a16="http://schemas.microsoft.com/office/drawing/2014/main" id="{00000000-0008-0000-0700-000078000000}"/>
            </a:ext>
          </a:extLst>
        </xdr:cNvPr>
        <xdr:cNvSpPr txBox="1"/>
      </xdr:nvSpPr>
      <xdr:spPr>
        <a:xfrm>
          <a:off x="4686300" y="850901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1,360,171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161286</xdr:rowOff>
    </xdr:from>
    <xdr:to>
      <xdr:col>24</xdr:col>
      <xdr:colOff>152400</xdr:colOff>
      <xdr:row>50</xdr:row>
      <xdr:rowOff>161286</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4546600" y="8733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161881</xdr:rowOff>
    </xdr:from>
    <xdr:to>
      <xdr:col>24</xdr:col>
      <xdr:colOff>63500</xdr:colOff>
      <xdr:row>59</xdr:row>
      <xdr:rowOff>3377</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3797300" y="10105981"/>
          <a:ext cx="838200" cy="12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88144</xdr:rowOff>
    </xdr:from>
    <xdr:ext cx="599010" cy="259045"/>
    <xdr:sp macro="" textlink="">
      <xdr:nvSpPr>
        <xdr:cNvPr id="123" name="総務費平均値テキスト">
          <a:extLst>
            <a:ext uri="{FF2B5EF4-FFF2-40B4-BE49-F238E27FC236}">
              <a16:creationId xmlns:a16="http://schemas.microsoft.com/office/drawing/2014/main" id="{00000000-0008-0000-0700-00007B000000}"/>
            </a:ext>
          </a:extLst>
        </xdr:cNvPr>
        <xdr:cNvSpPr txBox="1"/>
      </xdr:nvSpPr>
      <xdr:spPr>
        <a:xfrm>
          <a:off x="4686300" y="98607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65267</xdr:rowOff>
    </xdr:from>
    <xdr:to>
      <xdr:col>24</xdr:col>
      <xdr:colOff>114300</xdr:colOff>
      <xdr:row>58</xdr:row>
      <xdr:rowOff>166867</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4584700" y="10009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3377</xdr:rowOff>
    </xdr:from>
    <xdr:to>
      <xdr:col>19</xdr:col>
      <xdr:colOff>177800</xdr:colOff>
      <xdr:row>59</xdr:row>
      <xdr:rowOff>15987</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2908300" y="10118927"/>
          <a:ext cx="889000" cy="12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77832</xdr:rowOff>
    </xdr:from>
    <xdr:to>
      <xdr:col>20</xdr:col>
      <xdr:colOff>38100</xdr:colOff>
      <xdr:row>59</xdr:row>
      <xdr:rowOff>7982</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3746500" y="10021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24509</xdr:rowOff>
    </xdr:from>
    <xdr:ext cx="599010"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3497795" y="9797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15987</xdr:rowOff>
    </xdr:from>
    <xdr:to>
      <xdr:col>15</xdr:col>
      <xdr:colOff>50800</xdr:colOff>
      <xdr:row>59</xdr:row>
      <xdr:rowOff>21572</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flipV="1">
          <a:off x="2019300" y="10131537"/>
          <a:ext cx="889000" cy="5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103191</xdr:rowOff>
    </xdr:from>
    <xdr:to>
      <xdr:col>15</xdr:col>
      <xdr:colOff>101600</xdr:colOff>
      <xdr:row>59</xdr:row>
      <xdr:rowOff>33341</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2857500" y="10047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49868</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2608795" y="9822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21572</xdr:rowOff>
    </xdr:from>
    <xdr:to>
      <xdr:col>10</xdr:col>
      <xdr:colOff>114300</xdr:colOff>
      <xdr:row>59</xdr:row>
      <xdr:rowOff>40899</xdr:rowOff>
    </xdr:to>
    <xdr:cxnSp macro="">
      <xdr:nvCxnSpPr>
        <xdr:cNvPr id="131" name="直線コネクタ 130">
          <a:extLst>
            <a:ext uri="{FF2B5EF4-FFF2-40B4-BE49-F238E27FC236}">
              <a16:creationId xmlns:a16="http://schemas.microsoft.com/office/drawing/2014/main" id="{00000000-0008-0000-0700-000083000000}"/>
            </a:ext>
          </a:extLst>
        </xdr:cNvPr>
        <xdr:cNvCxnSpPr/>
      </xdr:nvCxnSpPr>
      <xdr:spPr>
        <a:xfrm flipV="1">
          <a:off x="1130300" y="10137122"/>
          <a:ext cx="889000" cy="19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111694</xdr:rowOff>
    </xdr:from>
    <xdr:to>
      <xdr:col>10</xdr:col>
      <xdr:colOff>165100</xdr:colOff>
      <xdr:row>59</xdr:row>
      <xdr:rowOff>41844</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968500" y="1005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58371</xdr:rowOff>
    </xdr:from>
    <xdr:ext cx="534377"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752111" y="9831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101311</xdr:rowOff>
    </xdr:from>
    <xdr:to>
      <xdr:col>6</xdr:col>
      <xdr:colOff>38100</xdr:colOff>
      <xdr:row>59</xdr:row>
      <xdr:rowOff>31461</xdr:rowOff>
    </xdr:to>
    <xdr:sp macro="" textlink="">
      <xdr:nvSpPr>
        <xdr:cNvPr id="134" name="フローチャート: 判断 133">
          <a:extLst>
            <a:ext uri="{FF2B5EF4-FFF2-40B4-BE49-F238E27FC236}">
              <a16:creationId xmlns:a16="http://schemas.microsoft.com/office/drawing/2014/main" id="{00000000-0008-0000-0700-000086000000}"/>
            </a:ext>
          </a:extLst>
        </xdr:cNvPr>
        <xdr:cNvSpPr/>
      </xdr:nvSpPr>
      <xdr:spPr>
        <a:xfrm>
          <a:off x="1079500" y="10045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47988</xdr:rowOff>
    </xdr:from>
    <xdr:ext cx="59901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830795" y="98206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111081</xdr:rowOff>
    </xdr:from>
    <xdr:to>
      <xdr:col>24</xdr:col>
      <xdr:colOff>114300</xdr:colOff>
      <xdr:row>59</xdr:row>
      <xdr:rowOff>41231</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4584700" y="10055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43694</xdr:rowOff>
    </xdr:from>
    <xdr:ext cx="534377" cy="259045"/>
    <xdr:sp macro="" textlink="">
      <xdr:nvSpPr>
        <xdr:cNvPr id="142" name="総務費該当値テキスト">
          <a:extLst>
            <a:ext uri="{FF2B5EF4-FFF2-40B4-BE49-F238E27FC236}">
              <a16:creationId xmlns:a16="http://schemas.microsoft.com/office/drawing/2014/main" id="{00000000-0008-0000-0700-00008E000000}"/>
            </a:ext>
          </a:extLst>
        </xdr:cNvPr>
        <xdr:cNvSpPr txBox="1"/>
      </xdr:nvSpPr>
      <xdr:spPr>
        <a:xfrm>
          <a:off x="4686300" y="9987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124027</xdr:rowOff>
    </xdr:from>
    <xdr:to>
      <xdr:col>20</xdr:col>
      <xdr:colOff>38100</xdr:colOff>
      <xdr:row>59</xdr:row>
      <xdr:rowOff>54177</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3746500" y="10068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45304</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3530111" y="10160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136637</xdr:rowOff>
    </xdr:from>
    <xdr:to>
      <xdr:col>15</xdr:col>
      <xdr:colOff>101600</xdr:colOff>
      <xdr:row>59</xdr:row>
      <xdr:rowOff>66787</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2857500" y="10080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57914</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2641111" y="10173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142222</xdr:rowOff>
    </xdr:from>
    <xdr:to>
      <xdr:col>10</xdr:col>
      <xdr:colOff>165100</xdr:colOff>
      <xdr:row>59</xdr:row>
      <xdr:rowOff>72372</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968500" y="10086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63499</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1752111" y="10179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161549</xdr:rowOff>
    </xdr:from>
    <xdr:to>
      <xdr:col>6</xdr:col>
      <xdr:colOff>38100</xdr:colOff>
      <xdr:row>59</xdr:row>
      <xdr:rowOff>91699</xdr:rowOff>
    </xdr:to>
    <xdr:sp macro="" textlink="">
      <xdr:nvSpPr>
        <xdr:cNvPr id="149" name="楕円 148">
          <a:extLst>
            <a:ext uri="{FF2B5EF4-FFF2-40B4-BE49-F238E27FC236}">
              <a16:creationId xmlns:a16="http://schemas.microsoft.com/office/drawing/2014/main" id="{00000000-0008-0000-0700-000095000000}"/>
            </a:ext>
          </a:extLst>
        </xdr:cNvPr>
        <xdr:cNvSpPr/>
      </xdr:nvSpPr>
      <xdr:spPr>
        <a:xfrm>
          <a:off x="1079500" y="10105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82826</xdr:rowOff>
    </xdr:from>
    <xdr:ext cx="534377" cy="259045"/>
    <xdr:sp macro="" textlink="">
      <xdr:nvSpPr>
        <xdr:cNvPr id="150" name="テキスト ボックス 149">
          <a:extLst>
            <a:ext uri="{FF2B5EF4-FFF2-40B4-BE49-F238E27FC236}">
              <a16:creationId xmlns:a16="http://schemas.microsoft.com/office/drawing/2014/main" id="{00000000-0008-0000-0700-000096000000}"/>
            </a:ext>
          </a:extLst>
        </xdr:cNvPr>
        <xdr:cNvSpPr txBox="1"/>
      </xdr:nvSpPr>
      <xdr:spPr>
        <a:xfrm>
          <a:off x="863111" y="10198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a:extLst>
            <a:ext uri="{FF2B5EF4-FFF2-40B4-BE49-F238E27FC236}">
              <a16:creationId xmlns:a16="http://schemas.microsoft.com/office/drawing/2014/main" id="{00000000-0008-0000-0700-00009E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a:extLst>
            <a:ext uri="{FF2B5EF4-FFF2-40B4-BE49-F238E27FC236}">
              <a16:creationId xmlns:a16="http://schemas.microsoft.com/office/drawing/2014/main" id="{00000000-0008-0000-0700-0000AD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a:extLst>
            <a:ext uri="{FF2B5EF4-FFF2-40B4-BE49-F238E27FC236}">
              <a16:creationId xmlns:a16="http://schemas.microsoft.com/office/drawing/2014/main" id="{00000000-0008-0000-07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99786</xdr:rowOff>
    </xdr:from>
    <xdr:to>
      <xdr:col>24</xdr:col>
      <xdr:colOff>62865</xdr:colOff>
      <xdr:row>79</xdr:row>
      <xdr:rowOff>28639</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4633595" y="12272736"/>
          <a:ext cx="1270" cy="1300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32466</xdr:rowOff>
    </xdr:from>
    <xdr:ext cx="599010" cy="259045"/>
    <xdr:sp macro="" textlink="">
      <xdr:nvSpPr>
        <xdr:cNvPr id="176" name="民生費最小値テキスト">
          <a:extLst>
            <a:ext uri="{FF2B5EF4-FFF2-40B4-BE49-F238E27FC236}">
              <a16:creationId xmlns:a16="http://schemas.microsoft.com/office/drawing/2014/main" id="{00000000-0008-0000-0700-0000B0000000}"/>
            </a:ext>
          </a:extLst>
        </xdr:cNvPr>
        <xdr:cNvSpPr txBox="1"/>
      </xdr:nvSpPr>
      <xdr:spPr>
        <a:xfrm>
          <a:off x="4686300" y="13577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28639</xdr:rowOff>
    </xdr:from>
    <xdr:to>
      <xdr:col>24</xdr:col>
      <xdr:colOff>152400</xdr:colOff>
      <xdr:row>79</xdr:row>
      <xdr:rowOff>28639</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3573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46463</xdr:rowOff>
    </xdr:from>
    <xdr:ext cx="599010" cy="259045"/>
    <xdr:sp macro="" textlink="">
      <xdr:nvSpPr>
        <xdr:cNvPr id="178" name="民生費最大値テキスト">
          <a:extLst>
            <a:ext uri="{FF2B5EF4-FFF2-40B4-BE49-F238E27FC236}">
              <a16:creationId xmlns:a16="http://schemas.microsoft.com/office/drawing/2014/main" id="{00000000-0008-0000-0700-0000B2000000}"/>
            </a:ext>
          </a:extLst>
        </xdr:cNvPr>
        <xdr:cNvSpPr txBox="1"/>
      </xdr:nvSpPr>
      <xdr:spPr>
        <a:xfrm>
          <a:off x="4686300" y="12047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272,738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99786</xdr:rowOff>
    </xdr:from>
    <xdr:to>
      <xdr:col>24</xdr:col>
      <xdr:colOff>152400</xdr:colOff>
      <xdr:row>71</xdr:row>
      <xdr:rowOff>99786</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4546600" y="12272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28639</xdr:rowOff>
    </xdr:from>
    <xdr:to>
      <xdr:col>24</xdr:col>
      <xdr:colOff>63500</xdr:colOff>
      <xdr:row>79</xdr:row>
      <xdr:rowOff>32426</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3797300" y="13573189"/>
          <a:ext cx="838200" cy="3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3184</xdr:rowOff>
    </xdr:from>
    <xdr:ext cx="599010" cy="259045"/>
    <xdr:sp macro="" textlink="">
      <xdr:nvSpPr>
        <xdr:cNvPr id="181" name="民生費平均値テキスト">
          <a:extLst>
            <a:ext uri="{FF2B5EF4-FFF2-40B4-BE49-F238E27FC236}">
              <a16:creationId xmlns:a16="http://schemas.microsoft.com/office/drawing/2014/main" id="{00000000-0008-0000-0700-0000B5000000}"/>
            </a:ext>
          </a:extLst>
        </xdr:cNvPr>
        <xdr:cNvSpPr txBox="1"/>
      </xdr:nvSpPr>
      <xdr:spPr>
        <a:xfrm>
          <a:off x="4686300" y="128619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151757</xdr:rowOff>
    </xdr:from>
    <xdr:to>
      <xdr:col>24</xdr:col>
      <xdr:colOff>114300</xdr:colOff>
      <xdr:row>76</xdr:row>
      <xdr:rowOff>81907</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4584700" y="13010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32426</xdr:rowOff>
    </xdr:from>
    <xdr:to>
      <xdr:col>19</xdr:col>
      <xdr:colOff>177800</xdr:colOff>
      <xdr:row>79</xdr:row>
      <xdr:rowOff>47041</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908300" y="13576976"/>
          <a:ext cx="889000" cy="14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116614</xdr:rowOff>
    </xdr:from>
    <xdr:to>
      <xdr:col>20</xdr:col>
      <xdr:colOff>38100</xdr:colOff>
      <xdr:row>76</xdr:row>
      <xdr:rowOff>46763</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3746500" y="1297536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63291</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3497795" y="12750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47041</xdr:rowOff>
    </xdr:from>
    <xdr:to>
      <xdr:col>15</xdr:col>
      <xdr:colOff>50800</xdr:colOff>
      <xdr:row>79</xdr:row>
      <xdr:rowOff>85323</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2019300" y="13591591"/>
          <a:ext cx="889000" cy="38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93639</xdr:rowOff>
    </xdr:from>
    <xdr:to>
      <xdr:col>15</xdr:col>
      <xdr:colOff>101600</xdr:colOff>
      <xdr:row>77</xdr:row>
      <xdr:rowOff>23789</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2857500" y="1312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40317</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2608795" y="12899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65649</xdr:rowOff>
    </xdr:from>
    <xdr:to>
      <xdr:col>10</xdr:col>
      <xdr:colOff>114300</xdr:colOff>
      <xdr:row>79</xdr:row>
      <xdr:rowOff>85323</xdr:rowOff>
    </xdr:to>
    <xdr:cxnSp macro="">
      <xdr:nvCxnSpPr>
        <xdr:cNvPr id="189" name="直線コネクタ 188">
          <a:extLst>
            <a:ext uri="{FF2B5EF4-FFF2-40B4-BE49-F238E27FC236}">
              <a16:creationId xmlns:a16="http://schemas.microsoft.com/office/drawing/2014/main" id="{00000000-0008-0000-0700-0000BD000000}"/>
            </a:ext>
          </a:extLst>
        </xdr:cNvPr>
        <xdr:cNvCxnSpPr/>
      </xdr:nvCxnSpPr>
      <xdr:spPr>
        <a:xfrm>
          <a:off x="1130300" y="13438749"/>
          <a:ext cx="889000" cy="191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77744</xdr:rowOff>
    </xdr:from>
    <xdr:to>
      <xdr:col>10</xdr:col>
      <xdr:colOff>165100</xdr:colOff>
      <xdr:row>77</xdr:row>
      <xdr:rowOff>7894</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968500" y="13107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24421</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719795" y="12883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135412</xdr:rowOff>
    </xdr:from>
    <xdr:to>
      <xdr:col>6</xdr:col>
      <xdr:colOff>38100</xdr:colOff>
      <xdr:row>77</xdr:row>
      <xdr:rowOff>65562</xdr:rowOff>
    </xdr:to>
    <xdr:sp macro="" textlink="">
      <xdr:nvSpPr>
        <xdr:cNvPr id="192" name="フローチャート: 判断 191">
          <a:extLst>
            <a:ext uri="{FF2B5EF4-FFF2-40B4-BE49-F238E27FC236}">
              <a16:creationId xmlns:a16="http://schemas.microsoft.com/office/drawing/2014/main" id="{00000000-0008-0000-0700-0000C0000000}"/>
            </a:ext>
          </a:extLst>
        </xdr:cNvPr>
        <xdr:cNvSpPr/>
      </xdr:nvSpPr>
      <xdr:spPr>
        <a:xfrm>
          <a:off x="1079500" y="1316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82090</xdr:rowOff>
    </xdr:from>
    <xdr:ext cx="59901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830795" y="12940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149289</xdr:rowOff>
    </xdr:from>
    <xdr:to>
      <xdr:col>24</xdr:col>
      <xdr:colOff>114300</xdr:colOff>
      <xdr:row>79</xdr:row>
      <xdr:rowOff>79439</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4584700" y="13522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64216</xdr:rowOff>
    </xdr:from>
    <xdr:ext cx="599010" cy="259045"/>
    <xdr:sp macro="" textlink="">
      <xdr:nvSpPr>
        <xdr:cNvPr id="200" name="民生費該当値テキスト">
          <a:extLst>
            <a:ext uri="{FF2B5EF4-FFF2-40B4-BE49-F238E27FC236}">
              <a16:creationId xmlns:a16="http://schemas.microsoft.com/office/drawing/2014/main" id="{00000000-0008-0000-0700-0000C8000000}"/>
            </a:ext>
          </a:extLst>
        </xdr:cNvPr>
        <xdr:cNvSpPr txBox="1"/>
      </xdr:nvSpPr>
      <xdr:spPr>
        <a:xfrm>
          <a:off x="4686300" y="13437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153076</xdr:rowOff>
    </xdr:from>
    <xdr:to>
      <xdr:col>20</xdr:col>
      <xdr:colOff>38100</xdr:colOff>
      <xdr:row>79</xdr:row>
      <xdr:rowOff>83226</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3746500" y="13526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79</xdr:row>
      <xdr:rowOff>74353</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3497795" y="13618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167691</xdr:rowOff>
    </xdr:from>
    <xdr:to>
      <xdr:col>15</xdr:col>
      <xdr:colOff>101600</xdr:colOff>
      <xdr:row>79</xdr:row>
      <xdr:rowOff>97841</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2857500" y="13540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79</xdr:row>
      <xdr:rowOff>88968</xdr:rowOff>
    </xdr:from>
    <xdr:ext cx="534377"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2641111" y="13633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79</xdr:row>
      <xdr:rowOff>34523</xdr:rowOff>
    </xdr:from>
    <xdr:to>
      <xdr:col>10</xdr:col>
      <xdr:colOff>165100</xdr:colOff>
      <xdr:row>79</xdr:row>
      <xdr:rowOff>136123</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968500" y="13579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79</xdr:row>
      <xdr:rowOff>127250</xdr:rowOff>
    </xdr:from>
    <xdr:ext cx="534377"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1752111" y="13671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14849</xdr:rowOff>
    </xdr:from>
    <xdr:to>
      <xdr:col>6</xdr:col>
      <xdr:colOff>38100</xdr:colOff>
      <xdr:row>78</xdr:row>
      <xdr:rowOff>116449</xdr:rowOff>
    </xdr:to>
    <xdr:sp macro="" textlink="">
      <xdr:nvSpPr>
        <xdr:cNvPr id="207" name="楕円 206">
          <a:extLst>
            <a:ext uri="{FF2B5EF4-FFF2-40B4-BE49-F238E27FC236}">
              <a16:creationId xmlns:a16="http://schemas.microsoft.com/office/drawing/2014/main" id="{00000000-0008-0000-0700-0000CF000000}"/>
            </a:ext>
          </a:extLst>
        </xdr:cNvPr>
        <xdr:cNvSpPr/>
      </xdr:nvSpPr>
      <xdr:spPr>
        <a:xfrm>
          <a:off x="1079500" y="13387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107576</xdr:rowOff>
    </xdr:from>
    <xdr:ext cx="599010" cy="259045"/>
    <xdr:sp macro="" textlink="">
      <xdr:nvSpPr>
        <xdr:cNvPr id="208" name="テキスト ボックス 207">
          <a:extLst>
            <a:ext uri="{FF2B5EF4-FFF2-40B4-BE49-F238E27FC236}">
              <a16:creationId xmlns:a16="http://schemas.microsoft.com/office/drawing/2014/main" id="{00000000-0008-0000-0700-0000D0000000}"/>
            </a:ext>
          </a:extLst>
        </xdr:cNvPr>
        <xdr:cNvSpPr txBox="1"/>
      </xdr:nvSpPr>
      <xdr:spPr>
        <a:xfrm>
          <a:off x="830795" y="13480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136779</xdr:rowOff>
    </xdr:from>
    <xdr:to>
      <xdr:col>24</xdr:col>
      <xdr:colOff>62865</xdr:colOff>
      <xdr:row>98</xdr:row>
      <xdr:rowOff>58620</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567279"/>
          <a:ext cx="1270" cy="1293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62447</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864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58620</xdr:rowOff>
    </xdr:from>
    <xdr:to>
      <xdr:col>24</xdr:col>
      <xdr:colOff>152400</xdr:colOff>
      <xdr:row>98</xdr:row>
      <xdr:rowOff>58620</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86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83456</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342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300,639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136779</xdr:rowOff>
    </xdr:from>
    <xdr:to>
      <xdr:col>24</xdr:col>
      <xdr:colOff>152400</xdr:colOff>
      <xdr:row>90</xdr:row>
      <xdr:rowOff>136779</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567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81091</xdr:rowOff>
    </xdr:from>
    <xdr:to>
      <xdr:col>24</xdr:col>
      <xdr:colOff>63500</xdr:colOff>
      <xdr:row>97</xdr:row>
      <xdr:rowOff>81407</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3797300" y="16711741"/>
          <a:ext cx="838200" cy="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138468</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4262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115591</xdr:rowOff>
    </xdr:from>
    <xdr:to>
      <xdr:col>24</xdr:col>
      <xdr:colOff>114300</xdr:colOff>
      <xdr:row>97</xdr:row>
      <xdr:rowOff>45741</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574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79377</xdr:rowOff>
    </xdr:from>
    <xdr:to>
      <xdr:col>19</xdr:col>
      <xdr:colOff>177800</xdr:colOff>
      <xdr:row>97</xdr:row>
      <xdr:rowOff>81091</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2908300" y="16710027"/>
          <a:ext cx="889000" cy="1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156310</xdr:rowOff>
    </xdr:from>
    <xdr:to>
      <xdr:col>20</xdr:col>
      <xdr:colOff>38100</xdr:colOff>
      <xdr:row>97</xdr:row>
      <xdr:rowOff>86460</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615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102987</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390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79377</xdr:rowOff>
    </xdr:from>
    <xdr:to>
      <xdr:col>15</xdr:col>
      <xdr:colOff>50800</xdr:colOff>
      <xdr:row>97</xdr:row>
      <xdr:rowOff>80817</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019300" y="16710027"/>
          <a:ext cx="889000" cy="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169952</xdr:rowOff>
    </xdr:from>
    <xdr:to>
      <xdr:col>15</xdr:col>
      <xdr:colOff>101600</xdr:colOff>
      <xdr:row>97</xdr:row>
      <xdr:rowOff>100102</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629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116629</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404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80817</xdr:rowOff>
    </xdr:from>
    <xdr:to>
      <xdr:col>10</xdr:col>
      <xdr:colOff>114300</xdr:colOff>
      <xdr:row>97</xdr:row>
      <xdr:rowOff>92974</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1130300" y="16711467"/>
          <a:ext cx="889000" cy="12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23813</xdr:rowOff>
    </xdr:from>
    <xdr:to>
      <xdr:col>10</xdr:col>
      <xdr:colOff>165100</xdr:colOff>
      <xdr:row>97</xdr:row>
      <xdr:rowOff>125413</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654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141940</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429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18194</xdr:rowOff>
    </xdr:from>
    <xdr:to>
      <xdr:col>6</xdr:col>
      <xdr:colOff>38100</xdr:colOff>
      <xdr:row>97</xdr:row>
      <xdr:rowOff>119794</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648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136321</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424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30607</xdr:rowOff>
    </xdr:from>
    <xdr:to>
      <xdr:col>24</xdr:col>
      <xdr:colOff>114300</xdr:colOff>
      <xdr:row>97</xdr:row>
      <xdr:rowOff>132207</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661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9034</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639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30291</xdr:rowOff>
    </xdr:from>
    <xdr:to>
      <xdr:col>20</xdr:col>
      <xdr:colOff>38100</xdr:colOff>
      <xdr:row>97</xdr:row>
      <xdr:rowOff>131891</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660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123018</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753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28577</xdr:rowOff>
    </xdr:from>
    <xdr:to>
      <xdr:col>15</xdr:col>
      <xdr:colOff>101600</xdr:colOff>
      <xdr:row>97</xdr:row>
      <xdr:rowOff>130177</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659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121304</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751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30017</xdr:rowOff>
    </xdr:from>
    <xdr:to>
      <xdr:col>10</xdr:col>
      <xdr:colOff>165100</xdr:colOff>
      <xdr:row>97</xdr:row>
      <xdr:rowOff>131617</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660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122744</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753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42174</xdr:rowOff>
    </xdr:from>
    <xdr:to>
      <xdr:col>6</xdr:col>
      <xdr:colOff>38100</xdr:colOff>
      <xdr:row>97</xdr:row>
      <xdr:rowOff>143774</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672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134901</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765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a:extLst>
            <a:ext uri="{FF2B5EF4-FFF2-40B4-BE49-F238E27FC236}">
              <a16:creationId xmlns:a16="http://schemas.microsoft.com/office/drawing/2014/main" id="{00000000-0008-0000-07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69161</xdr:rowOff>
    </xdr:from>
    <xdr:to>
      <xdr:col>54</xdr:col>
      <xdr:colOff>189865</xdr:colOff>
      <xdr:row>39</xdr:row>
      <xdr:rowOff>98878</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10475595" y="5212661"/>
          <a:ext cx="1270" cy="15727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0" name="労働費最小値テキスト">
          <a:extLst>
            <a:ext uri="{FF2B5EF4-FFF2-40B4-BE49-F238E27FC236}">
              <a16:creationId xmlns:a16="http://schemas.microsoft.com/office/drawing/2014/main" id="{00000000-0008-0000-0700-000022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15838</xdr:rowOff>
    </xdr:from>
    <xdr:ext cx="469744" cy="259045"/>
    <xdr:sp macro="" textlink="">
      <xdr:nvSpPr>
        <xdr:cNvPr id="292" name="労働費最大値テキスト">
          <a:extLst>
            <a:ext uri="{FF2B5EF4-FFF2-40B4-BE49-F238E27FC236}">
              <a16:creationId xmlns:a16="http://schemas.microsoft.com/office/drawing/2014/main" id="{00000000-0008-0000-0700-000024010000}"/>
            </a:ext>
          </a:extLst>
        </xdr:cNvPr>
        <xdr:cNvSpPr txBox="1"/>
      </xdr:nvSpPr>
      <xdr:spPr>
        <a:xfrm>
          <a:off x="10528300" y="4987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4,816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69161</xdr:rowOff>
    </xdr:from>
    <xdr:to>
      <xdr:col>55</xdr:col>
      <xdr:colOff>88900</xdr:colOff>
      <xdr:row>30</xdr:row>
      <xdr:rowOff>69161</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10388600" y="5212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2376</xdr:rowOff>
    </xdr:from>
    <xdr:ext cx="378565" cy="259045"/>
    <xdr:sp macro="" textlink="">
      <xdr:nvSpPr>
        <xdr:cNvPr id="295" name="労働費平均値テキスト">
          <a:extLst>
            <a:ext uri="{FF2B5EF4-FFF2-40B4-BE49-F238E27FC236}">
              <a16:creationId xmlns:a16="http://schemas.microsoft.com/office/drawing/2014/main" id="{00000000-0008-0000-0700-000027010000}"/>
            </a:ext>
          </a:extLst>
        </xdr:cNvPr>
        <xdr:cNvSpPr txBox="1"/>
      </xdr:nvSpPr>
      <xdr:spPr>
        <a:xfrm>
          <a:off x="10528300" y="634602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150949</xdr:rowOff>
    </xdr:from>
    <xdr:to>
      <xdr:col>55</xdr:col>
      <xdr:colOff>50800</xdr:colOff>
      <xdr:row>38</xdr:row>
      <xdr:rowOff>81099</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10426700" y="6494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137233</xdr:rowOff>
    </xdr:from>
    <xdr:to>
      <xdr:col>50</xdr:col>
      <xdr:colOff>165100</xdr:colOff>
      <xdr:row>38</xdr:row>
      <xdr:rowOff>67383</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9588500" y="6480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83910</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50017" y="62561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98878</xdr:rowOff>
    </xdr:from>
    <xdr:to>
      <xdr:col>45</xdr:col>
      <xdr:colOff>177800</xdr:colOff>
      <xdr:row>39</xdr:row>
      <xdr:rowOff>98878</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156827</xdr:rowOff>
    </xdr:from>
    <xdr:to>
      <xdr:col>46</xdr:col>
      <xdr:colOff>38100</xdr:colOff>
      <xdr:row>38</xdr:row>
      <xdr:rowOff>86977</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8699500" y="6500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103504</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61017" y="62757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61976</xdr:rowOff>
    </xdr:from>
    <xdr:to>
      <xdr:col>41</xdr:col>
      <xdr:colOff>50800</xdr:colOff>
      <xdr:row>39</xdr:row>
      <xdr:rowOff>98878</xdr:rowOff>
    </xdr:to>
    <xdr:cxnSp macro="">
      <xdr:nvCxnSpPr>
        <xdr:cNvPr id="303" name="直線コネクタ 302">
          <a:extLst>
            <a:ext uri="{FF2B5EF4-FFF2-40B4-BE49-F238E27FC236}">
              <a16:creationId xmlns:a16="http://schemas.microsoft.com/office/drawing/2014/main" id="{00000000-0008-0000-0700-00002F010000}"/>
            </a:ext>
          </a:extLst>
        </xdr:cNvPr>
        <xdr:cNvCxnSpPr/>
      </xdr:nvCxnSpPr>
      <xdr:spPr>
        <a:xfrm>
          <a:off x="6972300" y="6577076"/>
          <a:ext cx="889000" cy="208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117965</xdr:rowOff>
    </xdr:from>
    <xdr:to>
      <xdr:col>41</xdr:col>
      <xdr:colOff>101600</xdr:colOff>
      <xdr:row>37</xdr:row>
      <xdr:rowOff>48115</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7810500" y="6290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64642</xdr:rowOff>
    </xdr:from>
    <xdr:ext cx="469744"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26428" y="6065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112087</xdr:rowOff>
    </xdr:from>
    <xdr:to>
      <xdr:col>36</xdr:col>
      <xdr:colOff>165100</xdr:colOff>
      <xdr:row>36</xdr:row>
      <xdr:rowOff>42237</xdr:rowOff>
    </xdr:to>
    <xdr:sp macro="" textlink="">
      <xdr:nvSpPr>
        <xdr:cNvPr id="306" name="フローチャート: 判断 305">
          <a:extLst>
            <a:ext uri="{FF2B5EF4-FFF2-40B4-BE49-F238E27FC236}">
              <a16:creationId xmlns:a16="http://schemas.microsoft.com/office/drawing/2014/main" id="{00000000-0008-0000-0700-000032010000}"/>
            </a:ext>
          </a:extLst>
        </xdr:cNvPr>
        <xdr:cNvSpPr/>
      </xdr:nvSpPr>
      <xdr:spPr>
        <a:xfrm>
          <a:off x="6921500" y="6112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58764</xdr:rowOff>
    </xdr:from>
    <xdr:ext cx="469744"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37428" y="5888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134455</xdr:rowOff>
    </xdr:from>
    <xdr:ext cx="249299" cy="259045"/>
    <xdr:sp macro="" textlink="">
      <xdr:nvSpPr>
        <xdr:cNvPr id="314" name="労働費該当値テキスト">
          <a:extLst>
            <a:ext uri="{FF2B5EF4-FFF2-40B4-BE49-F238E27FC236}">
              <a16:creationId xmlns:a16="http://schemas.microsoft.com/office/drawing/2014/main" id="{00000000-0008-0000-0700-00003A010000}"/>
            </a:ext>
          </a:extLst>
        </xdr:cNvPr>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48078</xdr:rowOff>
    </xdr:from>
    <xdr:to>
      <xdr:col>41</xdr:col>
      <xdr:colOff>101600</xdr:colOff>
      <xdr:row>39</xdr:row>
      <xdr:rowOff>149678</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140805</xdr:rowOff>
    </xdr:from>
    <xdr:ext cx="249299"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773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11176</xdr:rowOff>
    </xdr:from>
    <xdr:to>
      <xdr:col>36</xdr:col>
      <xdr:colOff>165100</xdr:colOff>
      <xdr:row>38</xdr:row>
      <xdr:rowOff>112776</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6921500" y="6526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103903</xdr:rowOff>
    </xdr:from>
    <xdr:ext cx="378565"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6783017" y="66190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a16="http://schemas.microsoft.com/office/drawing/2014/main"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48703</xdr:rowOff>
    </xdr:from>
    <xdr:to>
      <xdr:col>54</xdr:col>
      <xdr:colOff>189865</xdr:colOff>
      <xdr:row>58</xdr:row>
      <xdr:rowOff>33145</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10475595" y="8792653"/>
          <a:ext cx="1270" cy="1184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36972</xdr:rowOff>
    </xdr:from>
    <xdr:ext cx="534377" cy="259045"/>
    <xdr:sp macro="" textlink="">
      <xdr:nvSpPr>
        <xdr:cNvPr id="345" name="農林水産業費最小値テキスト">
          <a:extLst>
            <a:ext uri="{FF2B5EF4-FFF2-40B4-BE49-F238E27FC236}">
              <a16:creationId xmlns:a16="http://schemas.microsoft.com/office/drawing/2014/main" id="{00000000-0008-0000-0700-000059010000}"/>
            </a:ext>
          </a:extLst>
        </xdr:cNvPr>
        <xdr:cNvSpPr txBox="1"/>
      </xdr:nvSpPr>
      <xdr:spPr>
        <a:xfrm>
          <a:off x="10528300" y="9981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33145</xdr:rowOff>
    </xdr:from>
    <xdr:to>
      <xdr:col>55</xdr:col>
      <xdr:colOff>88900</xdr:colOff>
      <xdr:row>58</xdr:row>
      <xdr:rowOff>33145</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9977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166830</xdr:rowOff>
    </xdr:from>
    <xdr:ext cx="599010" cy="259045"/>
    <xdr:sp macro="" textlink="">
      <xdr:nvSpPr>
        <xdr:cNvPr id="347" name="農林水産業費最大値テキスト">
          <a:extLst>
            <a:ext uri="{FF2B5EF4-FFF2-40B4-BE49-F238E27FC236}">
              <a16:creationId xmlns:a16="http://schemas.microsoft.com/office/drawing/2014/main" id="{00000000-0008-0000-0700-00005B010000}"/>
            </a:ext>
          </a:extLst>
        </xdr:cNvPr>
        <xdr:cNvSpPr txBox="1"/>
      </xdr:nvSpPr>
      <xdr:spPr>
        <a:xfrm>
          <a:off x="10528300" y="85678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282,403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48703</xdr:rowOff>
    </xdr:from>
    <xdr:to>
      <xdr:col>55</xdr:col>
      <xdr:colOff>88900</xdr:colOff>
      <xdr:row>51</xdr:row>
      <xdr:rowOff>48703</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8792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29172</xdr:rowOff>
    </xdr:from>
    <xdr:to>
      <xdr:col>55</xdr:col>
      <xdr:colOff>0</xdr:colOff>
      <xdr:row>58</xdr:row>
      <xdr:rowOff>29465</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9639300" y="9973272"/>
          <a:ext cx="838200" cy="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130925</xdr:rowOff>
    </xdr:from>
    <xdr:ext cx="534377" cy="259045"/>
    <xdr:sp macro="" textlink="">
      <xdr:nvSpPr>
        <xdr:cNvPr id="350" name="農林水産業費平均値テキスト">
          <a:extLst>
            <a:ext uri="{FF2B5EF4-FFF2-40B4-BE49-F238E27FC236}">
              <a16:creationId xmlns:a16="http://schemas.microsoft.com/office/drawing/2014/main" id="{00000000-0008-0000-0700-00005E010000}"/>
            </a:ext>
          </a:extLst>
        </xdr:cNvPr>
        <xdr:cNvSpPr txBox="1"/>
      </xdr:nvSpPr>
      <xdr:spPr>
        <a:xfrm>
          <a:off x="10528300" y="95606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108048</xdr:rowOff>
    </xdr:from>
    <xdr:to>
      <xdr:col>55</xdr:col>
      <xdr:colOff>50800</xdr:colOff>
      <xdr:row>57</xdr:row>
      <xdr:rowOff>38198</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10426700" y="9709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55173</xdr:rowOff>
    </xdr:from>
    <xdr:to>
      <xdr:col>50</xdr:col>
      <xdr:colOff>114300</xdr:colOff>
      <xdr:row>58</xdr:row>
      <xdr:rowOff>29172</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8750300" y="9827823"/>
          <a:ext cx="889000" cy="145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141698</xdr:rowOff>
    </xdr:from>
    <xdr:to>
      <xdr:col>50</xdr:col>
      <xdr:colOff>165100</xdr:colOff>
      <xdr:row>57</xdr:row>
      <xdr:rowOff>71848</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9588500" y="9742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88375</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372111" y="9518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55173</xdr:rowOff>
    </xdr:from>
    <xdr:to>
      <xdr:col>45</xdr:col>
      <xdr:colOff>177800</xdr:colOff>
      <xdr:row>58</xdr:row>
      <xdr:rowOff>61999</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7861300" y="9827823"/>
          <a:ext cx="889000" cy="178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155318</xdr:rowOff>
    </xdr:from>
    <xdr:to>
      <xdr:col>46</xdr:col>
      <xdr:colOff>38100</xdr:colOff>
      <xdr:row>57</xdr:row>
      <xdr:rowOff>85468</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8699500" y="9756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101995</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483111" y="9531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146562</xdr:rowOff>
    </xdr:from>
    <xdr:to>
      <xdr:col>41</xdr:col>
      <xdr:colOff>50800</xdr:colOff>
      <xdr:row>58</xdr:row>
      <xdr:rowOff>61999</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a:off x="6972300" y="9919212"/>
          <a:ext cx="889000" cy="86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171278</xdr:rowOff>
    </xdr:from>
    <xdr:to>
      <xdr:col>41</xdr:col>
      <xdr:colOff>101600</xdr:colOff>
      <xdr:row>57</xdr:row>
      <xdr:rowOff>101428</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7810500" y="9772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117955</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594111" y="9547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13302</xdr:rowOff>
    </xdr:from>
    <xdr:to>
      <xdr:col>36</xdr:col>
      <xdr:colOff>165100</xdr:colOff>
      <xdr:row>57</xdr:row>
      <xdr:rowOff>114902</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6921500" y="9785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131429</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05111" y="9561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150115</xdr:rowOff>
    </xdr:from>
    <xdr:to>
      <xdr:col>55</xdr:col>
      <xdr:colOff>50800</xdr:colOff>
      <xdr:row>58</xdr:row>
      <xdr:rowOff>80265</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10426700" y="9922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65042</xdr:rowOff>
    </xdr:from>
    <xdr:ext cx="534377" cy="259045"/>
    <xdr:sp macro="" textlink="">
      <xdr:nvSpPr>
        <xdr:cNvPr id="369" name="農林水産業費該当値テキスト">
          <a:extLst>
            <a:ext uri="{FF2B5EF4-FFF2-40B4-BE49-F238E27FC236}">
              <a16:creationId xmlns:a16="http://schemas.microsoft.com/office/drawing/2014/main" id="{00000000-0008-0000-0700-000071010000}"/>
            </a:ext>
          </a:extLst>
        </xdr:cNvPr>
        <xdr:cNvSpPr txBox="1"/>
      </xdr:nvSpPr>
      <xdr:spPr>
        <a:xfrm>
          <a:off x="10528300" y="9837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149822</xdr:rowOff>
    </xdr:from>
    <xdr:to>
      <xdr:col>50</xdr:col>
      <xdr:colOff>165100</xdr:colOff>
      <xdr:row>58</xdr:row>
      <xdr:rowOff>79972</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9588500" y="992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71099</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9372111" y="10015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4373</xdr:rowOff>
    </xdr:from>
    <xdr:to>
      <xdr:col>46</xdr:col>
      <xdr:colOff>38100</xdr:colOff>
      <xdr:row>57</xdr:row>
      <xdr:rowOff>105973</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8699500" y="977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97100</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483111" y="9869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11199</xdr:rowOff>
    </xdr:from>
    <xdr:to>
      <xdr:col>41</xdr:col>
      <xdr:colOff>101600</xdr:colOff>
      <xdr:row>58</xdr:row>
      <xdr:rowOff>112799</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7810500" y="9955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103926</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7594111" y="10048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95762</xdr:rowOff>
    </xdr:from>
    <xdr:to>
      <xdr:col>36</xdr:col>
      <xdr:colOff>165100</xdr:colOff>
      <xdr:row>58</xdr:row>
      <xdr:rowOff>25912</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6921500" y="9868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17039</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705111" y="9961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33043</xdr:rowOff>
    </xdr:from>
    <xdr:to>
      <xdr:col>54</xdr:col>
      <xdr:colOff>189865</xdr:colOff>
      <xdr:row>79</xdr:row>
      <xdr:rowOff>20569</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10475595" y="12205993"/>
          <a:ext cx="1270" cy="13591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24396</xdr:rowOff>
    </xdr:from>
    <xdr:ext cx="469744" cy="259045"/>
    <xdr:sp macro="" textlink="">
      <xdr:nvSpPr>
        <xdr:cNvPr id="402" name="商工費最小値テキスト">
          <a:extLst>
            <a:ext uri="{FF2B5EF4-FFF2-40B4-BE49-F238E27FC236}">
              <a16:creationId xmlns:a16="http://schemas.microsoft.com/office/drawing/2014/main" id="{00000000-0008-0000-0700-000092010000}"/>
            </a:ext>
          </a:extLst>
        </xdr:cNvPr>
        <xdr:cNvSpPr txBox="1"/>
      </xdr:nvSpPr>
      <xdr:spPr>
        <a:xfrm>
          <a:off x="10528300" y="13568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20569</xdr:rowOff>
    </xdr:from>
    <xdr:to>
      <xdr:col>55</xdr:col>
      <xdr:colOff>88900</xdr:colOff>
      <xdr:row>79</xdr:row>
      <xdr:rowOff>20569</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3565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151170</xdr:rowOff>
    </xdr:from>
    <xdr:ext cx="599010" cy="259045"/>
    <xdr:sp macro="" textlink="">
      <xdr:nvSpPr>
        <xdr:cNvPr id="404" name="商工費最大値テキスト">
          <a:extLst>
            <a:ext uri="{FF2B5EF4-FFF2-40B4-BE49-F238E27FC236}">
              <a16:creationId xmlns:a16="http://schemas.microsoft.com/office/drawing/2014/main" id="{00000000-0008-0000-0700-000094010000}"/>
            </a:ext>
          </a:extLst>
        </xdr:cNvPr>
        <xdr:cNvSpPr txBox="1"/>
      </xdr:nvSpPr>
      <xdr:spPr>
        <a:xfrm>
          <a:off x="10528300" y="11981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181,497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33043</xdr:rowOff>
    </xdr:from>
    <xdr:to>
      <xdr:col>55</xdr:col>
      <xdr:colOff>88900</xdr:colOff>
      <xdr:row>71</xdr:row>
      <xdr:rowOff>33043</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2205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19678</xdr:rowOff>
    </xdr:from>
    <xdr:to>
      <xdr:col>55</xdr:col>
      <xdr:colOff>0</xdr:colOff>
      <xdr:row>79</xdr:row>
      <xdr:rowOff>26718</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9639300" y="13564228"/>
          <a:ext cx="838200" cy="7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164225</xdr:rowOff>
    </xdr:from>
    <xdr:ext cx="534377" cy="259045"/>
    <xdr:sp macro="" textlink="">
      <xdr:nvSpPr>
        <xdr:cNvPr id="407" name="商工費平均値テキスト">
          <a:extLst>
            <a:ext uri="{FF2B5EF4-FFF2-40B4-BE49-F238E27FC236}">
              <a16:creationId xmlns:a16="http://schemas.microsoft.com/office/drawing/2014/main" id="{00000000-0008-0000-0700-000097010000}"/>
            </a:ext>
          </a:extLst>
        </xdr:cNvPr>
        <xdr:cNvSpPr txBox="1"/>
      </xdr:nvSpPr>
      <xdr:spPr>
        <a:xfrm>
          <a:off x="10528300" y="131944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141348</xdr:rowOff>
    </xdr:from>
    <xdr:to>
      <xdr:col>55</xdr:col>
      <xdr:colOff>50800</xdr:colOff>
      <xdr:row>78</xdr:row>
      <xdr:rowOff>71498</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10426700" y="13342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9528</xdr:rowOff>
    </xdr:from>
    <xdr:to>
      <xdr:col>50</xdr:col>
      <xdr:colOff>114300</xdr:colOff>
      <xdr:row>79</xdr:row>
      <xdr:rowOff>26718</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8750300" y="13554078"/>
          <a:ext cx="889000" cy="17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7420</xdr:rowOff>
    </xdr:from>
    <xdr:to>
      <xdr:col>50</xdr:col>
      <xdr:colOff>165100</xdr:colOff>
      <xdr:row>78</xdr:row>
      <xdr:rowOff>109020</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9588500" y="1338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125547</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372111" y="13155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9528</xdr:rowOff>
    </xdr:from>
    <xdr:to>
      <xdr:col>45</xdr:col>
      <xdr:colOff>177800</xdr:colOff>
      <xdr:row>79</xdr:row>
      <xdr:rowOff>29042</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7861300" y="13554078"/>
          <a:ext cx="889000" cy="19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138354</xdr:rowOff>
    </xdr:from>
    <xdr:to>
      <xdr:col>46</xdr:col>
      <xdr:colOff>38100</xdr:colOff>
      <xdr:row>78</xdr:row>
      <xdr:rowOff>68504</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8699500" y="13340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85031</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483111" y="13115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29042</xdr:rowOff>
    </xdr:from>
    <xdr:to>
      <xdr:col>41</xdr:col>
      <xdr:colOff>50800</xdr:colOff>
      <xdr:row>79</xdr:row>
      <xdr:rowOff>30993</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flipV="1">
          <a:off x="6972300" y="13573592"/>
          <a:ext cx="889000" cy="1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59015</xdr:rowOff>
    </xdr:from>
    <xdr:to>
      <xdr:col>41</xdr:col>
      <xdr:colOff>101600</xdr:colOff>
      <xdr:row>78</xdr:row>
      <xdr:rowOff>160615</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7810500" y="13432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5692</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594111" y="13207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69027</xdr:rowOff>
    </xdr:from>
    <xdr:to>
      <xdr:col>36</xdr:col>
      <xdr:colOff>165100</xdr:colOff>
      <xdr:row>78</xdr:row>
      <xdr:rowOff>170627</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6921500" y="13442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15704</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05111" y="13217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140328</xdr:rowOff>
    </xdr:from>
    <xdr:to>
      <xdr:col>55</xdr:col>
      <xdr:colOff>50800</xdr:colOff>
      <xdr:row>79</xdr:row>
      <xdr:rowOff>70478</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10426700" y="13513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55255</xdr:rowOff>
    </xdr:from>
    <xdr:ext cx="469744" cy="259045"/>
    <xdr:sp macro="" textlink="">
      <xdr:nvSpPr>
        <xdr:cNvPr id="426" name="商工費該当値テキスト">
          <a:extLst>
            <a:ext uri="{FF2B5EF4-FFF2-40B4-BE49-F238E27FC236}">
              <a16:creationId xmlns:a16="http://schemas.microsoft.com/office/drawing/2014/main" id="{00000000-0008-0000-0700-0000AA010000}"/>
            </a:ext>
          </a:extLst>
        </xdr:cNvPr>
        <xdr:cNvSpPr txBox="1"/>
      </xdr:nvSpPr>
      <xdr:spPr>
        <a:xfrm>
          <a:off x="10528300" y="13428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147368</xdr:rowOff>
    </xdr:from>
    <xdr:to>
      <xdr:col>50</xdr:col>
      <xdr:colOff>165100</xdr:colOff>
      <xdr:row>79</xdr:row>
      <xdr:rowOff>77518</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9588500" y="13520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68645</xdr:rowOff>
    </xdr:from>
    <xdr:ext cx="469744"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9404428" y="13613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130178</xdr:rowOff>
    </xdr:from>
    <xdr:to>
      <xdr:col>46</xdr:col>
      <xdr:colOff>38100</xdr:colOff>
      <xdr:row>79</xdr:row>
      <xdr:rowOff>60328</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8699500" y="13503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51455</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515428" y="13596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149692</xdr:rowOff>
    </xdr:from>
    <xdr:to>
      <xdr:col>41</xdr:col>
      <xdr:colOff>101600</xdr:colOff>
      <xdr:row>79</xdr:row>
      <xdr:rowOff>79842</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7810500" y="1352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70969</xdr:rowOff>
    </xdr:from>
    <xdr:ext cx="469744"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7626428" y="13615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151643</xdr:rowOff>
    </xdr:from>
    <xdr:to>
      <xdr:col>36</xdr:col>
      <xdr:colOff>165100</xdr:colOff>
      <xdr:row>79</xdr:row>
      <xdr:rowOff>81793</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6921500" y="13524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72920</xdr:rowOff>
    </xdr:from>
    <xdr:ext cx="469744"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737428" y="13617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a:extLst>
            <a:ext uri="{FF2B5EF4-FFF2-40B4-BE49-F238E27FC236}">
              <a16:creationId xmlns:a16="http://schemas.microsoft.com/office/drawing/2014/main" id="{00000000-0008-0000-07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152105</xdr:rowOff>
    </xdr:from>
    <xdr:to>
      <xdr:col>54</xdr:col>
      <xdr:colOff>189865</xdr:colOff>
      <xdr:row>99</xdr:row>
      <xdr:rowOff>1321</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10475595" y="15754055"/>
          <a:ext cx="1270" cy="12208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5148</xdr:rowOff>
    </xdr:from>
    <xdr:ext cx="534377" cy="259045"/>
    <xdr:sp macro="" textlink="">
      <xdr:nvSpPr>
        <xdr:cNvPr id="459" name="土木費最小値テキスト">
          <a:extLst>
            <a:ext uri="{FF2B5EF4-FFF2-40B4-BE49-F238E27FC236}">
              <a16:creationId xmlns:a16="http://schemas.microsoft.com/office/drawing/2014/main" id="{00000000-0008-0000-0700-0000CB010000}"/>
            </a:ext>
          </a:extLst>
        </xdr:cNvPr>
        <xdr:cNvSpPr txBox="1"/>
      </xdr:nvSpPr>
      <xdr:spPr>
        <a:xfrm>
          <a:off x="10528300" y="16978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1321</xdr:rowOff>
    </xdr:from>
    <xdr:to>
      <xdr:col>55</xdr:col>
      <xdr:colOff>88900</xdr:colOff>
      <xdr:row>99</xdr:row>
      <xdr:rowOff>1321</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6974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98782</xdr:rowOff>
    </xdr:from>
    <xdr:ext cx="599010" cy="259045"/>
    <xdr:sp macro="" textlink="">
      <xdr:nvSpPr>
        <xdr:cNvPr id="461" name="土木費最大値テキスト">
          <a:extLst>
            <a:ext uri="{FF2B5EF4-FFF2-40B4-BE49-F238E27FC236}">
              <a16:creationId xmlns:a16="http://schemas.microsoft.com/office/drawing/2014/main" id="{00000000-0008-0000-0700-0000CD010000}"/>
            </a:ext>
          </a:extLst>
        </xdr:cNvPr>
        <xdr:cNvSpPr txBox="1"/>
      </xdr:nvSpPr>
      <xdr:spPr>
        <a:xfrm>
          <a:off x="10528300" y="15529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663,488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152105</xdr:rowOff>
    </xdr:from>
    <xdr:to>
      <xdr:col>55</xdr:col>
      <xdr:colOff>88900</xdr:colOff>
      <xdr:row>91</xdr:row>
      <xdr:rowOff>152105</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5754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123503</xdr:rowOff>
    </xdr:from>
    <xdr:to>
      <xdr:col>55</xdr:col>
      <xdr:colOff>0</xdr:colOff>
      <xdr:row>98</xdr:row>
      <xdr:rowOff>157648</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9639300" y="16925603"/>
          <a:ext cx="838200" cy="34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43511</xdr:rowOff>
    </xdr:from>
    <xdr:ext cx="534377" cy="259045"/>
    <xdr:sp macro="" textlink="">
      <xdr:nvSpPr>
        <xdr:cNvPr id="464" name="土木費平均値テキスト">
          <a:extLst>
            <a:ext uri="{FF2B5EF4-FFF2-40B4-BE49-F238E27FC236}">
              <a16:creationId xmlns:a16="http://schemas.microsoft.com/office/drawing/2014/main" id="{00000000-0008-0000-0700-0000D0010000}"/>
            </a:ext>
          </a:extLst>
        </xdr:cNvPr>
        <xdr:cNvSpPr txBox="1"/>
      </xdr:nvSpPr>
      <xdr:spPr>
        <a:xfrm>
          <a:off x="10528300" y="166741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20634</xdr:rowOff>
    </xdr:from>
    <xdr:to>
      <xdr:col>55</xdr:col>
      <xdr:colOff>50800</xdr:colOff>
      <xdr:row>98</xdr:row>
      <xdr:rowOff>122234</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10426700" y="16822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144977</xdr:rowOff>
    </xdr:from>
    <xdr:to>
      <xdr:col>50</xdr:col>
      <xdr:colOff>114300</xdr:colOff>
      <xdr:row>98</xdr:row>
      <xdr:rowOff>157648</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8750300" y="16947077"/>
          <a:ext cx="889000" cy="12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28031</xdr:rowOff>
    </xdr:from>
    <xdr:to>
      <xdr:col>50</xdr:col>
      <xdr:colOff>165100</xdr:colOff>
      <xdr:row>98</xdr:row>
      <xdr:rowOff>129631</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9588500" y="16830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146158</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372111" y="16605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132511</xdr:rowOff>
    </xdr:from>
    <xdr:to>
      <xdr:col>45</xdr:col>
      <xdr:colOff>177800</xdr:colOff>
      <xdr:row>98</xdr:row>
      <xdr:rowOff>144977</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7861300" y="16934611"/>
          <a:ext cx="889000" cy="12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39336</xdr:rowOff>
    </xdr:from>
    <xdr:to>
      <xdr:col>46</xdr:col>
      <xdr:colOff>38100</xdr:colOff>
      <xdr:row>98</xdr:row>
      <xdr:rowOff>140936</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8699500" y="1684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157463</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483111" y="16616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132511</xdr:rowOff>
    </xdr:from>
    <xdr:to>
      <xdr:col>41</xdr:col>
      <xdr:colOff>50800</xdr:colOff>
      <xdr:row>98</xdr:row>
      <xdr:rowOff>136465</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flipV="1">
          <a:off x="6972300" y="16934611"/>
          <a:ext cx="889000" cy="3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55632</xdr:rowOff>
    </xdr:from>
    <xdr:to>
      <xdr:col>41</xdr:col>
      <xdr:colOff>101600</xdr:colOff>
      <xdr:row>98</xdr:row>
      <xdr:rowOff>157232</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7810500" y="1685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2309</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594111" y="16632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48030</xdr:rowOff>
    </xdr:from>
    <xdr:to>
      <xdr:col>36</xdr:col>
      <xdr:colOff>165100</xdr:colOff>
      <xdr:row>98</xdr:row>
      <xdr:rowOff>149630</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6921500" y="16850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166157</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05111" y="16625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72703</xdr:rowOff>
    </xdr:from>
    <xdr:to>
      <xdr:col>55</xdr:col>
      <xdr:colOff>50800</xdr:colOff>
      <xdr:row>99</xdr:row>
      <xdr:rowOff>2853</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10426700" y="16874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170513</xdr:rowOff>
    </xdr:from>
    <xdr:ext cx="534377" cy="259045"/>
    <xdr:sp macro="" textlink="">
      <xdr:nvSpPr>
        <xdr:cNvPr id="483" name="土木費該当値テキスト">
          <a:extLst>
            <a:ext uri="{FF2B5EF4-FFF2-40B4-BE49-F238E27FC236}">
              <a16:creationId xmlns:a16="http://schemas.microsoft.com/office/drawing/2014/main" id="{00000000-0008-0000-0700-0000E3010000}"/>
            </a:ext>
          </a:extLst>
        </xdr:cNvPr>
        <xdr:cNvSpPr txBox="1"/>
      </xdr:nvSpPr>
      <xdr:spPr>
        <a:xfrm>
          <a:off x="10528300" y="16801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106848</xdr:rowOff>
    </xdr:from>
    <xdr:to>
      <xdr:col>50</xdr:col>
      <xdr:colOff>165100</xdr:colOff>
      <xdr:row>99</xdr:row>
      <xdr:rowOff>36998</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9588500" y="16908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28125</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372111" y="17001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94177</xdr:rowOff>
    </xdr:from>
    <xdr:to>
      <xdr:col>46</xdr:col>
      <xdr:colOff>38100</xdr:colOff>
      <xdr:row>99</xdr:row>
      <xdr:rowOff>24327</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8699500" y="16896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15454</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8483111" y="16989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81711</xdr:rowOff>
    </xdr:from>
    <xdr:to>
      <xdr:col>41</xdr:col>
      <xdr:colOff>101600</xdr:colOff>
      <xdr:row>99</xdr:row>
      <xdr:rowOff>11861</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7810500" y="16883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2988</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7594111" y="16976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85665</xdr:rowOff>
    </xdr:from>
    <xdr:to>
      <xdr:col>36</xdr:col>
      <xdr:colOff>165100</xdr:colOff>
      <xdr:row>99</xdr:row>
      <xdr:rowOff>15815</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6921500" y="16887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6942</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6705111" y="16980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a:extLst>
            <a:ext uri="{FF2B5EF4-FFF2-40B4-BE49-F238E27FC236}">
              <a16:creationId xmlns:a16="http://schemas.microsoft.com/office/drawing/2014/main" id="{00000000-0008-0000-0700-000002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55613</xdr:rowOff>
    </xdr:from>
    <xdr:to>
      <xdr:col>85</xdr:col>
      <xdr:colOff>126364</xdr:colOff>
      <xdr:row>38</xdr:row>
      <xdr:rowOff>13792</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6317595" y="5199113"/>
          <a:ext cx="1269" cy="1329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17619</xdr:rowOff>
    </xdr:from>
    <xdr:ext cx="534377" cy="259045"/>
    <xdr:sp macro="" textlink="">
      <xdr:nvSpPr>
        <xdr:cNvPr id="516" name="消防費最小値テキスト">
          <a:extLst>
            <a:ext uri="{FF2B5EF4-FFF2-40B4-BE49-F238E27FC236}">
              <a16:creationId xmlns:a16="http://schemas.microsoft.com/office/drawing/2014/main" id="{00000000-0008-0000-0700-000004020000}"/>
            </a:ext>
          </a:extLst>
        </xdr:cNvPr>
        <xdr:cNvSpPr txBox="1"/>
      </xdr:nvSpPr>
      <xdr:spPr>
        <a:xfrm>
          <a:off x="16370300" y="6532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13792</xdr:rowOff>
    </xdr:from>
    <xdr:to>
      <xdr:col>86</xdr:col>
      <xdr:colOff>25400</xdr:colOff>
      <xdr:row>38</xdr:row>
      <xdr:rowOff>13792</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6528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2290</xdr:rowOff>
    </xdr:from>
    <xdr:ext cx="599010" cy="259045"/>
    <xdr:sp macro="" textlink="">
      <xdr:nvSpPr>
        <xdr:cNvPr id="518" name="消防費最大値テキスト">
          <a:extLst>
            <a:ext uri="{FF2B5EF4-FFF2-40B4-BE49-F238E27FC236}">
              <a16:creationId xmlns:a16="http://schemas.microsoft.com/office/drawing/2014/main" id="{00000000-0008-0000-0700-000006020000}"/>
            </a:ext>
          </a:extLst>
        </xdr:cNvPr>
        <xdr:cNvSpPr txBox="1"/>
      </xdr:nvSpPr>
      <xdr:spPr>
        <a:xfrm>
          <a:off x="16370300" y="4974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120,621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55613</xdr:rowOff>
    </xdr:from>
    <xdr:to>
      <xdr:col>86</xdr:col>
      <xdr:colOff>25400</xdr:colOff>
      <xdr:row>30</xdr:row>
      <xdr:rowOff>55613</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5199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74219</xdr:rowOff>
    </xdr:from>
    <xdr:to>
      <xdr:col>85</xdr:col>
      <xdr:colOff>127000</xdr:colOff>
      <xdr:row>37</xdr:row>
      <xdr:rowOff>74333</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5481300" y="6417869"/>
          <a:ext cx="838200" cy="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79329</xdr:rowOff>
    </xdr:from>
    <xdr:ext cx="534377" cy="259045"/>
    <xdr:sp macro="" textlink="">
      <xdr:nvSpPr>
        <xdr:cNvPr id="521" name="消防費平均値テキスト">
          <a:extLst>
            <a:ext uri="{FF2B5EF4-FFF2-40B4-BE49-F238E27FC236}">
              <a16:creationId xmlns:a16="http://schemas.microsoft.com/office/drawing/2014/main" id="{00000000-0008-0000-0700-000009020000}"/>
            </a:ext>
          </a:extLst>
        </xdr:cNvPr>
        <xdr:cNvSpPr txBox="1"/>
      </xdr:nvSpPr>
      <xdr:spPr>
        <a:xfrm>
          <a:off x="16370300" y="60800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56452</xdr:rowOff>
    </xdr:from>
    <xdr:to>
      <xdr:col>85</xdr:col>
      <xdr:colOff>177800</xdr:colOff>
      <xdr:row>36</xdr:row>
      <xdr:rowOff>158052</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6268700" y="6228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74219</xdr:rowOff>
    </xdr:from>
    <xdr:to>
      <xdr:col>81</xdr:col>
      <xdr:colOff>50800</xdr:colOff>
      <xdr:row>37</xdr:row>
      <xdr:rowOff>89192</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4592300" y="6417869"/>
          <a:ext cx="889000" cy="14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39535</xdr:rowOff>
    </xdr:from>
    <xdr:to>
      <xdr:col>81</xdr:col>
      <xdr:colOff>101600</xdr:colOff>
      <xdr:row>36</xdr:row>
      <xdr:rowOff>141135</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5430500" y="6211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157662</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5214111" y="5986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89192</xdr:rowOff>
    </xdr:from>
    <xdr:to>
      <xdr:col>76</xdr:col>
      <xdr:colOff>114300</xdr:colOff>
      <xdr:row>37</xdr:row>
      <xdr:rowOff>100825</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flipV="1">
          <a:off x="13703300" y="6432842"/>
          <a:ext cx="889000" cy="1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83553</xdr:rowOff>
    </xdr:from>
    <xdr:to>
      <xdr:col>76</xdr:col>
      <xdr:colOff>165100</xdr:colOff>
      <xdr:row>37</xdr:row>
      <xdr:rowOff>13703</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4541500" y="6255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30230</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4325111" y="6030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99225</xdr:rowOff>
    </xdr:from>
    <xdr:to>
      <xdr:col>71</xdr:col>
      <xdr:colOff>177800</xdr:colOff>
      <xdr:row>37</xdr:row>
      <xdr:rowOff>100825</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a:off x="12814300" y="6442875"/>
          <a:ext cx="8890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142558</xdr:rowOff>
    </xdr:from>
    <xdr:to>
      <xdr:col>72</xdr:col>
      <xdr:colOff>38100</xdr:colOff>
      <xdr:row>37</xdr:row>
      <xdr:rowOff>72708</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3652500" y="6314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89235</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436111" y="6089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18809</xdr:rowOff>
    </xdr:from>
    <xdr:to>
      <xdr:col>67</xdr:col>
      <xdr:colOff>101600</xdr:colOff>
      <xdr:row>37</xdr:row>
      <xdr:rowOff>120409</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2763500" y="6362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136936</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2547111" y="6137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23533</xdr:rowOff>
    </xdr:from>
    <xdr:to>
      <xdr:col>85</xdr:col>
      <xdr:colOff>177800</xdr:colOff>
      <xdr:row>37</xdr:row>
      <xdr:rowOff>125133</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6268700" y="6367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109910</xdr:rowOff>
    </xdr:from>
    <xdr:ext cx="534377" cy="259045"/>
    <xdr:sp macro="" textlink="">
      <xdr:nvSpPr>
        <xdr:cNvPr id="540" name="消防費該当値テキスト">
          <a:extLst>
            <a:ext uri="{FF2B5EF4-FFF2-40B4-BE49-F238E27FC236}">
              <a16:creationId xmlns:a16="http://schemas.microsoft.com/office/drawing/2014/main" id="{00000000-0008-0000-0700-00001C020000}"/>
            </a:ext>
          </a:extLst>
        </xdr:cNvPr>
        <xdr:cNvSpPr txBox="1"/>
      </xdr:nvSpPr>
      <xdr:spPr>
        <a:xfrm>
          <a:off x="16370300" y="6282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23419</xdr:rowOff>
    </xdr:from>
    <xdr:to>
      <xdr:col>81</xdr:col>
      <xdr:colOff>101600</xdr:colOff>
      <xdr:row>37</xdr:row>
      <xdr:rowOff>125019</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5430500" y="6367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116146</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5214111" y="6459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38392</xdr:rowOff>
    </xdr:from>
    <xdr:to>
      <xdr:col>76</xdr:col>
      <xdr:colOff>165100</xdr:colOff>
      <xdr:row>37</xdr:row>
      <xdr:rowOff>139992</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4541500" y="6382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131119</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4325111" y="6474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50025</xdr:rowOff>
    </xdr:from>
    <xdr:to>
      <xdr:col>72</xdr:col>
      <xdr:colOff>38100</xdr:colOff>
      <xdr:row>37</xdr:row>
      <xdr:rowOff>151625</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3652500" y="6393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142753</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3436111" y="6486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48425</xdr:rowOff>
    </xdr:from>
    <xdr:to>
      <xdr:col>67</xdr:col>
      <xdr:colOff>101600</xdr:colOff>
      <xdr:row>37</xdr:row>
      <xdr:rowOff>150025</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2763500" y="6392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141152</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2547111" y="6484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教育費グラフ枠">
          <a:extLst>
            <a:ext uri="{FF2B5EF4-FFF2-40B4-BE49-F238E27FC236}">
              <a16:creationId xmlns:a16="http://schemas.microsoft.com/office/drawing/2014/main" id="{00000000-0008-0000-0700-00003C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50191</xdr:rowOff>
    </xdr:from>
    <xdr:to>
      <xdr:col>85</xdr:col>
      <xdr:colOff>126364</xdr:colOff>
      <xdr:row>59</xdr:row>
      <xdr:rowOff>12726</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6317595" y="8794141"/>
          <a:ext cx="1269" cy="1334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16553</xdr:rowOff>
    </xdr:from>
    <xdr:ext cx="534377" cy="259045"/>
    <xdr:sp macro="" textlink="">
      <xdr:nvSpPr>
        <xdr:cNvPr id="574" name="教育費最小値テキスト">
          <a:extLst>
            <a:ext uri="{FF2B5EF4-FFF2-40B4-BE49-F238E27FC236}">
              <a16:creationId xmlns:a16="http://schemas.microsoft.com/office/drawing/2014/main" id="{00000000-0008-0000-0700-00003E020000}"/>
            </a:ext>
          </a:extLst>
        </xdr:cNvPr>
        <xdr:cNvSpPr txBox="1"/>
      </xdr:nvSpPr>
      <xdr:spPr>
        <a:xfrm>
          <a:off x="16370300" y="10132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12726</xdr:rowOff>
    </xdr:from>
    <xdr:to>
      <xdr:col>86</xdr:col>
      <xdr:colOff>25400</xdr:colOff>
      <xdr:row>59</xdr:row>
      <xdr:rowOff>12726</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10128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168318</xdr:rowOff>
    </xdr:from>
    <xdr:ext cx="599010" cy="259045"/>
    <xdr:sp macro="" textlink="">
      <xdr:nvSpPr>
        <xdr:cNvPr id="576" name="教育費最大値テキスト">
          <a:extLst>
            <a:ext uri="{FF2B5EF4-FFF2-40B4-BE49-F238E27FC236}">
              <a16:creationId xmlns:a16="http://schemas.microsoft.com/office/drawing/2014/main" id="{00000000-0008-0000-0700-000040020000}"/>
            </a:ext>
          </a:extLst>
        </xdr:cNvPr>
        <xdr:cNvSpPr txBox="1"/>
      </xdr:nvSpPr>
      <xdr:spPr>
        <a:xfrm>
          <a:off x="16370300" y="85693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137,548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50191</xdr:rowOff>
    </xdr:from>
    <xdr:to>
      <xdr:col>86</xdr:col>
      <xdr:colOff>25400</xdr:colOff>
      <xdr:row>51</xdr:row>
      <xdr:rowOff>50191</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6230600" y="8794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6172</xdr:rowOff>
    </xdr:from>
    <xdr:to>
      <xdr:col>85</xdr:col>
      <xdr:colOff>127000</xdr:colOff>
      <xdr:row>57</xdr:row>
      <xdr:rowOff>5982</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5481300" y="9607372"/>
          <a:ext cx="838200" cy="171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68470</xdr:rowOff>
    </xdr:from>
    <xdr:ext cx="534377" cy="259045"/>
    <xdr:sp macro="" textlink="">
      <xdr:nvSpPr>
        <xdr:cNvPr id="579" name="教育費平均値テキスト">
          <a:extLst>
            <a:ext uri="{FF2B5EF4-FFF2-40B4-BE49-F238E27FC236}">
              <a16:creationId xmlns:a16="http://schemas.microsoft.com/office/drawing/2014/main" id="{00000000-0008-0000-0700-000043020000}"/>
            </a:ext>
          </a:extLst>
        </xdr:cNvPr>
        <xdr:cNvSpPr txBox="1"/>
      </xdr:nvSpPr>
      <xdr:spPr>
        <a:xfrm>
          <a:off x="16370300" y="96696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90043</xdr:rowOff>
    </xdr:from>
    <xdr:to>
      <xdr:col>85</xdr:col>
      <xdr:colOff>177800</xdr:colOff>
      <xdr:row>57</xdr:row>
      <xdr:rowOff>20193</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6268700" y="9691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118770</xdr:rowOff>
    </xdr:from>
    <xdr:to>
      <xdr:col>81</xdr:col>
      <xdr:colOff>50800</xdr:colOff>
      <xdr:row>57</xdr:row>
      <xdr:rowOff>5982</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4592300" y="9719970"/>
          <a:ext cx="889000" cy="58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142062</xdr:rowOff>
    </xdr:from>
    <xdr:to>
      <xdr:col>81</xdr:col>
      <xdr:colOff>101600</xdr:colOff>
      <xdr:row>57</xdr:row>
      <xdr:rowOff>72212</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5430500" y="974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63339</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5214111" y="9835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118770</xdr:rowOff>
    </xdr:from>
    <xdr:to>
      <xdr:col>76</xdr:col>
      <xdr:colOff>114300</xdr:colOff>
      <xdr:row>57</xdr:row>
      <xdr:rowOff>74790</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flipV="1">
          <a:off x="13703300" y="9719970"/>
          <a:ext cx="889000" cy="127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107455</xdr:rowOff>
    </xdr:from>
    <xdr:to>
      <xdr:col>76</xdr:col>
      <xdr:colOff>165100</xdr:colOff>
      <xdr:row>57</xdr:row>
      <xdr:rowOff>37605</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4541500" y="970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28732</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4325111" y="9801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154584</xdr:rowOff>
    </xdr:from>
    <xdr:to>
      <xdr:col>71</xdr:col>
      <xdr:colOff>177800</xdr:colOff>
      <xdr:row>57</xdr:row>
      <xdr:rowOff>74790</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a:off x="12814300" y="9412884"/>
          <a:ext cx="889000" cy="434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67920</xdr:rowOff>
    </xdr:from>
    <xdr:to>
      <xdr:col>72</xdr:col>
      <xdr:colOff>38100</xdr:colOff>
      <xdr:row>56</xdr:row>
      <xdr:rowOff>169520</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3652500" y="966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14597</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3436111" y="9444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153112</xdr:rowOff>
    </xdr:from>
    <xdr:to>
      <xdr:col>67</xdr:col>
      <xdr:colOff>101600</xdr:colOff>
      <xdr:row>56</xdr:row>
      <xdr:rowOff>83262</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2763500" y="958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74389</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2547111" y="9675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126822</xdr:rowOff>
    </xdr:from>
    <xdr:to>
      <xdr:col>85</xdr:col>
      <xdr:colOff>177800</xdr:colOff>
      <xdr:row>56</xdr:row>
      <xdr:rowOff>56972</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6268700" y="9556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149699</xdr:rowOff>
    </xdr:from>
    <xdr:ext cx="534377" cy="259045"/>
    <xdr:sp macro="" textlink="">
      <xdr:nvSpPr>
        <xdr:cNvPr id="598" name="教育費該当値テキスト">
          <a:extLst>
            <a:ext uri="{FF2B5EF4-FFF2-40B4-BE49-F238E27FC236}">
              <a16:creationId xmlns:a16="http://schemas.microsoft.com/office/drawing/2014/main" id="{00000000-0008-0000-0700-000056020000}"/>
            </a:ext>
          </a:extLst>
        </xdr:cNvPr>
        <xdr:cNvSpPr txBox="1"/>
      </xdr:nvSpPr>
      <xdr:spPr>
        <a:xfrm>
          <a:off x="16370300" y="9407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126632</xdr:rowOff>
    </xdr:from>
    <xdr:to>
      <xdr:col>81</xdr:col>
      <xdr:colOff>101600</xdr:colOff>
      <xdr:row>57</xdr:row>
      <xdr:rowOff>56782</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5430500" y="9727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73309</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5214111" y="9503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67970</xdr:rowOff>
    </xdr:from>
    <xdr:to>
      <xdr:col>76</xdr:col>
      <xdr:colOff>165100</xdr:colOff>
      <xdr:row>56</xdr:row>
      <xdr:rowOff>169570</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4541500" y="9669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14647</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4325111" y="9444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23990</xdr:rowOff>
    </xdr:from>
    <xdr:to>
      <xdr:col>72</xdr:col>
      <xdr:colOff>38100</xdr:colOff>
      <xdr:row>57</xdr:row>
      <xdr:rowOff>125590</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3652500" y="9796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116717</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3436111" y="9889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103784</xdr:rowOff>
    </xdr:from>
    <xdr:to>
      <xdr:col>67</xdr:col>
      <xdr:colOff>101600</xdr:colOff>
      <xdr:row>55</xdr:row>
      <xdr:rowOff>33934</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2763500" y="9362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50461</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547111" y="9137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1" name="災害復旧費グラフ枠">
          <a:extLst>
            <a:ext uri="{FF2B5EF4-FFF2-40B4-BE49-F238E27FC236}">
              <a16:creationId xmlns:a16="http://schemas.microsoft.com/office/drawing/2014/main" id="{00000000-0008-0000-0700-000077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85479</xdr:rowOff>
    </xdr:from>
    <xdr:to>
      <xdr:col>85</xdr:col>
      <xdr:colOff>126364</xdr:colOff>
      <xdr:row>79</xdr:row>
      <xdr:rowOff>98879</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flipV="1">
          <a:off x="16317595" y="12086979"/>
          <a:ext cx="1269" cy="1556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103201</xdr:rowOff>
    </xdr:from>
    <xdr:ext cx="249299" cy="259045"/>
    <xdr:sp macro="" textlink="">
      <xdr:nvSpPr>
        <xdr:cNvPr id="633" name="災害復旧費最小値テキスト">
          <a:extLst>
            <a:ext uri="{FF2B5EF4-FFF2-40B4-BE49-F238E27FC236}">
              <a16:creationId xmlns:a16="http://schemas.microsoft.com/office/drawing/2014/main" id="{00000000-0008-0000-0700-000079020000}"/>
            </a:ext>
          </a:extLst>
        </xdr:cNvPr>
        <xdr:cNvSpPr txBox="1"/>
      </xdr:nvSpPr>
      <xdr:spPr>
        <a:xfrm>
          <a:off x="16370300" y="136477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32156</xdr:rowOff>
    </xdr:from>
    <xdr:ext cx="599010" cy="259045"/>
    <xdr:sp macro="" textlink="">
      <xdr:nvSpPr>
        <xdr:cNvPr id="635" name="災害復旧費最大値テキスト">
          <a:extLst>
            <a:ext uri="{FF2B5EF4-FFF2-40B4-BE49-F238E27FC236}">
              <a16:creationId xmlns:a16="http://schemas.microsoft.com/office/drawing/2014/main" id="{00000000-0008-0000-0700-00007B020000}"/>
            </a:ext>
          </a:extLst>
        </xdr:cNvPr>
        <xdr:cNvSpPr txBox="1"/>
      </xdr:nvSpPr>
      <xdr:spPr>
        <a:xfrm>
          <a:off x="16370300" y="11862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476,603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85479</xdr:rowOff>
    </xdr:from>
    <xdr:to>
      <xdr:col>86</xdr:col>
      <xdr:colOff>25400</xdr:colOff>
      <xdr:row>70</xdr:row>
      <xdr:rowOff>85479</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6230600" y="12086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98516</xdr:rowOff>
    </xdr:from>
    <xdr:to>
      <xdr:col>85</xdr:col>
      <xdr:colOff>127000</xdr:colOff>
      <xdr:row>79</xdr:row>
      <xdr:rowOff>98568</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flipV="1">
          <a:off x="15481300" y="13643066"/>
          <a:ext cx="838200" cy="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20651</xdr:rowOff>
    </xdr:from>
    <xdr:ext cx="534377" cy="259045"/>
    <xdr:sp macro="" textlink="">
      <xdr:nvSpPr>
        <xdr:cNvPr id="638" name="災害復旧費平均値テキスト">
          <a:extLst>
            <a:ext uri="{FF2B5EF4-FFF2-40B4-BE49-F238E27FC236}">
              <a16:creationId xmlns:a16="http://schemas.microsoft.com/office/drawing/2014/main" id="{00000000-0008-0000-0700-00007E020000}"/>
            </a:ext>
          </a:extLst>
        </xdr:cNvPr>
        <xdr:cNvSpPr txBox="1"/>
      </xdr:nvSpPr>
      <xdr:spPr>
        <a:xfrm>
          <a:off x="16370300" y="133937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169224</xdr:rowOff>
    </xdr:from>
    <xdr:to>
      <xdr:col>85</xdr:col>
      <xdr:colOff>177800</xdr:colOff>
      <xdr:row>79</xdr:row>
      <xdr:rowOff>99374</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6268700" y="13542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98568</xdr:rowOff>
    </xdr:from>
    <xdr:to>
      <xdr:col>81</xdr:col>
      <xdr:colOff>50800</xdr:colOff>
      <xdr:row>79</xdr:row>
      <xdr:rowOff>98879</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flipV="1">
          <a:off x="14592300" y="13643118"/>
          <a:ext cx="889000" cy="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16101</xdr:rowOff>
    </xdr:from>
    <xdr:to>
      <xdr:col>81</xdr:col>
      <xdr:colOff>101600</xdr:colOff>
      <xdr:row>79</xdr:row>
      <xdr:rowOff>117701</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5430500" y="13560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134228</xdr:rowOff>
    </xdr:from>
    <xdr:ext cx="469744"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5246428" y="13335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98673</xdr:rowOff>
    </xdr:from>
    <xdr:to>
      <xdr:col>76</xdr:col>
      <xdr:colOff>114300</xdr:colOff>
      <xdr:row>79</xdr:row>
      <xdr:rowOff>98879</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a:off x="13703300" y="13643223"/>
          <a:ext cx="889000" cy="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29043</xdr:rowOff>
    </xdr:from>
    <xdr:to>
      <xdr:col>76</xdr:col>
      <xdr:colOff>165100</xdr:colOff>
      <xdr:row>79</xdr:row>
      <xdr:rowOff>130643</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4541500" y="13573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147170</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4357428" y="13348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88712</xdr:rowOff>
    </xdr:from>
    <xdr:to>
      <xdr:col>71</xdr:col>
      <xdr:colOff>177800</xdr:colOff>
      <xdr:row>79</xdr:row>
      <xdr:rowOff>98673</xdr:rowOff>
    </xdr:to>
    <xdr:cxnSp macro="">
      <xdr:nvCxnSpPr>
        <xdr:cNvPr id="646" name="直線コネクタ 645">
          <a:extLst>
            <a:ext uri="{FF2B5EF4-FFF2-40B4-BE49-F238E27FC236}">
              <a16:creationId xmlns:a16="http://schemas.microsoft.com/office/drawing/2014/main" id="{00000000-0008-0000-0700-000086020000}"/>
            </a:ext>
          </a:extLst>
        </xdr:cNvPr>
        <xdr:cNvCxnSpPr/>
      </xdr:nvCxnSpPr>
      <xdr:spPr>
        <a:xfrm>
          <a:off x="12814300" y="13633262"/>
          <a:ext cx="889000" cy="9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23102</xdr:rowOff>
    </xdr:from>
    <xdr:to>
      <xdr:col>72</xdr:col>
      <xdr:colOff>38100</xdr:colOff>
      <xdr:row>79</xdr:row>
      <xdr:rowOff>124702</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3652500" y="13567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141229</xdr:rowOff>
    </xdr:from>
    <xdr:ext cx="469744"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3468428" y="13342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24336</xdr:rowOff>
    </xdr:from>
    <xdr:to>
      <xdr:col>67</xdr:col>
      <xdr:colOff>101600</xdr:colOff>
      <xdr:row>79</xdr:row>
      <xdr:rowOff>125936</xdr:rowOff>
    </xdr:to>
    <xdr:sp macro="" textlink="">
      <xdr:nvSpPr>
        <xdr:cNvPr id="649" name="フローチャート: 判断 648">
          <a:extLst>
            <a:ext uri="{FF2B5EF4-FFF2-40B4-BE49-F238E27FC236}">
              <a16:creationId xmlns:a16="http://schemas.microsoft.com/office/drawing/2014/main" id="{00000000-0008-0000-0700-000089020000}"/>
            </a:ext>
          </a:extLst>
        </xdr:cNvPr>
        <xdr:cNvSpPr/>
      </xdr:nvSpPr>
      <xdr:spPr>
        <a:xfrm>
          <a:off x="12763500" y="13568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142463</xdr:rowOff>
    </xdr:from>
    <xdr:ext cx="469744"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2579428" y="13344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47716</xdr:rowOff>
    </xdr:from>
    <xdr:to>
      <xdr:col>85</xdr:col>
      <xdr:colOff>177800</xdr:colOff>
      <xdr:row>79</xdr:row>
      <xdr:rowOff>149316</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6268700" y="13592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147650</xdr:rowOff>
    </xdr:from>
    <xdr:ext cx="378565" cy="259045"/>
    <xdr:sp macro="" textlink="">
      <xdr:nvSpPr>
        <xdr:cNvPr id="657" name="災害復旧費該当値テキスト">
          <a:extLst>
            <a:ext uri="{FF2B5EF4-FFF2-40B4-BE49-F238E27FC236}">
              <a16:creationId xmlns:a16="http://schemas.microsoft.com/office/drawing/2014/main" id="{00000000-0008-0000-0700-000091020000}"/>
            </a:ext>
          </a:extLst>
        </xdr:cNvPr>
        <xdr:cNvSpPr txBox="1"/>
      </xdr:nvSpPr>
      <xdr:spPr>
        <a:xfrm>
          <a:off x="16370300" y="135207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47768</xdr:rowOff>
    </xdr:from>
    <xdr:to>
      <xdr:col>81</xdr:col>
      <xdr:colOff>101600</xdr:colOff>
      <xdr:row>79</xdr:row>
      <xdr:rowOff>149368</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5430500" y="13592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79</xdr:row>
      <xdr:rowOff>140495</xdr:rowOff>
    </xdr:from>
    <xdr:ext cx="313932"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5324333" y="13685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47873</xdr:rowOff>
    </xdr:from>
    <xdr:to>
      <xdr:col>72</xdr:col>
      <xdr:colOff>38100</xdr:colOff>
      <xdr:row>79</xdr:row>
      <xdr:rowOff>149473</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3652500" y="13592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79</xdr:row>
      <xdr:rowOff>140600</xdr:rowOff>
    </xdr:from>
    <xdr:ext cx="313932"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3546333" y="136851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37912</xdr:rowOff>
    </xdr:from>
    <xdr:to>
      <xdr:col>67</xdr:col>
      <xdr:colOff>101600</xdr:colOff>
      <xdr:row>79</xdr:row>
      <xdr:rowOff>139512</xdr:rowOff>
    </xdr:to>
    <xdr:sp macro="" textlink="">
      <xdr:nvSpPr>
        <xdr:cNvPr id="664" name="楕円 663">
          <a:extLst>
            <a:ext uri="{FF2B5EF4-FFF2-40B4-BE49-F238E27FC236}">
              <a16:creationId xmlns:a16="http://schemas.microsoft.com/office/drawing/2014/main" id="{00000000-0008-0000-0700-000098020000}"/>
            </a:ext>
          </a:extLst>
        </xdr:cNvPr>
        <xdr:cNvSpPr/>
      </xdr:nvSpPr>
      <xdr:spPr>
        <a:xfrm>
          <a:off x="12763500" y="13582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130639</xdr:rowOff>
    </xdr:from>
    <xdr:ext cx="469744"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579428" y="13675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a:extLst>
            <a:ext uri="{FF2B5EF4-FFF2-40B4-BE49-F238E27FC236}">
              <a16:creationId xmlns:a16="http://schemas.microsoft.com/office/drawing/2014/main" id="{00000000-0008-0000-0700-0000A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90208</xdr:rowOff>
    </xdr:from>
    <xdr:to>
      <xdr:col>85</xdr:col>
      <xdr:colOff>126364</xdr:colOff>
      <xdr:row>97</xdr:row>
      <xdr:rowOff>77246</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6317595" y="15520708"/>
          <a:ext cx="1269" cy="11871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81073</xdr:rowOff>
    </xdr:from>
    <xdr:ext cx="534377" cy="259045"/>
    <xdr:sp macro="" textlink="">
      <xdr:nvSpPr>
        <xdr:cNvPr id="686" name="公債費最小値テキスト">
          <a:extLst>
            <a:ext uri="{FF2B5EF4-FFF2-40B4-BE49-F238E27FC236}">
              <a16:creationId xmlns:a16="http://schemas.microsoft.com/office/drawing/2014/main" id="{00000000-0008-0000-0700-0000AE020000}"/>
            </a:ext>
          </a:extLst>
        </xdr:cNvPr>
        <xdr:cNvSpPr txBox="1"/>
      </xdr:nvSpPr>
      <xdr:spPr>
        <a:xfrm>
          <a:off x="16370300" y="16711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77246</xdr:rowOff>
    </xdr:from>
    <xdr:to>
      <xdr:col>86</xdr:col>
      <xdr:colOff>25400</xdr:colOff>
      <xdr:row>97</xdr:row>
      <xdr:rowOff>77246</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6707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36885</xdr:rowOff>
    </xdr:from>
    <xdr:ext cx="599010" cy="259045"/>
    <xdr:sp macro="" textlink="">
      <xdr:nvSpPr>
        <xdr:cNvPr id="688" name="公債費最大値テキスト">
          <a:extLst>
            <a:ext uri="{FF2B5EF4-FFF2-40B4-BE49-F238E27FC236}">
              <a16:creationId xmlns:a16="http://schemas.microsoft.com/office/drawing/2014/main" id="{00000000-0008-0000-0700-0000B0020000}"/>
            </a:ext>
          </a:extLst>
        </xdr:cNvPr>
        <xdr:cNvSpPr txBox="1"/>
      </xdr:nvSpPr>
      <xdr:spPr>
        <a:xfrm>
          <a:off x="16370300" y="15295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228,660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90208</xdr:rowOff>
    </xdr:from>
    <xdr:to>
      <xdr:col>86</xdr:col>
      <xdr:colOff>25400</xdr:colOff>
      <xdr:row>90</xdr:row>
      <xdr:rowOff>90208</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6230600" y="15520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77246</xdr:rowOff>
    </xdr:from>
    <xdr:to>
      <xdr:col>85</xdr:col>
      <xdr:colOff>127000</xdr:colOff>
      <xdr:row>97</xdr:row>
      <xdr:rowOff>87139</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5481300" y="16707896"/>
          <a:ext cx="838200" cy="9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28790</xdr:rowOff>
    </xdr:from>
    <xdr:ext cx="534377" cy="259045"/>
    <xdr:sp macro="" textlink="">
      <xdr:nvSpPr>
        <xdr:cNvPr id="691" name="公債費平均値テキスト">
          <a:extLst>
            <a:ext uri="{FF2B5EF4-FFF2-40B4-BE49-F238E27FC236}">
              <a16:creationId xmlns:a16="http://schemas.microsoft.com/office/drawing/2014/main" id="{00000000-0008-0000-0700-0000B3020000}"/>
            </a:ext>
          </a:extLst>
        </xdr:cNvPr>
        <xdr:cNvSpPr txBox="1"/>
      </xdr:nvSpPr>
      <xdr:spPr>
        <a:xfrm>
          <a:off x="16370300" y="161450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5913</xdr:rowOff>
    </xdr:from>
    <xdr:to>
      <xdr:col>85</xdr:col>
      <xdr:colOff>177800</xdr:colOff>
      <xdr:row>95</xdr:row>
      <xdr:rowOff>107513</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6268700" y="16293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86990</xdr:rowOff>
    </xdr:from>
    <xdr:to>
      <xdr:col>81</xdr:col>
      <xdr:colOff>50800</xdr:colOff>
      <xdr:row>97</xdr:row>
      <xdr:rowOff>87139</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4592300" y="16717640"/>
          <a:ext cx="889000" cy="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21794</xdr:rowOff>
    </xdr:from>
    <xdr:to>
      <xdr:col>81</xdr:col>
      <xdr:colOff>101600</xdr:colOff>
      <xdr:row>95</xdr:row>
      <xdr:rowOff>123394</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5430500" y="16309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139921</xdr:rowOff>
    </xdr:from>
    <xdr:ext cx="534377"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5214111" y="16084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74687</xdr:rowOff>
    </xdr:from>
    <xdr:to>
      <xdr:col>76</xdr:col>
      <xdr:colOff>114300</xdr:colOff>
      <xdr:row>97</xdr:row>
      <xdr:rowOff>86990</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3703300" y="16705337"/>
          <a:ext cx="889000" cy="12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9553</xdr:rowOff>
    </xdr:from>
    <xdr:to>
      <xdr:col>76</xdr:col>
      <xdr:colOff>165100</xdr:colOff>
      <xdr:row>95</xdr:row>
      <xdr:rowOff>111153</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4541500" y="16297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127680</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4325111" y="16072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74687</xdr:rowOff>
    </xdr:from>
    <xdr:to>
      <xdr:col>71</xdr:col>
      <xdr:colOff>177800</xdr:colOff>
      <xdr:row>97</xdr:row>
      <xdr:rowOff>78933</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2814300" y="16705337"/>
          <a:ext cx="889000" cy="4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23675</xdr:rowOff>
    </xdr:from>
    <xdr:to>
      <xdr:col>72</xdr:col>
      <xdr:colOff>38100</xdr:colOff>
      <xdr:row>95</xdr:row>
      <xdr:rowOff>125275</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3652500" y="1631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141802</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436111" y="16086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15114</xdr:rowOff>
    </xdr:from>
    <xdr:to>
      <xdr:col>67</xdr:col>
      <xdr:colOff>101600</xdr:colOff>
      <xdr:row>95</xdr:row>
      <xdr:rowOff>116714</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2763500" y="1630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133241</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2547111" y="16078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26446</xdr:rowOff>
    </xdr:from>
    <xdr:to>
      <xdr:col>85</xdr:col>
      <xdr:colOff>177800</xdr:colOff>
      <xdr:row>97</xdr:row>
      <xdr:rowOff>128046</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6268700" y="16657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112823</xdr:rowOff>
    </xdr:from>
    <xdr:ext cx="534377" cy="259045"/>
    <xdr:sp macro="" textlink="">
      <xdr:nvSpPr>
        <xdr:cNvPr id="710" name="公債費該当値テキスト">
          <a:extLst>
            <a:ext uri="{FF2B5EF4-FFF2-40B4-BE49-F238E27FC236}">
              <a16:creationId xmlns:a16="http://schemas.microsoft.com/office/drawing/2014/main" id="{00000000-0008-0000-0700-0000C6020000}"/>
            </a:ext>
          </a:extLst>
        </xdr:cNvPr>
        <xdr:cNvSpPr txBox="1"/>
      </xdr:nvSpPr>
      <xdr:spPr>
        <a:xfrm>
          <a:off x="16370300" y="16572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36339</xdr:rowOff>
    </xdr:from>
    <xdr:to>
      <xdr:col>81</xdr:col>
      <xdr:colOff>101600</xdr:colOff>
      <xdr:row>97</xdr:row>
      <xdr:rowOff>137939</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5430500" y="16666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129066</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5214111" y="16759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36190</xdr:rowOff>
    </xdr:from>
    <xdr:to>
      <xdr:col>76</xdr:col>
      <xdr:colOff>165100</xdr:colOff>
      <xdr:row>97</xdr:row>
      <xdr:rowOff>137790</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4541500" y="16666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128917</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4325111" y="16759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23887</xdr:rowOff>
    </xdr:from>
    <xdr:to>
      <xdr:col>72</xdr:col>
      <xdr:colOff>38100</xdr:colOff>
      <xdr:row>97</xdr:row>
      <xdr:rowOff>125487</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3652500" y="16654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116614</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3436111" y="16747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28133</xdr:rowOff>
    </xdr:from>
    <xdr:to>
      <xdr:col>67</xdr:col>
      <xdr:colOff>101600</xdr:colOff>
      <xdr:row>97</xdr:row>
      <xdr:rowOff>129733</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2763500" y="16658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120860</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2547111" y="16751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a:extLst>
            <a:ext uri="{FF2B5EF4-FFF2-40B4-BE49-F238E27FC236}">
              <a16:creationId xmlns:a16="http://schemas.microsoft.com/office/drawing/2014/main" id="{00000000-0008-0000-0700-0000E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104267</xdr:rowOff>
    </xdr:from>
    <xdr:to>
      <xdr:col>116</xdr:col>
      <xdr:colOff>62864</xdr:colOff>
      <xdr:row>38</xdr:row>
      <xdr:rowOff>139700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flipV="1">
          <a:off x="22159595" y="5419217"/>
          <a:ext cx="1269" cy="1235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156379</xdr:rowOff>
    </xdr:from>
    <xdr:ext cx="249299" cy="259045"/>
    <xdr:sp macro="" textlink="">
      <xdr:nvSpPr>
        <xdr:cNvPr id="741" name="諸支出金最小値テキスト">
          <a:extLst>
            <a:ext uri="{FF2B5EF4-FFF2-40B4-BE49-F238E27FC236}">
              <a16:creationId xmlns:a16="http://schemas.microsoft.com/office/drawing/2014/main" id="{00000000-0008-0000-0700-0000E5020000}"/>
            </a:ext>
          </a:extLst>
        </xdr:cNvPr>
        <xdr:cNvSpPr txBox="1"/>
      </xdr:nvSpPr>
      <xdr:spPr>
        <a:xfrm>
          <a:off x="22212300" y="66714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50944</xdr:rowOff>
    </xdr:from>
    <xdr:ext cx="469744" cy="259045"/>
    <xdr:sp macro="" textlink="">
      <xdr:nvSpPr>
        <xdr:cNvPr id="743" name="諸支出金最大値テキスト">
          <a:extLst>
            <a:ext uri="{FF2B5EF4-FFF2-40B4-BE49-F238E27FC236}">
              <a16:creationId xmlns:a16="http://schemas.microsoft.com/office/drawing/2014/main" id="{00000000-0008-0000-0700-0000E7020000}"/>
            </a:ext>
          </a:extLst>
        </xdr:cNvPr>
        <xdr:cNvSpPr txBox="1"/>
      </xdr:nvSpPr>
      <xdr:spPr>
        <a:xfrm>
          <a:off x="22212300" y="5194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5,405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104267</xdr:rowOff>
    </xdr:from>
    <xdr:to>
      <xdr:col>116</xdr:col>
      <xdr:colOff>152400</xdr:colOff>
      <xdr:row>31</xdr:row>
      <xdr:rowOff>104267</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2072600" y="5419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73829</xdr:rowOff>
    </xdr:from>
    <xdr:ext cx="378565" cy="259045"/>
    <xdr:sp macro="" textlink="">
      <xdr:nvSpPr>
        <xdr:cNvPr id="746" name="諸支出金平均値テキスト">
          <a:extLst>
            <a:ext uri="{FF2B5EF4-FFF2-40B4-BE49-F238E27FC236}">
              <a16:creationId xmlns:a16="http://schemas.microsoft.com/office/drawing/2014/main" id="{00000000-0008-0000-0700-0000EA020000}"/>
            </a:ext>
          </a:extLst>
        </xdr:cNvPr>
        <xdr:cNvSpPr txBox="1"/>
      </xdr:nvSpPr>
      <xdr:spPr>
        <a:xfrm>
          <a:off x="22212300" y="641747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50953</xdr:rowOff>
    </xdr:from>
    <xdr:to>
      <xdr:col>116</xdr:col>
      <xdr:colOff>114300</xdr:colOff>
      <xdr:row>38</xdr:row>
      <xdr:rowOff>152553</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2110700" y="6566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138329</xdr:rowOff>
    </xdr:from>
    <xdr:to>
      <xdr:col>111</xdr:col>
      <xdr:colOff>177800</xdr:colOff>
      <xdr:row>38</xdr:row>
      <xdr:rowOff>139700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0434300" y="6653429"/>
          <a:ext cx="889000" cy="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51409</xdr:rowOff>
    </xdr:from>
    <xdr:to>
      <xdr:col>112</xdr:col>
      <xdr:colOff>38100</xdr:colOff>
      <xdr:row>38</xdr:row>
      <xdr:rowOff>153009</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1272500" y="6566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169537</xdr:rowOff>
    </xdr:from>
    <xdr:ext cx="378565"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1134017" y="63417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138329</xdr:rowOff>
    </xdr:from>
    <xdr:to>
      <xdr:col>107</xdr:col>
      <xdr:colOff>50800</xdr:colOff>
      <xdr:row>38</xdr:row>
      <xdr:rowOff>139700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flipV="1">
          <a:off x="19545300" y="6653429"/>
          <a:ext cx="889000" cy="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49123</xdr:rowOff>
    </xdr:from>
    <xdr:to>
      <xdr:col>107</xdr:col>
      <xdr:colOff>101600</xdr:colOff>
      <xdr:row>38</xdr:row>
      <xdr:rowOff>150723</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0383500" y="6564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167251</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0245017" y="63394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78613</xdr:rowOff>
    </xdr:from>
    <xdr:to>
      <xdr:col>102</xdr:col>
      <xdr:colOff>165100</xdr:colOff>
      <xdr:row>39</xdr:row>
      <xdr:rowOff>8763</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19494500" y="6593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25290</xdr:rowOff>
    </xdr:from>
    <xdr:ext cx="313932"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9388333" y="636894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18948</xdr:rowOff>
    </xdr:from>
    <xdr:to>
      <xdr:col>98</xdr:col>
      <xdr:colOff>38100</xdr:colOff>
      <xdr:row>38</xdr:row>
      <xdr:rowOff>120548</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18605500" y="6534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137075</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8467017" y="63092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29379</xdr:rowOff>
    </xdr:from>
    <xdr:ext cx="249299" cy="259045"/>
    <xdr:sp macro="" textlink="">
      <xdr:nvSpPr>
        <xdr:cNvPr id="765" name="諸支出金該当値テキスト">
          <a:extLst>
            <a:ext uri="{FF2B5EF4-FFF2-40B4-BE49-F238E27FC236}">
              <a16:creationId xmlns:a16="http://schemas.microsoft.com/office/drawing/2014/main" id="{00000000-0008-0000-0700-0000FD020000}"/>
            </a:ext>
          </a:extLst>
        </xdr:cNvPr>
        <xdr:cNvSpPr txBox="1"/>
      </xdr:nvSpPr>
      <xdr:spPr>
        <a:xfrm>
          <a:off x="22212300" y="65444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87529</xdr:rowOff>
    </xdr:from>
    <xdr:to>
      <xdr:col>107</xdr:col>
      <xdr:colOff>101600</xdr:colOff>
      <xdr:row>39</xdr:row>
      <xdr:rowOff>17679</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0383500" y="660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8806</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0309650" y="669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a:extLst>
            <a:ext uri="{FF2B5EF4-FFF2-40B4-BE49-F238E27FC236}">
              <a16:creationId xmlns:a16="http://schemas.microsoft.com/office/drawing/2014/main" id="{00000000-0008-0000-0700-00001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0" name="前年度繰上充用金最小値テキスト">
          <a:extLst>
            <a:ext uri="{FF2B5EF4-FFF2-40B4-BE49-F238E27FC236}">
              <a16:creationId xmlns:a16="http://schemas.microsoft.com/office/drawing/2014/main" id="{00000000-0008-0000-0700-000016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2" name="前年度繰上充用金最大値テキスト">
          <a:extLst>
            <a:ext uri="{FF2B5EF4-FFF2-40B4-BE49-F238E27FC236}">
              <a16:creationId xmlns:a16="http://schemas.microsoft.com/office/drawing/2014/main" id="{00000000-0008-0000-0700-000018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5" name="前年度繰上充用金平均値テキスト">
          <a:extLst>
            <a:ext uri="{FF2B5EF4-FFF2-40B4-BE49-F238E27FC236}">
              <a16:creationId xmlns:a16="http://schemas.microsoft.com/office/drawing/2014/main" id="{00000000-0008-0000-0700-00001B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4" name="前年度繰上充用金該当値テキスト">
          <a:extLst>
            <a:ext uri="{FF2B5EF4-FFF2-40B4-BE49-F238E27FC236}">
              <a16:creationId xmlns:a16="http://schemas.microsoft.com/office/drawing/2014/main" id="{00000000-0008-0000-0700-00002E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a:extLst>
            <a:ext uri="{FF2B5EF4-FFF2-40B4-BE49-F238E27FC236}">
              <a16:creationId xmlns:a16="http://schemas.microsoft.com/office/drawing/2014/main" id="{00000000-0008-0000-0700-00003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a:extLst>
            <a:ext uri="{FF2B5EF4-FFF2-40B4-BE49-F238E27FC236}">
              <a16:creationId xmlns:a16="http://schemas.microsoft.com/office/drawing/2014/main" id="{00000000-0008-0000-0700-00003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目的別歳出毎の住民一人当たりのコストは、教育費において大きなばらつきがあるのが特徴である。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これは平成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年度から平成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年度における、幼保一元化施設の建設に伴う歳出増減及び幼稚園費、保育所費等の見直しも重なった結果と考えており、</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年度から平成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年度における増加は</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年度に実施した中学校の空調設置事業や町民体育館の建て替えに係る費用の増が要因と考える。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教育費に関しては町民体育館の建設が継続中のため今後も増加傾向となることが予想される。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千葉県多古町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標準財政規模と比較した財政調整基金残高と実質収支額の合計額は、</a:t>
          </a:r>
          <a:r>
            <a:rPr kumimoji="1" lang="en-US" altLang="ja-JP" sz="1200">
              <a:latin typeface="ＭＳ ゴシック" pitchFamily="49" charset="-128"/>
              <a:ea typeface="ＭＳ ゴシック" pitchFamily="49" charset="-128"/>
            </a:rPr>
            <a:t>50</a:t>
          </a:r>
          <a:r>
            <a:rPr kumimoji="1" lang="ja-JP" altLang="en-US" sz="1200">
              <a:latin typeface="ＭＳ ゴシック" pitchFamily="49" charset="-128"/>
              <a:ea typeface="ＭＳ ゴシック" pitchFamily="49" charset="-128"/>
            </a:rPr>
            <a:t>％超で安定推移しており、概ね良好と捉えられる。</a:t>
          </a:r>
        </a:p>
        <a:p>
          <a:r>
            <a:rPr kumimoji="1" lang="ja-JP" altLang="en-US" sz="1200">
              <a:latin typeface="ＭＳ ゴシック" pitchFamily="49" charset="-128"/>
              <a:ea typeface="ＭＳ ゴシック" pitchFamily="49" charset="-128"/>
            </a:rPr>
            <a:t>　実質単年度収支がマイナスとなる年があるものの、その年の執行状況により、臨時財政対策債の借入額を調整しているため、実質収支、基金残高ともに安定した財政運営となっている。</a:t>
          </a:r>
        </a:p>
        <a:p>
          <a:r>
            <a:rPr kumimoji="1" lang="ja-JP" altLang="en-US" sz="1200">
              <a:latin typeface="ＭＳ ゴシック" pitchFamily="49" charset="-128"/>
              <a:ea typeface="ＭＳ ゴシック" pitchFamily="49" charset="-128"/>
            </a:rPr>
            <a:t>　しかし、今後は空港の機能強化に伴う公共事業への歳出が多くなることが予想されるため、投資的経費への計画的な実施が必要と考える。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千葉県多古町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一般会計及び特別会計、企業会計まで全ての会計において赤字は生じていない。</a:t>
          </a:r>
        </a:p>
        <a:p>
          <a:r>
            <a:rPr kumimoji="1" lang="ja-JP" altLang="en-US" sz="1400">
              <a:latin typeface="ＭＳ ゴシック" pitchFamily="49" charset="-128"/>
              <a:ea typeface="ＭＳ ゴシック" pitchFamily="49" charset="-128"/>
            </a:rPr>
            <a:t>　今後も適正な財政運営に努めるとともに、更なる改善を図る。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418" t="s">
        <v>73</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66"/>
      <c r="DK1" s="166"/>
      <c r="DL1" s="166"/>
      <c r="DM1" s="166"/>
      <c r="DN1" s="166"/>
      <c r="DO1" s="166"/>
    </row>
    <row r="2" spans="1:119" ht="24.75" thickBot="1" x14ac:dyDescent="0.2">
      <c r="A2" s="165"/>
      <c r="B2" s="168" t="s">
        <v>74</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419" t="s">
        <v>75</v>
      </c>
      <c r="C3" s="420"/>
      <c r="D3" s="420"/>
      <c r="E3" s="421"/>
      <c r="F3" s="421"/>
      <c r="G3" s="421"/>
      <c r="H3" s="421"/>
      <c r="I3" s="421"/>
      <c r="J3" s="421"/>
      <c r="K3" s="421"/>
      <c r="L3" s="421" t="s">
        <v>76</v>
      </c>
      <c r="M3" s="421"/>
      <c r="N3" s="421"/>
      <c r="O3" s="421"/>
      <c r="P3" s="421"/>
      <c r="Q3" s="421"/>
      <c r="R3" s="428"/>
      <c r="S3" s="428"/>
      <c r="T3" s="428"/>
      <c r="U3" s="428"/>
      <c r="V3" s="429"/>
      <c r="W3" s="403" t="s">
        <v>77</v>
      </c>
      <c r="X3" s="404"/>
      <c r="Y3" s="404"/>
      <c r="Z3" s="404"/>
      <c r="AA3" s="404"/>
      <c r="AB3" s="420"/>
      <c r="AC3" s="428" t="s">
        <v>78</v>
      </c>
      <c r="AD3" s="404"/>
      <c r="AE3" s="404"/>
      <c r="AF3" s="404"/>
      <c r="AG3" s="404"/>
      <c r="AH3" s="404"/>
      <c r="AI3" s="404"/>
      <c r="AJ3" s="404"/>
      <c r="AK3" s="404"/>
      <c r="AL3" s="405"/>
      <c r="AM3" s="403" t="s">
        <v>79</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80</v>
      </c>
      <c r="BO3" s="404"/>
      <c r="BP3" s="404"/>
      <c r="BQ3" s="404"/>
      <c r="BR3" s="404"/>
      <c r="BS3" s="404"/>
      <c r="BT3" s="404"/>
      <c r="BU3" s="405"/>
      <c r="BV3" s="403" t="s">
        <v>81</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82</v>
      </c>
      <c r="CU3" s="404"/>
      <c r="CV3" s="404"/>
      <c r="CW3" s="404"/>
      <c r="CX3" s="404"/>
      <c r="CY3" s="404"/>
      <c r="CZ3" s="404"/>
      <c r="DA3" s="405"/>
      <c r="DB3" s="403" t="s">
        <v>83</v>
      </c>
      <c r="DC3" s="404"/>
      <c r="DD3" s="404"/>
      <c r="DE3" s="404"/>
      <c r="DF3" s="404"/>
      <c r="DG3" s="404"/>
      <c r="DH3" s="404"/>
      <c r="DI3" s="405"/>
      <c r="DJ3" s="165"/>
      <c r="DK3" s="165"/>
      <c r="DL3" s="165"/>
      <c r="DM3" s="165"/>
      <c r="DN3" s="165"/>
      <c r="DO3" s="165"/>
    </row>
    <row r="4" spans="1:119" ht="18.75" customHeight="1" x14ac:dyDescent="0.15">
      <c r="A4" s="166"/>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84</v>
      </c>
      <c r="AZ4" s="407"/>
      <c r="BA4" s="407"/>
      <c r="BB4" s="407"/>
      <c r="BC4" s="407"/>
      <c r="BD4" s="407"/>
      <c r="BE4" s="407"/>
      <c r="BF4" s="407"/>
      <c r="BG4" s="407"/>
      <c r="BH4" s="407"/>
      <c r="BI4" s="407"/>
      <c r="BJ4" s="407"/>
      <c r="BK4" s="407"/>
      <c r="BL4" s="407"/>
      <c r="BM4" s="408"/>
      <c r="BN4" s="409">
        <v>7393612</v>
      </c>
      <c r="BO4" s="410"/>
      <c r="BP4" s="410"/>
      <c r="BQ4" s="410"/>
      <c r="BR4" s="410"/>
      <c r="BS4" s="410"/>
      <c r="BT4" s="410"/>
      <c r="BU4" s="411"/>
      <c r="BV4" s="409">
        <v>6790246</v>
      </c>
      <c r="BW4" s="410"/>
      <c r="BX4" s="410"/>
      <c r="BY4" s="410"/>
      <c r="BZ4" s="410"/>
      <c r="CA4" s="410"/>
      <c r="CB4" s="410"/>
      <c r="CC4" s="411"/>
      <c r="CD4" s="412" t="s">
        <v>85</v>
      </c>
      <c r="CE4" s="413"/>
      <c r="CF4" s="413"/>
      <c r="CG4" s="413"/>
      <c r="CH4" s="413"/>
      <c r="CI4" s="413"/>
      <c r="CJ4" s="413"/>
      <c r="CK4" s="413"/>
      <c r="CL4" s="413"/>
      <c r="CM4" s="413"/>
      <c r="CN4" s="413"/>
      <c r="CO4" s="413"/>
      <c r="CP4" s="413"/>
      <c r="CQ4" s="413"/>
      <c r="CR4" s="413"/>
      <c r="CS4" s="414"/>
      <c r="CT4" s="415">
        <v>14.7</v>
      </c>
      <c r="CU4" s="416"/>
      <c r="CV4" s="416"/>
      <c r="CW4" s="416"/>
      <c r="CX4" s="416"/>
      <c r="CY4" s="416"/>
      <c r="CZ4" s="416"/>
      <c r="DA4" s="417"/>
      <c r="DB4" s="415">
        <v>14.5</v>
      </c>
      <c r="DC4" s="416"/>
      <c r="DD4" s="416"/>
      <c r="DE4" s="416"/>
      <c r="DF4" s="416"/>
      <c r="DG4" s="416"/>
      <c r="DH4" s="416"/>
      <c r="DI4" s="417"/>
      <c r="DJ4" s="165"/>
      <c r="DK4" s="165"/>
      <c r="DL4" s="165"/>
      <c r="DM4" s="165"/>
      <c r="DN4" s="165"/>
      <c r="DO4" s="165"/>
    </row>
    <row r="5" spans="1:119" ht="18.75" customHeight="1" x14ac:dyDescent="0.15">
      <c r="A5" s="166"/>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86</v>
      </c>
      <c r="AN5" s="476"/>
      <c r="AO5" s="476"/>
      <c r="AP5" s="476"/>
      <c r="AQ5" s="476"/>
      <c r="AR5" s="476"/>
      <c r="AS5" s="476"/>
      <c r="AT5" s="477"/>
      <c r="AU5" s="478" t="s">
        <v>87</v>
      </c>
      <c r="AV5" s="479"/>
      <c r="AW5" s="479"/>
      <c r="AX5" s="479"/>
      <c r="AY5" s="480" t="s">
        <v>88</v>
      </c>
      <c r="AZ5" s="481"/>
      <c r="BA5" s="481"/>
      <c r="BB5" s="481"/>
      <c r="BC5" s="481"/>
      <c r="BD5" s="481"/>
      <c r="BE5" s="481"/>
      <c r="BF5" s="481"/>
      <c r="BG5" s="481"/>
      <c r="BH5" s="481"/>
      <c r="BI5" s="481"/>
      <c r="BJ5" s="481"/>
      <c r="BK5" s="481"/>
      <c r="BL5" s="481"/>
      <c r="BM5" s="482"/>
      <c r="BN5" s="446">
        <v>6763175</v>
      </c>
      <c r="BO5" s="447"/>
      <c r="BP5" s="447"/>
      <c r="BQ5" s="447"/>
      <c r="BR5" s="447"/>
      <c r="BS5" s="447"/>
      <c r="BT5" s="447"/>
      <c r="BU5" s="448"/>
      <c r="BV5" s="446">
        <v>6110903</v>
      </c>
      <c r="BW5" s="447"/>
      <c r="BX5" s="447"/>
      <c r="BY5" s="447"/>
      <c r="BZ5" s="447"/>
      <c r="CA5" s="447"/>
      <c r="CB5" s="447"/>
      <c r="CC5" s="448"/>
      <c r="CD5" s="449" t="s">
        <v>89</v>
      </c>
      <c r="CE5" s="450"/>
      <c r="CF5" s="450"/>
      <c r="CG5" s="450"/>
      <c r="CH5" s="450"/>
      <c r="CI5" s="450"/>
      <c r="CJ5" s="450"/>
      <c r="CK5" s="450"/>
      <c r="CL5" s="450"/>
      <c r="CM5" s="450"/>
      <c r="CN5" s="450"/>
      <c r="CO5" s="450"/>
      <c r="CP5" s="450"/>
      <c r="CQ5" s="450"/>
      <c r="CR5" s="450"/>
      <c r="CS5" s="451"/>
      <c r="CT5" s="443">
        <v>84.3</v>
      </c>
      <c r="CU5" s="444"/>
      <c r="CV5" s="444"/>
      <c r="CW5" s="444"/>
      <c r="CX5" s="444"/>
      <c r="CY5" s="444"/>
      <c r="CZ5" s="444"/>
      <c r="DA5" s="445"/>
      <c r="DB5" s="443">
        <v>91.4</v>
      </c>
      <c r="DC5" s="444"/>
      <c r="DD5" s="444"/>
      <c r="DE5" s="444"/>
      <c r="DF5" s="444"/>
      <c r="DG5" s="444"/>
      <c r="DH5" s="444"/>
      <c r="DI5" s="445"/>
      <c r="DJ5" s="165"/>
      <c r="DK5" s="165"/>
      <c r="DL5" s="165"/>
      <c r="DM5" s="165"/>
      <c r="DN5" s="165"/>
      <c r="DO5" s="165"/>
    </row>
    <row r="6" spans="1:119" ht="18.75" customHeight="1" x14ac:dyDescent="0.15">
      <c r="A6" s="166"/>
      <c r="B6" s="452" t="s">
        <v>90</v>
      </c>
      <c r="C6" s="453"/>
      <c r="D6" s="453"/>
      <c r="E6" s="454"/>
      <c r="F6" s="454"/>
      <c r="G6" s="454"/>
      <c r="H6" s="454"/>
      <c r="I6" s="454"/>
      <c r="J6" s="454"/>
      <c r="K6" s="454"/>
      <c r="L6" s="454" t="s">
        <v>91</v>
      </c>
      <c r="M6" s="454"/>
      <c r="N6" s="454"/>
      <c r="O6" s="454"/>
      <c r="P6" s="454"/>
      <c r="Q6" s="454"/>
      <c r="R6" s="458"/>
      <c r="S6" s="458"/>
      <c r="T6" s="458"/>
      <c r="U6" s="458"/>
      <c r="V6" s="459"/>
      <c r="W6" s="462" t="s">
        <v>92</v>
      </c>
      <c r="X6" s="463"/>
      <c r="Y6" s="463"/>
      <c r="Z6" s="463"/>
      <c r="AA6" s="463"/>
      <c r="AB6" s="453"/>
      <c r="AC6" s="466" t="s">
        <v>93</v>
      </c>
      <c r="AD6" s="467"/>
      <c r="AE6" s="467"/>
      <c r="AF6" s="467"/>
      <c r="AG6" s="467"/>
      <c r="AH6" s="467"/>
      <c r="AI6" s="467"/>
      <c r="AJ6" s="467"/>
      <c r="AK6" s="467"/>
      <c r="AL6" s="468"/>
      <c r="AM6" s="475" t="s">
        <v>94</v>
      </c>
      <c r="AN6" s="476"/>
      <c r="AO6" s="476"/>
      <c r="AP6" s="476"/>
      <c r="AQ6" s="476"/>
      <c r="AR6" s="476"/>
      <c r="AS6" s="476"/>
      <c r="AT6" s="477"/>
      <c r="AU6" s="478" t="s">
        <v>87</v>
      </c>
      <c r="AV6" s="479"/>
      <c r="AW6" s="479"/>
      <c r="AX6" s="479"/>
      <c r="AY6" s="480" t="s">
        <v>95</v>
      </c>
      <c r="AZ6" s="481"/>
      <c r="BA6" s="481"/>
      <c r="BB6" s="481"/>
      <c r="BC6" s="481"/>
      <c r="BD6" s="481"/>
      <c r="BE6" s="481"/>
      <c r="BF6" s="481"/>
      <c r="BG6" s="481"/>
      <c r="BH6" s="481"/>
      <c r="BI6" s="481"/>
      <c r="BJ6" s="481"/>
      <c r="BK6" s="481"/>
      <c r="BL6" s="481"/>
      <c r="BM6" s="482"/>
      <c r="BN6" s="446">
        <v>630437</v>
      </c>
      <c r="BO6" s="447"/>
      <c r="BP6" s="447"/>
      <c r="BQ6" s="447"/>
      <c r="BR6" s="447"/>
      <c r="BS6" s="447"/>
      <c r="BT6" s="447"/>
      <c r="BU6" s="448"/>
      <c r="BV6" s="446">
        <v>679343</v>
      </c>
      <c r="BW6" s="447"/>
      <c r="BX6" s="447"/>
      <c r="BY6" s="447"/>
      <c r="BZ6" s="447"/>
      <c r="CA6" s="447"/>
      <c r="CB6" s="447"/>
      <c r="CC6" s="448"/>
      <c r="CD6" s="449" t="s">
        <v>96</v>
      </c>
      <c r="CE6" s="450"/>
      <c r="CF6" s="450"/>
      <c r="CG6" s="450"/>
      <c r="CH6" s="450"/>
      <c r="CI6" s="450"/>
      <c r="CJ6" s="450"/>
      <c r="CK6" s="450"/>
      <c r="CL6" s="450"/>
      <c r="CM6" s="450"/>
      <c r="CN6" s="450"/>
      <c r="CO6" s="450"/>
      <c r="CP6" s="450"/>
      <c r="CQ6" s="450"/>
      <c r="CR6" s="450"/>
      <c r="CS6" s="451"/>
      <c r="CT6" s="483">
        <v>89.2</v>
      </c>
      <c r="CU6" s="484"/>
      <c r="CV6" s="484"/>
      <c r="CW6" s="484"/>
      <c r="CX6" s="484"/>
      <c r="CY6" s="484"/>
      <c r="CZ6" s="484"/>
      <c r="DA6" s="485"/>
      <c r="DB6" s="483">
        <v>91.4</v>
      </c>
      <c r="DC6" s="484"/>
      <c r="DD6" s="484"/>
      <c r="DE6" s="484"/>
      <c r="DF6" s="484"/>
      <c r="DG6" s="484"/>
      <c r="DH6" s="484"/>
      <c r="DI6" s="485"/>
      <c r="DJ6" s="165"/>
      <c r="DK6" s="165"/>
      <c r="DL6" s="165"/>
      <c r="DM6" s="165"/>
      <c r="DN6" s="165"/>
      <c r="DO6" s="165"/>
    </row>
    <row r="7" spans="1:119" ht="18.75" customHeight="1" x14ac:dyDescent="0.15">
      <c r="A7" s="166"/>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97</v>
      </c>
      <c r="AN7" s="476"/>
      <c r="AO7" s="476"/>
      <c r="AP7" s="476"/>
      <c r="AQ7" s="476"/>
      <c r="AR7" s="476"/>
      <c r="AS7" s="476"/>
      <c r="AT7" s="477"/>
      <c r="AU7" s="478" t="s">
        <v>87</v>
      </c>
      <c r="AV7" s="479"/>
      <c r="AW7" s="479"/>
      <c r="AX7" s="479"/>
      <c r="AY7" s="480" t="s">
        <v>98</v>
      </c>
      <c r="AZ7" s="481"/>
      <c r="BA7" s="481"/>
      <c r="BB7" s="481"/>
      <c r="BC7" s="481"/>
      <c r="BD7" s="481"/>
      <c r="BE7" s="481"/>
      <c r="BF7" s="481"/>
      <c r="BG7" s="481"/>
      <c r="BH7" s="481"/>
      <c r="BI7" s="481"/>
      <c r="BJ7" s="481"/>
      <c r="BK7" s="481"/>
      <c r="BL7" s="481"/>
      <c r="BM7" s="482"/>
      <c r="BN7" s="446">
        <v>1080</v>
      </c>
      <c r="BO7" s="447"/>
      <c r="BP7" s="447"/>
      <c r="BQ7" s="447"/>
      <c r="BR7" s="447"/>
      <c r="BS7" s="447"/>
      <c r="BT7" s="447"/>
      <c r="BU7" s="448"/>
      <c r="BV7" s="446">
        <v>53179</v>
      </c>
      <c r="BW7" s="447"/>
      <c r="BX7" s="447"/>
      <c r="BY7" s="447"/>
      <c r="BZ7" s="447"/>
      <c r="CA7" s="447"/>
      <c r="CB7" s="447"/>
      <c r="CC7" s="448"/>
      <c r="CD7" s="449" t="s">
        <v>99</v>
      </c>
      <c r="CE7" s="450"/>
      <c r="CF7" s="450"/>
      <c r="CG7" s="450"/>
      <c r="CH7" s="450"/>
      <c r="CI7" s="450"/>
      <c r="CJ7" s="450"/>
      <c r="CK7" s="450"/>
      <c r="CL7" s="450"/>
      <c r="CM7" s="450"/>
      <c r="CN7" s="450"/>
      <c r="CO7" s="450"/>
      <c r="CP7" s="450"/>
      <c r="CQ7" s="450"/>
      <c r="CR7" s="450"/>
      <c r="CS7" s="451"/>
      <c r="CT7" s="446">
        <v>4275987</v>
      </c>
      <c r="CU7" s="447"/>
      <c r="CV7" s="447"/>
      <c r="CW7" s="447"/>
      <c r="CX7" s="447"/>
      <c r="CY7" s="447"/>
      <c r="CZ7" s="447"/>
      <c r="DA7" s="448"/>
      <c r="DB7" s="446">
        <v>4329703</v>
      </c>
      <c r="DC7" s="447"/>
      <c r="DD7" s="447"/>
      <c r="DE7" s="447"/>
      <c r="DF7" s="447"/>
      <c r="DG7" s="447"/>
      <c r="DH7" s="447"/>
      <c r="DI7" s="448"/>
      <c r="DJ7" s="165"/>
      <c r="DK7" s="165"/>
      <c r="DL7" s="165"/>
      <c r="DM7" s="165"/>
      <c r="DN7" s="165"/>
      <c r="DO7" s="165"/>
    </row>
    <row r="8" spans="1:119" ht="18.75" customHeight="1" thickBot="1" x14ac:dyDescent="0.2">
      <c r="A8" s="166"/>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100</v>
      </c>
      <c r="AN8" s="476"/>
      <c r="AO8" s="476"/>
      <c r="AP8" s="476"/>
      <c r="AQ8" s="476"/>
      <c r="AR8" s="476"/>
      <c r="AS8" s="476"/>
      <c r="AT8" s="477"/>
      <c r="AU8" s="478" t="s">
        <v>101</v>
      </c>
      <c r="AV8" s="479"/>
      <c r="AW8" s="479"/>
      <c r="AX8" s="479"/>
      <c r="AY8" s="480" t="s">
        <v>102</v>
      </c>
      <c r="AZ8" s="481"/>
      <c r="BA8" s="481"/>
      <c r="BB8" s="481"/>
      <c r="BC8" s="481"/>
      <c r="BD8" s="481"/>
      <c r="BE8" s="481"/>
      <c r="BF8" s="481"/>
      <c r="BG8" s="481"/>
      <c r="BH8" s="481"/>
      <c r="BI8" s="481"/>
      <c r="BJ8" s="481"/>
      <c r="BK8" s="481"/>
      <c r="BL8" s="481"/>
      <c r="BM8" s="482"/>
      <c r="BN8" s="446">
        <v>629357</v>
      </c>
      <c r="BO8" s="447"/>
      <c r="BP8" s="447"/>
      <c r="BQ8" s="447"/>
      <c r="BR8" s="447"/>
      <c r="BS8" s="447"/>
      <c r="BT8" s="447"/>
      <c r="BU8" s="448"/>
      <c r="BV8" s="446">
        <v>626164</v>
      </c>
      <c r="BW8" s="447"/>
      <c r="BX8" s="447"/>
      <c r="BY8" s="447"/>
      <c r="BZ8" s="447"/>
      <c r="CA8" s="447"/>
      <c r="CB8" s="447"/>
      <c r="CC8" s="448"/>
      <c r="CD8" s="449" t="s">
        <v>103</v>
      </c>
      <c r="CE8" s="450"/>
      <c r="CF8" s="450"/>
      <c r="CG8" s="450"/>
      <c r="CH8" s="450"/>
      <c r="CI8" s="450"/>
      <c r="CJ8" s="450"/>
      <c r="CK8" s="450"/>
      <c r="CL8" s="450"/>
      <c r="CM8" s="450"/>
      <c r="CN8" s="450"/>
      <c r="CO8" s="450"/>
      <c r="CP8" s="450"/>
      <c r="CQ8" s="450"/>
      <c r="CR8" s="450"/>
      <c r="CS8" s="451"/>
      <c r="CT8" s="486">
        <v>0.56000000000000005</v>
      </c>
      <c r="CU8" s="487"/>
      <c r="CV8" s="487"/>
      <c r="CW8" s="487"/>
      <c r="CX8" s="487"/>
      <c r="CY8" s="487"/>
      <c r="CZ8" s="487"/>
      <c r="DA8" s="488"/>
      <c r="DB8" s="486">
        <v>0.55000000000000004</v>
      </c>
      <c r="DC8" s="487"/>
      <c r="DD8" s="487"/>
      <c r="DE8" s="487"/>
      <c r="DF8" s="487"/>
      <c r="DG8" s="487"/>
      <c r="DH8" s="487"/>
      <c r="DI8" s="488"/>
      <c r="DJ8" s="165"/>
      <c r="DK8" s="165"/>
      <c r="DL8" s="165"/>
      <c r="DM8" s="165"/>
      <c r="DN8" s="165"/>
      <c r="DO8" s="165"/>
    </row>
    <row r="9" spans="1:119" ht="18.75" customHeight="1" thickBot="1" x14ac:dyDescent="0.2">
      <c r="A9" s="166"/>
      <c r="B9" s="440" t="s">
        <v>104</v>
      </c>
      <c r="C9" s="441"/>
      <c r="D9" s="441"/>
      <c r="E9" s="441"/>
      <c r="F9" s="441"/>
      <c r="G9" s="441"/>
      <c r="H9" s="441"/>
      <c r="I9" s="441"/>
      <c r="J9" s="441"/>
      <c r="K9" s="489"/>
      <c r="L9" s="490" t="s">
        <v>105</v>
      </c>
      <c r="M9" s="491"/>
      <c r="N9" s="491"/>
      <c r="O9" s="491"/>
      <c r="P9" s="491"/>
      <c r="Q9" s="492"/>
      <c r="R9" s="493">
        <v>14724</v>
      </c>
      <c r="S9" s="494"/>
      <c r="T9" s="494"/>
      <c r="U9" s="494"/>
      <c r="V9" s="495"/>
      <c r="W9" s="403" t="s">
        <v>106</v>
      </c>
      <c r="X9" s="404"/>
      <c r="Y9" s="404"/>
      <c r="Z9" s="404"/>
      <c r="AA9" s="404"/>
      <c r="AB9" s="404"/>
      <c r="AC9" s="404"/>
      <c r="AD9" s="404"/>
      <c r="AE9" s="404"/>
      <c r="AF9" s="404"/>
      <c r="AG9" s="404"/>
      <c r="AH9" s="404"/>
      <c r="AI9" s="404"/>
      <c r="AJ9" s="404"/>
      <c r="AK9" s="404"/>
      <c r="AL9" s="405"/>
      <c r="AM9" s="475" t="s">
        <v>107</v>
      </c>
      <c r="AN9" s="476"/>
      <c r="AO9" s="476"/>
      <c r="AP9" s="476"/>
      <c r="AQ9" s="476"/>
      <c r="AR9" s="476"/>
      <c r="AS9" s="476"/>
      <c r="AT9" s="477"/>
      <c r="AU9" s="478" t="s">
        <v>87</v>
      </c>
      <c r="AV9" s="479"/>
      <c r="AW9" s="479"/>
      <c r="AX9" s="479"/>
      <c r="AY9" s="480" t="s">
        <v>108</v>
      </c>
      <c r="AZ9" s="481"/>
      <c r="BA9" s="481"/>
      <c r="BB9" s="481"/>
      <c r="BC9" s="481"/>
      <c r="BD9" s="481"/>
      <c r="BE9" s="481"/>
      <c r="BF9" s="481"/>
      <c r="BG9" s="481"/>
      <c r="BH9" s="481"/>
      <c r="BI9" s="481"/>
      <c r="BJ9" s="481"/>
      <c r="BK9" s="481"/>
      <c r="BL9" s="481"/>
      <c r="BM9" s="482"/>
      <c r="BN9" s="446">
        <v>3193</v>
      </c>
      <c r="BO9" s="447"/>
      <c r="BP9" s="447"/>
      <c r="BQ9" s="447"/>
      <c r="BR9" s="447"/>
      <c r="BS9" s="447"/>
      <c r="BT9" s="447"/>
      <c r="BU9" s="448"/>
      <c r="BV9" s="446">
        <v>-30488</v>
      </c>
      <c r="BW9" s="447"/>
      <c r="BX9" s="447"/>
      <c r="BY9" s="447"/>
      <c r="BZ9" s="447"/>
      <c r="CA9" s="447"/>
      <c r="CB9" s="447"/>
      <c r="CC9" s="448"/>
      <c r="CD9" s="449" t="s">
        <v>109</v>
      </c>
      <c r="CE9" s="450"/>
      <c r="CF9" s="450"/>
      <c r="CG9" s="450"/>
      <c r="CH9" s="450"/>
      <c r="CI9" s="450"/>
      <c r="CJ9" s="450"/>
      <c r="CK9" s="450"/>
      <c r="CL9" s="450"/>
      <c r="CM9" s="450"/>
      <c r="CN9" s="450"/>
      <c r="CO9" s="450"/>
      <c r="CP9" s="450"/>
      <c r="CQ9" s="450"/>
      <c r="CR9" s="450"/>
      <c r="CS9" s="451"/>
      <c r="CT9" s="443">
        <v>5.3</v>
      </c>
      <c r="CU9" s="444"/>
      <c r="CV9" s="444"/>
      <c r="CW9" s="444"/>
      <c r="CX9" s="444"/>
      <c r="CY9" s="444"/>
      <c r="CZ9" s="444"/>
      <c r="DA9" s="445"/>
      <c r="DB9" s="443">
        <v>5.3</v>
      </c>
      <c r="DC9" s="444"/>
      <c r="DD9" s="444"/>
      <c r="DE9" s="444"/>
      <c r="DF9" s="444"/>
      <c r="DG9" s="444"/>
      <c r="DH9" s="444"/>
      <c r="DI9" s="445"/>
      <c r="DJ9" s="165"/>
      <c r="DK9" s="165"/>
      <c r="DL9" s="165"/>
      <c r="DM9" s="165"/>
      <c r="DN9" s="165"/>
      <c r="DO9" s="165"/>
    </row>
    <row r="10" spans="1:119" ht="18.75" customHeight="1" thickBot="1" x14ac:dyDescent="0.2">
      <c r="A10" s="166"/>
      <c r="B10" s="440"/>
      <c r="C10" s="441"/>
      <c r="D10" s="441"/>
      <c r="E10" s="441"/>
      <c r="F10" s="441"/>
      <c r="G10" s="441"/>
      <c r="H10" s="441"/>
      <c r="I10" s="441"/>
      <c r="J10" s="441"/>
      <c r="K10" s="489"/>
      <c r="L10" s="496" t="s">
        <v>110</v>
      </c>
      <c r="M10" s="476"/>
      <c r="N10" s="476"/>
      <c r="O10" s="476"/>
      <c r="P10" s="476"/>
      <c r="Q10" s="477"/>
      <c r="R10" s="497">
        <v>16002</v>
      </c>
      <c r="S10" s="498"/>
      <c r="T10" s="498"/>
      <c r="U10" s="498"/>
      <c r="V10" s="499"/>
      <c r="W10" s="434"/>
      <c r="X10" s="435"/>
      <c r="Y10" s="435"/>
      <c r="Z10" s="435"/>
      <c r="AA10" s="435"/>
      <c r="AB10" s="435"/>
      <c r="AC10" s="435"/>
      <c r="AD10" s="435"/>
      <c r="AE10" s="435"/>
      <c r="AF10" s="435"/>
      <c r="AG10" s="435"/>
      <c r="AH10" s="435"/>
      <c r="AI10" s="435"/>
      <c r="AJ10" s="435"/>
      <c r="AK10" s="435"/>
      <c r="AL10" s="438"/>
      <c r="AM10" s="475" t="s">
        <v>111</v>
      </c>
      <c r="AN10" s="476"/>
      <c r="AO10" s="476"/>
      <c r="AP10" s="476"/>
      <c r="AQ10" s="476"/>
      <c r="AR10" s="476"/>
      <c r="AS10" s="476"/>
      <c r="AT10" s="477"/>
      <c r="AU10" s="478" t="s">
        <v>112</v>
      </c>
      <c r="AV10" s="479"/>
      <c r="AW10" s="479"/>
      <c r="AX10" s="479"/>
      <c r="AY10" s="480" t="s">
        <v>113</v>
      </c>
      <c r="AZ10" s="481"/>
      <c r="BA10" s="481"/>
      <c r="BB10" s="481"/>
      <c r="BC10" s="481"/>
      <c r="BD10" s="481"/>
      <c r="BE10" s="481"/>
      <c r="BF10" s="481"/>
      <c r="BG10" s="481"/>
      <c r="BH10" s="481"/>
      <c r="BI10" s="481"/>
      <c r="BJ10" s="481"/>
      <c r="BK10" s="481"/>
      <c r="BL10" s="481"/>
      <c r="BM10" s="482"/>
      <c r="BN10" s="446">
        <v>311967</v>
      </c>
      <c r="BO10" s="447"/>
      <c r="BP10" s="447"/>
      <c r="BQ10" s="447"/>
      <c r="BR10" s="447"/>
      <c r="BS10" s="447"/>
      <c r="BT10" s="447"/>
      <c r="BU10" s="448"/>
      <c r="BV10" s="446">
        <v>326528</v>
      </c>
      <c r="BW10" s="447"/>
      <c r="BX10" s="447"/>
      <c r="BY10" s="447"/>
      <c r="BZ10" s="447"/>
      <c r="CA10" s="447"/>
      <c r="CB10" s="447"/>
      <c r="CC10" s="448"/>
      <c r="CD10" s="170" t="s">
        <v>114</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440"/>
      <c r="C11" s="441"/>
      <c r="D11" s="441"/>
      <c r="E11" s="441"/>
      <c r="F11" s="441"/>
      <c r="G11" s="441"/>
      <c r="H11" s="441"/>
      <c r="I11" s="441"/>
      <c r="J11" s="441"/>
      <c r="K11" s="489"/>
      <c r="L11" s="500" t="s">
        <v>115</v>
      </c>
      <c r="M11" s="501"/>
      <c r="N11" s="501"/>
      <c r="O11" s="501"/>
      <c r="P11" s="501"/>
      <c r="Q11" s="502"/>
      <c r="R11" s="503" t="s">
        <v>116</v>
      </c>
      <c r="S11" s="504"/>
      <c r="T11" s="504"/>
      <c r="U11" s="504"/>
      <c r="V11" s="505"/>
      <c r="W11" s="434"/>
      <c r="X11" s="435"/>
      <c r="Y11" s="435"/>
      <c r="Z11" s="435"/>
      <c r="AA11" s="435"/>
      <c r="AB11" s="435"/>
      <c r="AC11" s="435"/>
      <c r="AD11" s="435"/>
      <c r="AE11" s="435"/>
      <c r="AF11" s="435"/>
      <c r="AG11" s="435"/>
      <c r="AH11" s="435"/>
      <c r="AI11" s="435"/>
      <c r="AJ11" s="435"/>
      <c r="AK11" s="435"/>
      <c r="AL11" s="438"/>
      <c r="AM11" s="475" t="s">
        <v>117</v>
      </c>
      <c r="AN11" s="476"/>
      <c r="AO11" s="476"/>
      <c r="AP11" s="476"/>
      <c r="AQ11" s="476"/>
      <c r="AR11" s="476"/>
      <c r="AS11" s="476"/>
      <c r="AT11" s="477"/>
      <c r="AU11" s="478" t="s">
        <v>87</v>
      </c>
      <c r="AV11" s="479"/>
      <c r="AW11" s="479"/>
      <c r="AX11" s="479"/>
      <c r="AY11" s="480" t="s">
        <v>118</v>
      </c>
      <c r="AZ11" s="481"/>
      <c r="BA11" s="481"/>
      <c r="BB11" s="481"/>
      <c r="BC11" s="481"/>
      <c r="BD11" s="481"/>
      <c r="BE11" s="481"/>
      <c r="BF11" s="481"/>
      <c r="BG11" s="481"/>
      <c r="BH11" s="481"/>
      <c r="BI11" s="481"/>
      <c r="BJ11" s="481"/>
      <c r="BK11" s="481"/>
      <c r="BL11" s="481"/>
      <c r="BM11" s="482"/>
      <c r="BN11" s="446">
        <v>0</v>
      </c>
      <c r="BO11" s="447"/>
      <c r="BP11" s="447"/>
      <c r="BQ11" s="447"/>
      <c r="BR11" s="447"/>
      <c r="BS11" s="447"/>
      <c r="BT11" s="447"/>
      <c r="BU11" s="448"/>
      <c r="BV11" s="446">
        <v>0</v>
      </c>
      <c r="BW11" s="447"/>
      <c r="BX11" s="447"/>
      <c r="BY11" s="447"/>
      <c r="BZ11" s="447"/>
      <c r="CA11" s="447"/>
      <c r="CB11" s="447"/>
      <c r="CC11" s="448"/>
      <c r="CD11" s="449" t="s">
        <v>119</v>
      </c>
      <c r="CE11" s="450"/>
      <c r="CF11" s="450"/>
      <c r="CG11" s="450"/>
      <c r="CH11" s="450"/>
      <c r="CI11" s="450"/>
      <c r="CJ11" s="450"/>
      <c r="CK11" s="450"/>
      <c r="CL11" s="450"/>
      <c r="CM11" s="450"/>
      <c r="CN11" s="450"/>
      <c r="CO11" s="450"/>
      <c r="CP11" s="450"/>
      <c r="CQ11" s="450"/>
      <c r="CR11" s="450"/>
      <c r="CS11" s="451"/>
      <c r="CT11" s="486" t="s">
        <v>120</v>
      </c>
      <c r="CU11" s="487"/>
      <c r="CV11" s="487"/>
      <c r="CW11" s="487"/>
      <c r="CX11" s="487"/>
      <c r="CY11" s="487"/>
      <c r="CZ11" s="487"/>
      <c r="DA11" s="488"/>
      <c r="DB11" s="486" t="s">
        <v>121</v>
      </c>
      <c r="DC11" s="487"/>
      <c r="DD11" s="487"/>
      <c r="DE11" s="487"/>
      <c r="DF11" s="487"/>
      <c r="DG11" s="487"/>
      <c r="DH11" s="487"/>
      <c r="DI11" s="488"/>
      <c r="DJ11" s="165"/>
      <c r="DK11" s="165"/>
      <c r="DL11" s="165"/>
      <c r="DM11" s="165"/>
      <c r="DN11" s="165"/>
      <c r="DO11" s="165"/>
    </row>
    <row r="12" spans="1:119" ht="18.75" customHeight="1" x14ac:dyDescent="0.15">
      <c r="A12" s="166"/>
      <c r="B12" s="506" t="s">
        <v>122</v>
      </c>
      <c r="C12" s="507"/>
      <c r="D12" s="507"/>
      <c r="E12" s="507"/>
      <c r="F12" s="507"/>
      <c r="G12" s="507"/>
      <c r="H12" s="507"/>
      <c r="I12" s="507"/>
      <c r="J12" s="507"/>
      <c r="K12" s="508"/>
      <c r="L12" s="515" t="s">
        <v>123</v>
      </c>
      <c r="M12" s="516"/>
      <c r="N12" s="516"/>
      <c r="O12" s="516"/>
      <c r="P12" s="516"/>
      <c r="Q12" s="517"/>
      <c r="R12" s="518">
        <v>14943</v>
      </c>
      <c r="S12" s="519"/>
      <c r="T12" s="519"/>
      <c r="U12" s="519"/>
      <c r="V12" s="520"/>
      <c r="W12" s="521" t="s">
        <v>1</v>
      </c>
      <c r="X12" s="479"/>
      <c r="Y12" s="479"/>
      <c r="Z12" s="479"/>
      <c r="AA12" s="479"/>
      <c r="AB12" s="522"/>
      <c r="AC12" s="478" t="s">
        <v>124</v>
      </c>
      <c r="AD12" s="479"/>
      <c r="AE12" s="479"/>
      <c r="AF12" s="479"/>
      <c r="AG12" s="522"/>
      <c r="AH12" s="478" t="s">
        <v>125</v>
      </c>
      <c r="AI12" s="479"/>
      <c r="AJ12" s="479"/>
      <c r="AK12" s="479"/>
      <c r="AL12" s="523"/>
      <c r="AM12" s="475" t="s">
        <v>126</v>
      </c>
      <c r="AN12" s="476"/>
      <c r="AO12" s="476"/>
      <c r="AP12" s="476"/>
      <c r="AQ12" s="476"/>
      <c r="AR12" s="476"/>
      <c r="AS12" s="476"/>
      <c r="AT12" s="477"/>
      <c r="AU12" s="478" t="s">
        <v>127</v>
      </c>
      <c r="AV12" s="479"/>
      <c r="AW12" s="479"/>
      <c r="AX12" s="479"/>
      <c r="AY12" s="480" t="s">
        <v>128</v>
      </c>
      <c r="AZ12" s="481"/>
      <c r="BA12" s="481"/>
      <c r="BB12" s="481"/>
      <c r="BC12" s="481"/>
      <c r="BD12" s="481"/>
      <c r="BE12" s="481"/>
      <c r="BF12" s="481"/>
      <c r="BG12" s="481"/>
      <c r="BH12" s="481"/>
      <c r="BI12" s="481"/>
      <c r="BJ12" s="481"/>
      <c r="BK12" s="481"/>
      <c r="BL12" s="481"/>
      <c r="BM12" s="482"/>
      <c r="BN12" s="446">
        <v>390317</v>
      </c>
      <c r="BO12" s="447"/>
      <c r="BP12" s="447"/>
      <c r="BQ12" s="447"/>
      <c r="BR12" s="447"/>
      <c r="BS12" s="447"/>
      <c r="BT12" s="447"/>
      <c r="BU12" s="448"/>
      <c r="BV12" s="446">
        <v>197724</v>
      </c>
      <c r="BW12" s="447"/>
      <c r="BX12" s="447"/>
      <c r="BY12" s="447"/>
      <c r="BZ12" s="447"/>
      <c r="CA12" s="447"/>
      <c r="CB12" s="447"/>
      <c r="CC12" s="448"/>
      <c r="CD12" s="449" t="s">
        <v>129</v>
      </c>
      <c r="CE12" s="450"/>
      <c r="CF12" s="450"/>
      <c r="CG12" s="450"/>
      <c r="CH12" s="450"/>
      <c r="CI12" s="450"/>
      <c r="CJ12" s="450"/>
      <c r="CK12" s="450"/>
      <c r="CL12" s="450"/>
      <c r="CM12" s="450"/>
      <c r="CN12" s="450"/>
      <c r="CO12" s="450"/>
      <c r="CP12" s="450"/>
      <c r="CQ12" s="450"/>
      <c r="CR12" s="450"/>
      <c r="CS12" s="451"/>
      <c r="CT12" s="486" t="s">
        <v>121</v>
      </c>
      <c r="CU12" s="487"/>
      <c r="CV12" s="487"/>
      <c r="CW12" s="487"/>
      <c r="CX12" s="487"/>
      <c r="CY12" s="487"/>
      <c r="CZ12" s="487"/>
      <c r="DA12" s="488"/>
      <c r="DB12" s="486" t="s">
        <v>130</v>
      </c>
      <c r="DC12" s="487"/>
      <c r="DD12" s="487"/>
      <c r="DE12" s="487"/>
      <c r="DF12" s="487"/>
      <c r="DG12" s="487"/>
      <c r="DH12" s="487"/>
      <c r="DI12" s="488"/>
      <c r="DJ12" s="165"/>
      <c r="DK12" s="165"/>
      <c r="DL12" s="165"/>
      <c r="DM12" s="165"/>
      <c r="DN12" s="165"/>
      <c r="DO12" s="165"/>
    </row>
    <row r="13" spans="1:119" ht="18.75" customHeight="1" x14ac:dyDescent="0.15">
      <c r="A13" s="166"/>
      <c r="B13" s="509"/>
      <c r="C13" s="510"/>
      <c r="D13" s="510"/>
      <c r="E13" s="510"/>
      <c r="F13" s="510"/>
      <c r="G13" s="510"/>
      <c r="H13" s="510"/>
      <c r="I13" s="510"/>
      <c r="J13" s="510"/>
      <c r="K13" s="511"/>
      <c r="L13" s="176"/>
      <c r="M13" s="534" t="s">
        <v>131</v>
      </c>
      <c r="N13" s="535"/>
      <c r="O13" s="535"/>
      <c r="P13" s="535"/>
      <c r="Q13" s="536"/>
      <c r="R13" s="527">
        <v>14539</v>
      </c>
      <c r="S13" s="528"/>
      <c r="T13" s="528"/>
      <c r="U13" s="528"/>
      <c r="V13" s="529"/>
      <c r="W13" s="462" t="s">
        <v>132</v>
      </c>
      <c r="X13" s="463"/>
      <c r="Y13" s="463"/>
      <c r="Z13" s="463"/>
      <c r="AA13" s="463"/>
      <c r="AB13" s="453"/>
      <c r="AC13" s="497">
        <v>1535</v>
      </c>
      <c r="AD13" s="498"/>
      <c r="AE13" s="498"/>
      <c r="AF13" s="498"/>
      <c r="AG13" s="537"/>
      <c r="AH13" s="497">
        <v>1704</v>
      </c>
      <c r="AI13" s="498"/>
      <c r="AJ13" s="498"/>
      <c r="AK13" s="498"/>
      <c r="AL13" s="499"/>
      <c r="AM13" s="475" t="s">
        <v>133</v>
      </c>
      <c r="AN13" s="476"/>
      <c r="AO13" s="476"/>
      <c r="AP13" s="476"/>
      <c r="AQ13" s="476"/>
      <c r="AR13" s="476"/>
      <c r="AS13" s="476"/>
      <c r="AT13" s="477"/>
      <c r="AU13" s="478" t="s">
        <v>134</v>
      </c>
      <c r="AV13" s="479"/>
      <c r="AW13" s="479"/>
      <c r="AX13" s="479"/>
      <c r="AY13" s="480" t="s">
        <v>135</v>
      </c>
      <c r="AZ13" s="481"/>
      <c r="BA13" s="481"/>
      <c r="BB13" s="481"/>
      <c r="BC13" s="481"/>
      <c r="BD13" s="481"/>
      <c r="BE13" s="481"/>
      <c r="BF13" s="481"/>
      <c r="BG13" s="481"/>
      <c r="BH13" s="481"/>
      <c r="BI13" s="481"/>
      <c r="BJ13" s="481"/>
      <c r="BK13" s="481"/>
      <c r="BL13" s="481"/>
      <c r="BM13" s="482"/>
      <c r="BN13" s="446">
        <v>-75157</v>
      </c>
      <c r="BO13" s="447"/>
      <c r="BP13" s="447"/>
      <c r="BQ13" s="447"/>
      <c r="BR13" s="447"/>
      <c r="BS13" s="447"/>
      <c r="BT13" s="447"/>
      <c r="BU13" s="448"/>
      <c r="BV13" s="446">
        <v>98316</v>
      </c>
      <c r="BW13" s="447"/>
      <c r="BX13" s="447"/>
      <c r="BY13" s="447"/>
      <c r="BZ13" s="447"/>
      <c r="CA13" s="447"/>
      <c r="CB13" s="447"/>
      <c r="CC13" s="448"/>
      <c r="CD13" s="449" t="s">
        <v>136</v>
      </c>
      <c r="CE13" s="450"/>
      <c r="CF13" s="450"/>
      <c r="CG13" s="450"/>
      <c r="CH13" s="450"/>
      <c r="CI13" s="450"/>
      <c r="CJ13" s="450"/>
      <c r="CK13" s="450"/>
      <c r="CL13" s="450"/>
      <c r="CM13" s="450"/>
      <c r="CN13" s="450"/>
      <c r="CO13" s="450"/>
      <c r="CP13" s="450"/>
      <c r="CQ13" s="450"/>
      <c r="CR13" s="450"/>
      <c r="CS13" s="451"/>
      <c r="CT13" s="443">
        <v>3.7</v>
      </c>
      <c r="CU13" s="444"/>
      <c r="CV13" s="444"/>
      <c r="CW13" s="444"/>
      <c r="CX13" s="444"/>
      <c r="CY13" s="444"/>
      <c r="CZ13" s="444"/>
      <c r="DA13" s="445"/>
      <c r="DB13" s="443">
        <v>4.0999999999999996</v>
      </c>
      <c r="DC13" s="444"/>
      <c r="DD13" s="444"/>
      <c r="DE13" s="444"/>
      <c r="DF13" s="444"/>
      <c r="DG13" s="444"/>
      <c r="DH13" s="444"/>
      <c r="DI13" s="445"/>
      <c r="DJ13" s="165"/>
      <c r="DK13" s="165"/>
      <c r="DL13" s="165"/>
      <c r="DM13" s="165"/>
      <c r="DN13" s="165"/>
      <c r="DO13" s="165"/>
    </row>
    <row r="14" spans="1:119" ht="18.75" customHeight="1" thickBot="1" x14ac:dyDescent="0.2">
      <c r="A14" s="166"/>
      <c r="B14" s="509"/>
      <c r="C14" s="510"/>
      <c r="D14" s="510"/>
      <c r="E14" s="510"/>
      <c r="F14" s="510"/>
      <c r="G14" s="510"/>
      <c r="H14" s="510"/>
      <c r="I14" s="510"/>
      <c r="J14" s="510"/>
      <c r="K14" s="511"/>
      <c r="L14" s="524" t="s">
        <v>137</v>
      </c>
      <c r="M14" s="525"/>
      <c r="N14" s="525"/>
      <c r="O14" s="525"/>
      <c r="P14" s="525"/>
      <c r="Q14" s="526"/>
      <c r="R14" s="527">
        <v>15046</v>
      </c>
      <c r="S14" s="528"/>
      <c r="T14" s="528"/>
      <c r="U14" s="528"/>
      <c r="V14" s="529"/>
      <c r="W14" s="436"/>
      <c r="X14" s="437"/>
      <c r="Y14" s="437"/>
      <c r="Z14" s="437"/>
      <c r="AA14" s="437"/>
      <c r="AB14" s="426"/>
      <c r="AC14" s="530">
        <v>19.5</v>
      </c>
      <c r="AD14" s="531"/>
      <c r="AE14" s="531"/>
      <c r="AF14" s="531"/>
      <c r="AG14" s="532"/>
      <c r="AH14" s="530">
        <v>20.5</v>
      </c>
      <c r="AI14" s="531"/>
      <c r="AJ14" s="531"/>
      <c r="AK14" s="531"/>
      <c r="AL14" s="533"/>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38" t="s">
        <v>138</v>
      </c>
      <c r="CE14" s="539"/>
      <c r="CF14" s="539"/>
      <c r="CG14" s="539"/>
      <c r="CH14" s="539"/>
      <c r="CI14" s="539"/>
      <c r="CJ14" s="539"/>
      <c r="CK14" s="539"/>
      <c r="CL14" s="539"/>
      <c r="CM14" s="539"/>
      <c r="CN14" s="539"/>
      <c r="CO14" s="539"/>
      <c r="CP14" s="539"/>
      <c r="CQ14" s="539"/>
      <c r="CR14" s="539"/>
      <c r="CS14" s="540"/>
      <c r="CT14" s="541" t="s">
        <v>121</v>
      </c>
      <c r="CU14" s="542"/>
      <c r="CV14" s="542"/>
      <c r="CW14" s="542"/>
      <c r="CX14" s="542"/>
      <c r="CY14" s="542"/>
      <c r="CZ14" s="542"/>
      <c r="DA14" s="543"/>
      <c r="DB14" s="541" t="s">
        <v>121</v>
      </c>
      <c r="DC14" s="542"/>
      <c r="DD14" s="542"/>
      <c r="DE14" s="542"/>
      <c r="DF14" s="542"/>
      <c r="DG14" s="542"/>
      <c r="DH14" s="542"/>
      <c r="DI14" s="543"/>
      <c r="DJ14" s="165"/>
      <c r="DK14" s="165"/>
      <c r="DL14" s="165"/>
      <c r="DM14" s="165"/>
      <c r="DN14" s="165"/>
      <c r="DO14" s="165"/>
    </row>
    <row r="15" spans="1:119" ht="18.75" customHeight="1" x14ac:dyDescent="0.15">
      <c r="A15" s="166"/>
      <c r="B15" s="509"/>
      <c r="C15" s="510"/>
      <c r="D15" s="510"/>
      <c r="E15" s="510"/>
      <c r="F15" s="510"/>
      <c r="G15" s="510"/>
      <c r="H15" s="510"/>
      <c r="I15" s="510"/>
      <c r="J15" s="510"/>
      <c r="K15" s="511"/>
      <c r="L15" s="176"/>
      <c r="M15" s="534" t="s">
        <v>139</v>
      </c>
      <c r="N15" s="535"/>
      <c r="O15" s="535"/>
      <c r="P15" s="535"/>
      <c r="Q15" s="536"/>
      <c r="R15" s="527">
        <v>14689</v>
      </c>
      <c r="S15" s="528"/>
      <c r="T15" s="528"/>
      <c r="U15" s="528"/>
      <c r="V15" s="529"/>
      <c r="W15" s="462" t="s">
        <v>140</v>
      </c>
      <c r="X15" s="463"/>
      <c r="Y15" s="463"/>
      <c r="Z15" s="463"/>
      <c r="AA15" s="463"/>
      <c r="AB15" s="453"/>
      <c r="AC15" s="497">
        <v>1545</v>
      </c>
      <c r="AD15" s="498"/>
      <c r="AE15" s="498"/>
      <c r="AF15" s="498"/>
      <c r="AG15" s="537"/>
      <c r="AH15" s="497">
        <v>1628</v>
      </c>
      <c r="AI15" s="498"/>
      <c r="AJ15" s="498"/>
      <c r="AK15" s="498"/>
      <c r="AL15" s="499"/>
      <c r="AM15" s="475"/>
      <c r="AN15" s="476"/>
      <c r="AO15" s="476"/>
      <c r="AP15" s="476"/>
      <c r="AQ15" s="476"/>
      <c r="AR15" s="476"/>
      <c r="AS15" s="476"/>
      <c r="AT15" s="477"/>
      <c r="AU15" s="478"/>
      <c r="AV15" s="479"/>
      <c r="AW15" s="479"/>
      <c r="AX15" s="479"/>
      <c r="AY15" s="406" t="s">
        <v>141</v>
      </c>
      <c r="AZ15" s="407"/>
      <c r="BA15" s="407"/>
      <c r="BB15" s="407"/>
      <c r="BC15" s="407"/>
      <c r="BD15" s="407"/>
      <c r="BE15" s="407"/>
      <c r="BF15" s="407"/>
      <c r="BG15" s="407"/>
      <c r="BH15" s="407"/>
      <c r="BI15" s="407"/>
      <c r="BJ15" s="407"/>
      <c r="BK15" s="407"/>
      <c r="BL15" s="407"/>
      <c r="BM15" s="408"/>
      <c r="BN15" s="409">
        <v>2042925</v>
      </c>
      <c r="BO15" s="410"/>
      <c r="BP15" s="410"/>
      <c r="BQ15" s="410"/>
      <c r="BR15" s="410"/>
      <c r="BS15" s="410"/>
      <c r="BT15" s="410"/>
      <c r="BU15" s="411"/>
      <c r="BV15" s="409">
        <v>1972935</v>
      </c>
      <c r="BW15" s="410"/>
      <c r="BX15" s="410"/>
      <c r="BY15" s="410"/>
      <c r="BZ15" s="410"/>
      <c r="CA15" s="410"/>
      <c r="CB15" s="410"/>
      <c r="CC15" s="411"/>
      <c r="CD15" s="544" t="s">
        <v>142</v>
      </c>
      <c r="CE15" s="545"/>
      <c r="CF15" s="545"/>
      <c r="CG15" s="545"/>
      <c r="CH15" s="545"/>
      <c r="CI15" s="545"/>
      <c r="CJ15" s="545"/>
      <c r="CK15" s="545"/>
      <c r="CL15" s="545"/>
      <c r="CM15" s="545"/>
      <c r="CN15" s="545"/>
      <c r="CO15" s="545"/>
      <c r="CP15" s="545"/>
      <c r="CQ15" s="545"/>
      <c r="CR15" s="545"/>
      <c r="CS15" s="546"/>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09"/>
      <c r="C16" s="510"/>
      <c r="D16" s="510"/>
      <c r="E16" s="510"/>
      <c r="F16" s="510"/>
      <c r="G16" s="510"/>
      <c r="H16" s="510"/>
      <c r="I16" s="510"/>
      <c r="J16" s="510"/>
      <c r="K16" s="511"/>
      <c r="L16" s="524" t="s">
        <v>143</v>
      </c>
      <c r="M16" s="555"/>
      <c r="N16" s="555"/>
      <c r="O16" s="555"/>
      <c r="P16" s="555"/>
      <c r="Q16" s="556"/>
      <c r="R16" s="547" t="s">
        <v>144</v>
      </c>
      <c r="S16" s="548"/>
      <c r="T16" s="548"/>
      <c r="U16" s="548"/>
      <c r="V16" s="549"/>
      <c r="W16" s="436"/>
      <c r="X16" s="437"/>
      <c r="Y16" s="437"/>
      <c r="Z16" s="437"/>
      <c r="AA16" s="437"/>
      <c r="AB16" s="426"/>
      <c r="AC16" s="530">
        <v>19.7</v>
      </c>
      <c r="AD16" s="531"/>
      <c r="AE16" s="531"/>
      <c r="AF16" s="531"/>
      <c r="AG16" s="532"/>
      <c r="AH16" s="530">
        <v>19.600000000000001</v>
      </c>
      <c r="AI16" s="531"/>
      <c r="AJ16" s="531"/>
      <c r="AK16" s="531"/>
      <c r="AL16" s="533"/>
      <c r="AM16" s="475"/>
      <c r="AN16" s="476"/>
      <c r="AO16" s="476"/>
      <c r="AP16" s="476"/>
      <c r="AQ16" s="476"/>
      <c r="AR16" s="476"/>
      <c r="AS16" s="476"/>
      <c r="AT16" s="477"/>
      <c r="AU16" s="478"/>
      <c r="AV16" s="479"/>
      <c r="AW16" s="479"/>
      <c r="AX16" s="479"/>
      <c r="AY16" s="480" t="s">
        <v>145</v>
      </c>
      <c r="AZ16" s="481"/>
      <c r="BA16" s="481"/>
      <c r="BB16" s="481"/>
      <c r="BC16" s="481"/>
      <c r="BD16" s="481"/>
      <c r="BE16" s="481"/>
      <c r="BF16" s="481"/>
      <c r="BG16" s="481"/>
      <c r="BH16" s="481"/>
      <c r="BI16" s="481"/>
      <c r="BJ16" s="481"/>
      <c r="BK16" s="481"/>
      <c r="BL16" s="481"/>
      <c r="BM16" s="482"/>
      <c r="BN16" s="446">
        <v>3454858</v>
      </c>
      <c r="BO16" s="447"/>
      <c r="BP16" s="447"/>
      <c r="BQ16" s="447"/>
      <c r="BR16" s="447"/>
      <c r="BS16" s="447"/>
      <c r="BT16" s="447"/>
      <c r="BU16" s="448"/>
      <c r="BV16" s="446">
        <v>3533152</v>
      </c>
      <c r="BW16" s="447"/>
      <c r="BX16" s="447"/>
      <c r="BY16" s="447"/>
      <c r="BZ16" s="447"/>
      <c r="CA16" s="447"/>
      <c r="CB16" s="447"/>
      <c r="CC16" s="448"/>
      <c r="CD16" s="180"/>
      <c r="CE16" s="553"/>
      <c r="CF16" s="553"/>
      <c r="CG16" s="553"/>
      <c r="CH16" s="553"/>
      <c r="CI16" s="553"/>
      <c r="CJ16" s="553"/>
      <c r="CK16" s="553"/>
      <c r="CL16" s="553"/>
      <c r="CM16" s="553"/>
      <c r="CN16" s="553"/>
      <c r="CO16" s="553"/>
      <c r="CP16" s="553"/>
      <c r="CQ16" s="553"/>
      <c r="CR16" s="553"/>
      <c r="CS16" s="554"/>
      <c r="CT16" s="443"/>
      <c r="CU16" s="444"/>
      <c r="CV16" s="444"/>
      <c r="CW16" s="444"/>
      <c r="CX16" s="444"/>
      <c r="CY16" s="444"/>
      <c r="CZ16" s="444"/>
      <c r="DA16" s="445"/>
      <c r="DB16" s="443"/>
      <c r="DC16" s="444"/>
      <c r="DD16" s="444"/>
      <c r="DE16" s="444"/>
      <c r="DF16" s="444"/>
      <c r="DG16" s="444"/>
      <c r="DH16" s="444"/>
      <c r="DI16" s="445"/>
      <c r="DJ16" s="165"/>
      <c r="DK16" s="165"/>
      <c r="DL16" s="165"/>
      <c r="DM16" s="165"/>
      <c r="DN16" s="165"/>
      <c r="DO16" s="165"/>
    </row>
    <row r="17" spans="1:119" ht="18.75" customHeight="1" thickBot="1" x14ac:dyDescent="0.2">
      <c r="A17" s="166"/>
      <c r="B17" s="512"/>
      <c r="C17" s="513"/>
      <c r="D17" s="513"/>
      <c r="E17" s="513"/>
      <c r="F17" s="513"/>
      <c r="G17" s="513"/>
      <c r="H17" s="513"/>
      <c r="I17" s="513"/>
      <c r="J17" s="513"/>
      <c r="K17" s="514"/>
      <c r="L17" s="181"/>
      <c r="M17" s="550" t="s">
        <v>146</v>
      </c>
      <c r="N17" s="551"/>
      <c r="O17" s="551"/>
      <c r="P17" s="551"/>
      <c r="Q17" s="552"/>
      <c r="R17" s="547" t="s">
        <v>147</v>
      </c>
      <c r="S17" s="548"/>
      <c r="T17" s="548"/>
      <c r="U17" s="548"/>
      <c r="V17" s="549"/>
      <c r="W17" s="462" t="s">
        <v>148</v>
      </c>
      <c r="X17" s="463"/>
      <c r="Y17" s="463"/>
      <c r="Z17" s="463"/>
      <c r="AA17" s="463"/>
      <c r="AB17" s="453"/>
      <c r="AC17" s="497">
        <v>4779</v>
      </c>
      <c r="AD17" s="498"/>
      <c r="AE17" s="498"/>
      <c r="AF17" s="498"/>
      <c r="AG17" s="537"/>
      <c r="AH17" s="497">
        <v>4962</v>
      </c>
      <c r="AI17" s="498"/>
      <c r="AJ17" s="498"/>
      <c r="AK17" s="498"/>
      <c r="AL17" s="499"/>
      <c r="AM17" s="475"/>
      <c r="AN17" s="476"/>
      <c r="AO17" s="476"/>
      <c r="AP17" s="476"/>
      <c r="AQ17" s="476"/>
      <c r="AR17" s="476"/>
      <c r="AS17" s="476"/>
      <c r="AT17" s="477"/>
      <c r="AU17" s="478"/>
      <c r="AV17" s="479"/>
      <c r="AW17" s="479"/>
      <c r="AX17" s="479"/>
      <c r="AY17" s="480" t="s">
        <v>149</v>
      </c>
      <c r="AZ17" s="481"/>
      <c r="BA17" s="481"/>
      <c r="BB17" s="481"/>
      <c r="BC17" s="481"/>
      <c r="BD17" s="481"/>
      <c r="BE17" s="481"/>
      <c r="BF17" s="481"/>
      <c r="BG17" s="481"/>
      <c r="BH17" s="481"/>
      <c r="BI17" s="481"/>
      <c r="BJ17" s="481"/>
      <c r="BK17" s="481"/>
      <c r="BL17" s="481"/>
      <c r="BM17" s="482"/>
      <c r="BN17" s="446">
        <v>2622869</v>
      </c>
      <c r="BO17" s="447"/>
      <c r="BP17" s="447"/>
      <c r="BQ17" s="447"/>
      <c r="BR17" s="447"/>
      <c r="BS17" s="447"/>
      <c r="BT17" s="447"/>
      <c r="BU17" s="448"/>
      <c r="BV17" s="446">
        <v>2523685</v>
      </c>
      <c r="BW17" s="447"/>
      <c r="BX17" s="447"/>
      <c r="BY17" s="447"/>
      <c r="BZ17" s="447"/>
      <c r="CA17" s="447"/>
      <c r="CB17" s="447"/>
      <c r="CC17" s="448"/>
      <c r="CD17" s="180"/>
      <c r="CE17" s="553"/>
      <c r="CF17" s="553"/>
      <c r="CG17" s="553"/>
      <c r="CH17" s="553"/>
      <c r="CI17" s="553"/>
      <c r="CJ17" s="553"/>
      <c r="CK17" s="553"/>
      <c r="CL17" s="553"/>
      <c r="CM17" s="553"/>
      <c r="CN17" s="553"/>
      <c r="CO17" s="553"/>
      <c r="CP17" s="553"/>
      <c r="CQ17" s="553"/>
      <c r="CR17" s="553"/>
      <c r="CS17" s="554"/>
      <c r="CT17" s="443"/>
      <c r="CU17" s="444"/>
      <c r="CV17" s="444"/>
      <c r="CW17" s="444"/>
      <c r="CX17" s="444"/>
      <c r="CY17" s="444"/>
      <c r="CZ17" s="444"/>
      <c r="DA17" s="445"/>
      <c r="DB17" s="443"/>
      <c r="DC17" s="444"/>
      <c r="DD17" s="444"/>
      <c r="DE17" s="444"/>
      <c r="DF17" s="444"/>
      <c r="DG17" s="444"/>
      <c r="DH17" s="444"/>
      <c r="DI17" s="445"/>
      <c r="DJ17" s="165"/>
      <c r="DK17" s="165"/>
      <c r="DL17" s="165"/>
      <c r="DM17" s="165"/>
      <c r="DN17" s="165"/>
      <c r="DO17" s="165"/>
    </row>
    <row r="18" spans="1:119" ht="18.75" customHeight="1" thickBot="1" x14ac:dyDescent="0.2">
      <c r="A18" s="166"/>
      <c r="B18" s="557" t="s">
        <v>150</v>
      </c>
      <c r="C18" s="489"/>
      <c r="D18" s="489"/>
      <c r="E18" s="558"/>
      <c r="F18" s="558"/>
      <c r="G18" s="558"/>
      <c r="H18" s="558"/>
      <c r="I18" s="558"/>
      <c r="J18" s="558"/>
      <c r="K18" s="558"/>
      <c r="L18" s="559">
        <v>72.8</v>
      </c>
      <c r="M18" s="559"/>
      <c r="N18" s="559"/>
      <c r="O18" s="559"/>
      <c r="P18" s="559"/>
      <c r="Q18" s="559"/>
      <c r="R18" s="560"/>
      <c r="S18" s="560"/>
      <c r="T18" s="560"/>
      <c r="U18" s="560"/>
      <c r="V18" s="561"/>
      <c r="W18" s="464"/>
      <c r="X18" s="465"/>
      <c r="Y18" s="465"/>
      <c r="Z18" s="465"/>
      <c r="AA18" s="465"/>
      <c r="AB18" s="456"/>
      <c r="AC18" s="562">
        <v>60.8</v>
      </c>
      <c r="AD18" s="563"/>
      <c r="AE18" s="563"/>
      <c r="AF18" s="563"/>
      <c r="AG18" s="564"/>
      <c r="AH18" s="562">
        <v>59.8</v>
      </c>
      <c r="AI18" s="563"/>
      <c r="AJ18" s="563"/>
      <c r="AK18" s="563"/>
      <c r="AL18" s="565"/>
      <c r="AM18" s="475"/>
      <c r="AN18" s="476"/>
      <c r="AO18" s="476"/>
      <c r="AP18" s="476"/>
      <c r="AQ18" s="476"/>
      <c r="AR18" s="476"/>
      <c r="AS18" s="476"/>
      <c r="AT18" s="477"/>
      <c r="AU18" s="478"/>
      <c r="AV18" s="479"/>
      <c r="AW18" s="479"/>
      <c r="AX18" s="479"/>
      <c r="AY18" s="480" t="s">
        <v>151</v>
      </c>
      <c r="AZ18" s="481"/>
      <c r="BA18" s="481"/>
      <c r="BB18" s="481"/>
      <c r="BC18" s="481"/>
      <c r="BD18" s="481"/>
      <c r="BE18" s="481"/>
      <c r="BF18" s="481"/>
      <c r="BG18" s="481"/>
      <c r="BH18" s="481"/>
      <c r="BI18" s="481"/>
      <c r="BJ18" s="481"/>
      <c r="BK18" s="481"/>
      <c r="BL18" s="481"/>
      <c r="BM18" s="482"/>
      <c r="BN18" s="446">
        <v>3688356</v>
      </c>
      <c r="BO18" s="447"/>
      <c r="BP18" s="447"/>
      <c r="BQ18" s="447"/>
      <c r="BR18" s="447"/>
      <c r="BS18" s="447"/>
      <c r="BT18" s="447"/>
      <c r="BU18" s="448"/>
      <c r="BV18" s="446">
        <v>3735564</v>
      </c>
      <c r="BW18" s="447"/>
      <c r="BX18" s="447"/>
      <c r="BY18" s="447"/>
      <c r="BZ18" s="447"/>
      <c r="CA18" s="447"/>
      <c r="CB18" s="447"/>
      <c r="CC18" s="448"/>
      <c r="CD18" s="180"/>
      <c r="CE18" s="553"/>
      <c r="CF18" s="553"/>
      <c r="CG18" s="553"/>
      <c r="CH18" s="553"/>
      <c r="CI18" s="553"/>
      <c r="CJ18" s="553"/>
      <c r="CK18" s="553"/>
      <c r="CL18" s="553"/>
      <c r="CM18" s="553"/>
      <c r="CN18" s="553"/>
      <c r="CO18" s="553"/>
      <c r="CP18" s="553"/>
      <c r="CQ18" s="553"/>
      <c r="CR18" s="553"/>
      <c r="CS18" s="554"/>
      <c r="CT18" s="443"/>
      <c r="CU18" s="444"/>
      <c r="CV18" s="444"/>
      <c r="CW18" s="444"/>
      <c r="CX18" s="444"/>
      <c r="CY18" s="444"/>
      <c r="CZ18" s="444"/>
      <c r="DA18" s="445"/>
      <c r="DB18" s="443"/>
      <c r="DC18" s="444"/>
      <c r="DD18" s="444"/>
      <c r="DE18" s="444"/>
      <c r="DF18" s="444"/>
      <c r="DG18" s="444"/>
      <c r="DH18" s="444"/>
      <c r="DI18" s="445"/>
      <c r="DJ18" s="165"/>
      <c r="DK18" s="165"/>
      <c r="DL18" s="165"/>
      <c r="DM18" s="165"/>
      <c r="DN18" s="165"/>
      <c r="DO18" s="165"/>
    </row>
    <row r="19" spans="1:119" ht="18.75" customHeight="1" thickBot="1" x14ac:dyDescent="0.2">
      <c r="A19" s="166"/>
      <c r="B19" s="557" t="s">
        <v>152</v>
      </c>
      <c r="C19" s="489"/>
      <c r="D19" s="489"/>
      <c r="E19" s="558"/>
      <c r="F19" s="558"/>
      <c r="G19" s="558"/>
      <c r="H19" s="558"/>
      <c r="I19" s="558"/>
      <c r="J19" s="558"/>
      <c r="K19" s="558"/>
      <c r="L19" s="566">
        <v>202</v>
      </c>
      <c r="M19" s="566"/>
      <c r="N19" s="566"/>
      <c r="O19" s="566"/>
      <c r="P19" s="566"/>
      <c r="Q19" s="566"/>
      <c r="R19" s="567"/>
      <c r="S19" s="567"/>
      <c r="T19" s="567"/>
      <c r="U19" s="567"/>
      <c r="V19" s="568"/>
      <c r="W19" s="403"/>
      <c r="X19" s="404"/>
      <c r="Y19" s="404"/>
      <c r="Z19" s="404"/>
      <c r="AA19" s="404"/>
      <c r="AB19" s="404"/>
      <c r="AC19" s="575"/>
      <c r="AD19" s="575"/>
      <c r="AE19" s="575"/>
      <c r="AF19" s="575"/>
      <c r="AG19" s="575"/>
      <c r="AH19" s="575"/>
      <c r="AI19" s="575"/>
      <c r="AJ19" s="575"/>
      <c r="AK19" s="575"/>
      <c r="AL19" s="576"/>
      <c r="AM19" s="475"/>
      <c r="AN19" s="476"/>
      <c r="AO19" s="476"/>
      <c r="AP19" s="476"/>
      <c r="AQ19" s="476"/>
      <c r="AR19" s="476"/>
      <c r="AS19" s="476"/>
      <c r="AT19" s="477"/>
      <c r="AU19" s="478"/>
      <c r="AV19" s="479"/>
      <c r="AW19" s="479"/>
      <c r="AX19" s="479"/>
      <c r="AY19" s="480" t="s">
        <v>153</v>
      </c>
      <c r="AZ19" s="481"/>
      <c r="BA19" s="481"/>
      <c r="BB19" s="481"/>
      <c r="BC19" s="481"/>
      <c r="BD19" s="481"/>
      <c r="BE19" s="481"/>
      <c r="BF19" s="481"/>
      <c r="BG19" s="481"/>
      <c r="BH19" s="481"/>
      <c r="BI19" s="481"/>
      <c r="BJ19" s="481"/>
      <c r="BK19" s="481"/>
      <c r="BL19" s="481"/>
      <c r="BM19" s="482"/>
      <c r="BN19" s="446">
        <v>5836453</v>
      </c>
      <c r="BO19" s="447"/>
      <c r="BP19" s="447"/>
      <c r="BQ19" s="447"/>
      <c r="BR19" s="447"/>
      <c r="BS19" s="447"/>
      <c r="BT19" s="447"/>
      <c r="BU19" s="448"/>
      <c r="BV19" s="446">
        <v>5393217</v>
      </c>
      <c r="BW19" s="447"/>
      <c r="BX19" s="447"/>
      <c r="BY19" s="447"/>
      <c r="BZ19" s="447"/>
      <c r="CA19" s="447"/>
      <c r="CB19" s="447"/>
      <c r="CC19" s="448"/>
      <c r="CD19" s="180"/>
      <c r="CE19" s="553"/>
      <c r="CF19" s="553"/>
      <c r="CG19" s="553"/>
      <c r="CH19" s="553"/>
      <c r="CI19" s="553"/>
      <c r="CJ19" s="553"/>
      <c r="CK19" s="553"/>
      <c r="CL19" s="553"/>
      <c r="CM19" s="553"/>
      <c r="CN19" s="553"/>
      <c r="CO19" s="553"/>
      <c r="CP19" s="553"/>
      <c r="CQ19" s="553"/>
      <c r="CR19" s="553"/>
      <c r="CS19" s="554"/>
      <c r="CT19" s="443"/>
      <c r="CU19" s="444"/>
      <c r="CV19" s="444"/>
      <c r="CW19" s="444"/>
      <c r="CX19" s="444"/>
      <c r="CY19" s="444"/>
      <c r="CZ19" s="444"/>
      <c r="DA19" s="445"/>
      <c r="DB19" s="443"/>
      <c r="DC19" s="444"/>
      <c r="DD19" s="444"/>
      <c r="DE19" s="444"/>
      <c r="DF19" s="444"/>
      <c r="DG19" s="444"/>
      <c r="DH19" s="444"/>
      <c r="DI19" s="445"/>
      <c r="DJ19" s="165"/>
      <c r="DK19" s="165"/>
      <c r="DL19" s="165"/>
      <c r="DM19" s="165"/>
      <c r="DN19" s="165"/>
      <c r="DO19" s="165"/>
    </row>
    <row r="20" spans="1:119" ht="18.75" customHeight="1" thickBot="1" x14ac:dyDescent="0.2">
      <c r="A20" s="166"/>
      <c r="B20" s="557" t="s">
        <v>154</v>
      </c>
      <c r="C20" s="489"/>
      <c r="D20" s="489"/>
      <c r="E20" s="558"/>
      <c r="F20" s="558"/>
      <c r="G20" s="558"/>
      <c r="H20" s="558"/>
      <c r="I20" s="558"/>
      <c r="J20" s="558"/>
      <c r="K20" s="558"/>
      <c r="L20" s="566">
        <v>5053</v>
      </c>
      <c r="M20" s="566"/>
      <c r="N20" s="566"/>
      <c r="O20" s="566"/>
      <c r="P20" s="566"/>
      <c r="Q20" s="566"/>
      <c r="R20" s="567"/>
      <c r="S20" s="567"/>
      <c r="T20" s="567"/>
      <c r="U20" s="567"/>
      <c r="V20" s="568"/>
      <c r="W20" s="464"/>
      <c r="X20" s="465"/>
      <c r="Y20" s="465"/>
      <c r="Z20" s="465"/>
      <c r="AA20" s="465"/>
      <c r="AB20" s="465"/>
      <c r="AC20" s="569"/>
      <c r="AD20" s="569"/>
      <c r="AE20" s="569"/>
      <c r="AF20" s="569"/>
      <c r="AG20" s="569"/>
      <c r="AH20" s="569"/>
      <c r="AI20" s="569"/>
      <c r="AJ20" s="569"/>
      <c r="AK20" s="569"/>
      <c r="AL20" s="570"/>
      <c r="AM20" s="571"/>
      <c r="AN20" s="501"/>
      <c r="AO20" s="501"/>
      <c r="AP20" s="501"/>
      <c r="AQ20" s="501"/>
      <c r="AR20" s="501"/>
      <c r="AS20" s="501"/>
      <c r="AT20" s="502"/>
      <c r="AU20" s="572"/>
      <c r="AV20" s="573"/>
      <c r="AW20" s="573"/>
      <c r="AX20" s="574"/>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80"/>
      <c r="CE20" s="553"/>
      <c r="CF20" s="553"/>
      <c r="CG20" s="553"/>
      <c r="CH20" s="553"/>
      <c r="CI20" s="553"/>
      <c r="CJ20" s="553"/>
      <c r="CK20" s="553"/>
      <c r="CL20" s="553"/>
      <c r="CM20" s="553"/>
      <c r="CN20" s="553"/>
      <c r="CO20" s="553"/>
      <c r="CP20" s="553"/>
      <c r="CQ20" s="553"/>
      <c r="CR20" s="553"/>
      <c r="CS20" s="554"/>
      <c r="CT20" s="443"/>
      <c r="CU20" s="444"/>
      <c r="CV20" s="444"/>
      <c r="CW20" s="444"/>
      <c r="CX20" s="444"/>
      <c r="CY20" s="444"/>
      <c r="CZ20" s="444"/>
      <c r="DA20" s="445"/>
      <c r="DB20" s="443"/>
      <c r="DC20" s="444"/>
      <c r="DD20" s="444"/>
      <c r="DE20" s="444"/>
      <c r="DF20" s="444"/>
      <c r="DG20" s="444"/>
      <c r="DH20" s="444"/>
      <c r="DI20" s="445"/>
      <c r="DJ20" s="165"/>
      <c r="DK20" s="165"/>
      <c r="DL20" s="165"/>
      <c r="DM20" s="165"/>
      <c r="DN20" s="165"/>
      <c r="DO20" s="165"/>
    </row>
    <row r="21" spans="1:119" ht="18.75" customHeight="1" x14ac:dyDescent="0.15">
      <c r="A21" s="166"/>
      <c r="B21" s="577" t="s">
        <v>155</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R21" s="578"/>
      <c r="AS21" s="578"/>
      <c r="AT21" s="578"/>
      <c r="AU21" s="578"/>
      <c r="AV21" s="578"/>
      <c r="AW21" s="578"/>
      <c r="AX21" s="579"/>
      <c r="AY21" s="480"/>
      <c r="AZ21" s="481"/>
      <c r="BA21" s="481"/>
      <c r="BB21" s="481"/>
      <c r="BC21" s="481"/>
      <c r="BD21" s="481"/>
      <c r="BE21" s="481"/>
      <c r="BF21" s="481"/>
      <c r="BG21" s="481"/>
      <c r="BH21" s="481"/>
      <c r="BI21" s="481"/>
      <c r="BJ21" s="481"/>
      <c r="BK21" s="481"/>
      <c r="BL21" s="481"/>
      <c r="BM21" s="482"/>
      <c r="BN21" s="446"/>
      <c r="BO21" s="447"/>
      <c r="BP21" s="447"/>
      <c r="BQ21" s="447"/>
      <c r="BR21" s="447"/>
      <c r="BS21" s="447"/>
      <c r="BT21" s="447"/>
      <c r="BU21" s="448"/>
      <c r="BV21" s="446"/>
      <c r="BW21" s="447"/>
      <c r="BX21" s="447"/>
      <c r="BY21" s="447"/>
      <c r="BZ21" s="447"/>
      <c r="CA21" s="447"/>
      <c r="CB21" s="447"/>
      <c r="CC21" s="448"/>
      <c r="CD21" s="180"/>
      <c r="CE21" s="553"/>
      <c r="CF21" s="553"/>
      <c r="CG21" s="553"/>
      <c r="CH21" s="553"/>
      <c r="CI21" s="553"/>
      <c r="CJ21" s="553"/>
      <c r="CK21" s="553"/>
      <c r="CL21" s="553"/>
      <c r="CM21" s="553"/>
      <c r="CN21" s="553"/>
      <c r="CO21" s="553"/>
      <c r="CP21" s="553"/>
      <c r="CQ21" s="553"/>
      <c r="CR21" s="553"/>
      <c r="CS21" s="554"/>
      <c r="CT21" s="443"/>
      <c r="CU21" s="444"/>
      <c r="CV21" s="444"/>
      <c r="CW21" s="444"/>
      <c r="CX21" s="444"/>
      <c r="CY21" s="444"/>
      <c r="CZ21" s="444"/>
      <c r="DA21" s="445"/>
      <c r="DB21" s="443"/>
      <c r="DC21" s="444"/>
      <c r="DD21" s="444"/>
      <c r="DE21" s="444"/>
      <c r="DF21" s="444"/>
      <c r="DG21" s="444"/>
      <c r="DH21" s="444"/>
      <c r="DI21" s="445"/>
      <c r="DJ21" s="165"/>
      <c r="DK21" s="165"/>
      <c r="DL21" s="165"/>
      <c r="DM21" s="165"/>
      <c r="DN21" s="165"/>
      <c r="DO21" s="165"/>
    </row>
    <row r="22" spans="1:119" ht="18.75" customHeight="1" thickBot="1" x14ac:dyDescent="0.2">
      <c r="A22" s="166"/>
      <c r="B22" s="580" t="s">
        <v>156</v>
      </c>
      <c r="C22" s="581"/>
      <c r="D22" s="582"/>
      <c r="E22" s="458" t="s">
        <v>1</v>
      </c>
      <c r="F22" s="463"/>
      <c r="G22" s="463"/>
      <c r="H22" s="463"/>
      <c r="I22" s="463"/>
      <c r="J22" s="463"/>
      <c r="K22" s="453"/>
      <c r="L22" s="458" t="s">
        <v>157</v>
      </c>
      <c r="M22" s="463"/>
      <c r="N22" s="463"/>
      <c r="O22" s="463"/>
      <c r="P22" s="453"/>
      <c r="Q22" s="589" t="s">
        <v>158</v>
      </c>
      <c r="R22" s="590"/>
      <c r="S22" s="590"/>
      <c r="T22" s="590"/>
      <c r="U22" s="590"/>
      <c r="V22" s="591"/>
      <c r="W22" s="595" t="s">
        <v>159</v>
      </c>
      <c r="X22" s="581"/>
      <c r="Y22" s="582"/>
      <c r="Z22" s="458" t="s">
        <v>1</v>
      </c>
      <c r="AA22" s="463"/>
      <c r="AB22" s="463"/>
      <c r="AC22" s="463"/>
      <c r="AD22" s="463"/>
      <c r="AE22" s="463"/>
      <c r="AF22" s="463"/>
      <c r="AG22" s="453"/>
      <c r="AH22" s="608" t="s">
        <v>160</v>
      </c>
      <c r="AI22" s="463"/>
      <c r="AJ22" s="463"/>
      <c r="AK22" s="463"/>
      <c r="AL22" s="453"/>
      <c r="AM22" s="608" t="s">
        <v>161</v>
      </c>
      <c r="AN22" s="609"/>
      <c r="AO22" s="609"/>
      <c r="AP22" s="609"/>
      <c r="AQ22" s="609"/>
      <c r="AR22" s="610"/>
      <c r="AS22" s="589" t="s">
        <v>158</v>
      </c>
      <c r="AT22" s="590"/>
      <c r="AU22" s="590"/>
      <c r="AV22" s="590"/>
      <c r="AW22" s="590"/>
      <c r="AX22" s="614"/>
      <c r="AY22" s="616"/>
      <c r="AZ22" s="617"/>
      <c r="BA22" s="617"/>
      <c r="BB22" s="617"/>
      <c r="BC22" s="617"/>
      <c r="BD22" s="617"/>
      <c r="BE22" s="617"/>
      <c r="BF22" s="617"/>
      <c r="BG22" s="617"/>
      <c r="BH22" s="617"/>
      <c r="BI22" s="617"/>
      <c r="BJ22" s="617"/>
      <c r="BK22" s="617"/>
      <c r="BL22" s="617"/>
      <c r="BM22" s="618"/>
      <c r="BN22" s="619"/>
      <c r="BO22" s="620"/>
      <c r="BP22" s="620"/>
      <c r="BQ22" s="620"/>
      <c r="BR22" s="620"/>
      <c r="BS22" s="620"/>
      <c r="BT22" s="620"/>
      <c r="BU22" s="621"/>
      <c r="BV22" s="619"/>
      <c r="BW22" s="620"/>
      <c r="BX22" s="620"/>
      <c r="BY22" s="620"/>
      <c r="BZ22" s="620"/>
      <c r="CA22" s="620"/>
      <c r="CB22" s="620"/>
      <c r="CC22" s="621"/>
      <c r="CD22" s="180"/>
      <c r="CE22" s="553"/>
      <c r="CF22" s="553"/>
      <c r="CG22" s="553"/>
      <c r="CH22" s="553"/>
      <c r="CI22" s="553"/>
      <c r="CJ22" s="553"/>
      <c r="CK22" s="553"/>
      <c r="CL22" s="553"/>
      <c r="CM22" s="553"/>
      <c r="CN22" s="553"/>
      <c r="CO22" s="553"/>
      <c r="CP22" s="553"/>
      <c r="CQ22" s="553"/>
      <c r="CR22" s="553"/>
      <c r="CS22" s="554"/>
      <c r="CT22" s="443"/>
      <c r="CU22" s="444"/>
      <c r="CV22" s="444"/>
      <c r="CW22" s="444"/>
      <c r="CX22" s="444"/>
      <c r="CY22" s="444"/>
      <c r="CZ22" s="444"/>
      <c r="DA22" s="445"/>
      <c r="DB22" s="443"/>
      <c r="DC22" s="444"/>
      <c r="DD22" s="444"/>
      <c r="DE22" s="444"/>
      <c r="DF22" s="444"/>
      <c r="DG22" s="444"/>
      <c r="DH22" s="444"/>
      <c r="DI22" s="445"/>
      <c r="DJ22" s="165"/>
      <c r="DK22" s="165"/>
      <c r="DL22" s="165"/>
      <c r="DM22" s="165"/>
      <c r="DN22" s="165"/>
      <c r="DO22" s="165"/>
    </row>
    <row r="23" spans="1:119" ht="18.75" customHeight="1" x14ac:dyDescent="0.15">
      <c r="A23" s="166"/>
      <c r="B23" s="583"/>
      <c r="C23" s="584"/>
      <c r="D23" s="585"/>
      <c r="E23" s="432"/>
      <c r="F23" s="437"/>
      <c r="G23" s="437"/>
      <c r="H23" s="437"/>
      <c r="I23" s="437"/>
      <c r="J23" s="437"/>
      <c r="K23" s="426"/>
      <c r="L23" s="432"/>
      <c r="M23" s="437"/>
      <c r="N23" s="437"/>
      <c r="O23" s="437"/>
      <c r="P23" s="426"/>
      <c r="Q23" s="592"/>
      <c r="R23" s="593"/>
      <c r="S23" s="593"/>
      <c r="T23" s="593"/>
      <c r="U23" s="593"/>
      <c r="V23" s="594"/>
      <c r="W23" s="596"/>
      <c r="X23" s="584"/>
      <c r="Y23" s="585"/>
      <c r="Z23" s="432"/>
      <c r="AA23" s="437"/>
      <c r="AB23" s="437"/>
      <c r="AC23" s="437"/>
      <c r="AD23" s="437"/>
      <c r="AE23" s="437"/>
      <c r="AF23" s="437"/>
      <c r="AG23" s="426"/>
      <c r="AH23" s="432"/>
      <c r="AI23" s="437"/>
      <c r="AJ23" s="437"/>
      <c r="AK23" s="437"/>
      <c r="AL23" s="426"/>
      <c r="AM23" s="611"/>
      <c r="AN23" s="612"/>
      <c r="AO23" s="612"/>
      <c r="AP23" s="612"/>
      <c r="AQ23" s="612"/>
      <c r="AR23" s="613"/>
      <c r="AS23" s="592"/>
      <c r="AT23" s="593"/>
      <c r="AU23" s="593"/>
      <c r="AV23" s="593"/>
      <c r="AW23" s="593"/>
      <c r="AX23" s="615"/>
      <c r="AY23" s="406" t="s">
        <v>162</v>
      </c>
      <c r="AZ23" s="407"/>
      <c r="BA23" s="407"/>
      <c r="BB23" s="407"/>
      <c r="BC23" s="407"/>
      <c r="BD23" s="407"/>
      <c r="BE23" s="407"/>
      <c r="BF23" s="407"/>
      <c r="BG23" s="407"/>
      <c r="BH23" s="407"/>
      <c r="BI23" s="407"/>
      <c r="BJ23" s="407"/>
      <c r="BK23" s="407"/>
      <c r="BL23" s="407"/>
      <c r="BM23" s="408"/>
      <c r="BN23" s="446">
        <v>3861060</v>
      </c>
      <c r="BO23" s="447"/>
      <c r="BP23" s="447"/>
      <c r="BQ23" s="447"/>
      <c r="BR23" s="447"/>
      <c r="BS23" s="447"/>
      <c r="BT23" s="447"/>
      <c r="BU23" s="448"/>
      <c r="BV23" s="446">
        <v>3693870</v>
      </c>
      <c r="BW23" s="447"/>
      <c r="BX23" s="447"/>
      <c r="BY23" s="447"/>
      <c r="BZ23" s="447"/>
      <c r="CA23" s="447"/>
      <c r="CB23" s="447"/>
      <c r="CC23" s="448"/>
      <c r="CD23" s="180"/>
      <c r="CE23" s="553"/>
      <c r="CF23" s="553"/>
      <c r="CG23" s="553"/>
      <c r="CH23" s="553"/>
      <c r="CI23" s="553"/>
      <c r="CJ23" s="553"/>
      <c r="CK23" s="553"/>
      <c r="CL23" s="553"/>
      <c r="CM23" s="553"/>
      <c r="CN23" s="553"/>
      <c r="CO23" s="553"/>
      <c r="CP23" s="553"/>
      <c r="CQ23" s="553"/>
      <c r="CR23" s="553"/>
      <c r="CS23" s="554"/>
      <c r="CT23" s="443"/>
      <c r="CU23" s="444"/>
      <c r="CV23" s="444"/>
      <c r="CW23" s="444"/>
      <c r="CX23" s="444"/>
      <c r="CY23" s="444"/>
      <c r="CZ23" s="444"/>
      <c r="DA23" s="445"/>
      <c r="DB23" s="443"/>
      <c r="DC23" s="444"/>
      <c r="DD23" s="444"/>
      <c r="DE23" s="444"/>
      <c r="DF23" s="444"/>
      <c r="DG23" s="444"/>
      <c r="DH23" s="444"/>
      <c r="DI23" s="445"/>
      <c r="DJ23" s="165"/>
      <c r="DK23" s="165"/>
      <c r="DL23" s="165"/>
      <c r="DM23" s="165"/>
      <c r="DN23" s="165"/>
      <c r="DO23" s="165"/>
    </row>
    <row r="24" spans="1:119" ht="18.75" customHeight="1" thickBot="1" x14ac:dyDescent="0.2">
      <c r="A24" s="166"/>
      <c r="B24" s="583"/>
      <c r="C24" s="584"/>
      <c r="D24" s="585"/>
      <c r="E24" s="496" t="s">
        <v>163</v>
      </c>
      <c r="F24" s="476"/>
      <c r="G24" s="476"/>
      <c r="H24" s="476"/>
      <c r="I24" s="476"/>
      <c r="J24" s="476"/>
      <c r="K24" s="477"/>
      <c r="L24" s="497">
        <v>1</v>
      </c>
      <c r="M24" s="498"/>
      <c r="N24" s="498"/>
      <c r="O24" s="498"/>
      <c r="P24" s="537"/>
      <c r="Q24" s="497">
        <v>7850</v>
      </c>
      <c r="R24" s="498"/>
      <c r="S24" s="498"/>
      <c r="T24" s="498"/>
      <c r="U24" s="498"/>
      <c r="V24" s="537"/>
      <c r="W24" s="596"/>
      <c r="X24" s="584"/>
      <c r="Y24" s="585"/>
      <c r="Z24" s="496" t="s">
        <v>164</v>
      </c>
      <c r="AA24" s="476"/>
      <c r="AB24" s="476"/>
      <c r="AC24" s="476"/>
      <c r="AD24" s="476"/>
      <c r="AE24" s="476"/>
      <c r="AF24" s="476"/>
      <c r="AG24" s="477"/>
      <c r="AH24" s="497">
        <v>154</v>
      </c>
      <c r="AI24" s="498"/>
      <c r="AJ24" s="498"/>
      <c r="AK24" s="498"/>
      <c r="AL24" s="537"/>
      <c r="AM24" s="497">
        <v>452760</v>
      </c>
      <c r="AN24" s="498"/>
      <c r="AO24" s="498"/>
      <c r="AP24" s="498"/>
      <c r="AQ24" s="498"/>
      <c r="AR24" s="537"/>
      <c r="AS24" s="497">
        <v>2940</v>
      </c>
      <c r="AT24" s="498"/>
      <c r="AU24" s="498"/>
      <c r="AV24" s="498"/>
      <c r="AW24" s="498"/>
      <c r="AX24" s="499"/>
      <c r="AY24" s="616" t="s">
        <v>165</v>
      </c>
      <c r="AZ24" s="617"/>
      <c r="BA24" s="617"/>
      <c r="BB24" s="617"/>
      <c r="BC24" s="617"/>
      <c r="BD24" s="617"/>
      <c r="BE24" s="617"/>
      <c r="BF24" s="617"/>
      <c r="BG24" s="617"/>
      <c r="BH24" s="617"/>
      <c r="BI24" s="617"/>
      <c r="BJ24" s="617"/>
      <c r="BK24" s="617"/>
      <c r="BL24" s="617"/>
      <c r="BM24" s="618"/>
      <c r="BN24" s="446">
        <v>3741014</v>
      </c>
      <c r="BO24" s="447"/>
      <c r="BP24" s="447"/>
      <c r="BQ24" s="447"/>
      <c r="BR24" s="447"/>
      <c r="BS24" s="447"/>
      <c r="BT24" s="447"/>
      <c r="BU24" s="448"/>
      <c r="BV24" s="446">
        <v>3569494</v>
      </c>
      <c r="BW24" s="447"/>
      <c r="BX24" s="447"/>
      <c r="BY24" s="447"/>
      <c r="BZ24" s="447"/>
      <c r="CA24" s="447"/>
      <c r="CB24" s="447"/>
      <c r="CC24" s="448"/>
      <c r="CD24" s="180"/>
      <c r="CE24" s="553"/>
      <c r="CF24" s="553"/>
      <c r="CG24" s="553"/>
      <c r="CH24" s="553"/>
      <c r="CI24" s="553"/>
      <c r="CJ24" s="553"/>
      <c r="CK24" s="553"/>
      <c r="CL24" s="553"/>
      <c r="CM24" s="553"/>
      <c r="CN24" s="553"/>
      <c r="CO24" s="553"/>
      <c r="CP24" s="553"/>
      <c r="CQ24" s="553"/>
      <c r="CR24" s="553"/>
      <c r="CS24" s="554"/>
      <c r="CT24" s="443"/>
      <c r="CU24" s="444"/>
      <c r="CV24" s="444"/>
      <c r="CW24" s="444"/>
      <c r="CX24" s="444"/>
      <c r="CY24" s="444"/>
      <c r="CZ24" s="444"/>
      <c r="DA24" s="445"/>
      <c r="DB24" s="443"/>
      <c r="DC24" s="444"/>
      <c r="DD24" s="444"/>
      <c r="DE24" s="444"/>
      <c r="DF24" s="444"/>
      <c r="DG24" s="444"/>
      <c r="DH24" s="444"/>
      <c r="DI24" s="445"/>
      <c r="DJ24" s="165"/>
      <c r="DK24" s="165"/>
      <c r="DL24" s="165"/>
      <c r="DM24" s="165"/>
      <c r="DN24" s="165"/>
      <c r="DO24" s="165"/>
    </row>
    <row r="25" spans="1:119" s="165" customFormat="1" ht="18.75" customHeight="1" x14ac:dyDescent="0.15">
      <c r="A25" s="166"/>
      <c r="B25" s="583"/>
      <c r="C25" s="584"/>
      <c r="D25" s="585"/>
      <c r="E25" s="496" t="s">
        <v>166</v>
      </c>
      <c r="F25" s="476"/>
      <c r="G25" s="476"/>
      <c r="H25" s="476"/>
      <c r="I25" s="476"/>
      <c r="J25" s="476"/>
      <c r="K25" s="477"/>
      <c r="L25" s="497">
        <v>1</v>
      </c>
      <c r="M25" s="498"/>
      <c r="N25" s="498"/>
      <c r="O25" s="498"/>
      <c r="P25" s="537"/>
      <c r="Q25" s="497">
        <v>6440</v>
      </c>
      <c r="R25" s="498"/>
      <c r="S25" s="498"/>
      <c r="T25" s="498"/>
      <c r="U25" s="498"/>
      <c r="V25" s="537"/>
      <c r="W25" s="596"/>
      <c r="X25" s="584"/>
      <c r="Y25" s="585"/>
      <c r="Z25" s="496" t="s">
        <v>167</v>
      </c>
      <c r="AA25" s="476"/>
      <c r="AB25" s="476"/>
      <c r="AC25" s="476"/>
      <c r="AD25" s="476"/>
      <c r="AE25" s="476"/>
      <c r="AF25" s="476"/>
      <c r="AG25" s="477"/>
      <c r="AH25" s="497" t="s">
        <v>130</v>
      </c>
      <c r="AI25" s="498"/>
      <c r="AJ25" s="498"/>
      <c r="AK25" s="498"/>
      <c r="AL25" s="537"/>
      <c r="AM25" s="497" t="s">
        <v>130</v>
      </c>
      <c r="AN25" s="498"/>
      <c r="AO25" s="498"/>
      <c r="AP25" s="498"/>
      <c r="AQ25" s="498"/>
      <c r="AR25" s="537"/>
      <c r="AS25" s="497" t="s">
        <v>130</v>
      </c>
      <c r="AT25" s="498"/>
      <c r="AU25" s="498"/>
      <c r="AV25" s="498"/>
      <c r="AW25" s="498"/>
      <c r="AX25" s="499"/>
      <c r="AY25" s="406" t="s">
        <v>168</v>
      </c>
      <c r="AZ25" s="407"/>
      <c r="BA25" s="407"/>
      <c r="BB25" s="407"/>
      <c r="BC25" s="407"/>
      <c r="BD25" s="407"/>
      <c r="BE25" s="407"/>
      <c r="BF25" s="407"/>
      <c r="BG25" s="407"/>
      <c r="BH25" s="407"/>
      <c r="BI25" s="407"/>
      <c r="BJ25" s="407"/>
      <c r="BK25" s="407"/>
      <c r="BL25" s="407"/>
      <c r="BM25" s="408"/>
      <c r="BN25" s="409">
        <v>150</v>
      </c>
      <c r="BO25" s="410"/>
      <c r="BP25" s="410"/>
      <c r="BQ25" s="410"/>
      <c r="BR25" s="410"/>
      <c r="BS25" s="410"/>
      <c r="BT25" s="410"/>
      <c r="BU25" s="411"/>
      <c r="BV25" s="409">
        <v>204</v>
      </c>
      <c r="BW25" s="410"/>
      <c r="BX25" s="410"/>
      <c r="BY25" s="410"/>
      <c r="BZ25" s="410"/>
      <c r="CA25" s="410"/>
      <c r="CB25" s="410"/>
      <c r="CC25" s="411"/>
      <c r="CD25" s="180"/>
      <c r="CE25" s="553"/>
      <c r="CF25" s="553"/>
      <c r="CG25" s="553"/>
      <c r="CH25" s="553"/>
      <c r="CI25" s="553"/>
      <c r="CJ25" s="553"/>
      <c r="CK25" s="553"/>
      <c r="CL25" s="553"/>
      <c r="CM25" s="553"/>
      <c r="CN25" s="553"/>
      <c r="CO25" s="553"/>
      <c r="CP25" s="553"/>
      <c r="CQ25" s="553"/>
      <c r="CR25" s="553"/>
      <c r="CS25" s="554"/>
      <c r="CT25" s="443"/>
      <c r="CU25" s="444"/>
      <c r="CV25" s="444"/>
      <c r="CW25" s="444"/>
      <c r="CX25" s="444"/>
      <c r="CY25" s="444"/>
      <c r="CZ25" s="444"/>
      <c r="DA25" s="445"/>
      <c r="DB25" s="443"/>
      <c r="DC25" s="444"/>
      <c r="DD25" s="444"/>
      <c r="DE25" s="444"/>
      <c r="DF25" s="444"/>
      <c r="DG25" s="444"/>
      <c r="DH25" s="444"/>
      <c r="DI25" s="445"/>
    </row>
    <row r="26" spans="1:119" s="165" customFormat="1" ht="18.75" customHeight="1" x14ac:dyDescent="0.15">
      <c r="A26" s="166"/>
      <c r="B26" s="583"/>
      <c r="C26" s="584"/>
      <c r="D26" s="585"/>
      <c r="E26" s="496" t="s">
        <v>169</v>
      </c>
      <c r="F26" s="476"/>
      <c r="G26" s="476"/>
      <c r="H26" s="476"/>
      <c r="I26" s="476"/>
      <c r="J26" s="476"/>
      <c r="K26" s="477"/>
      <c r="L26" s="497">
        <v>1</v>
      </c>
      <c r="M26" s="498"/>
      <c r="N26" s="498"/>
      <c r="O26" s="498"/>
      <c r="P26" s="537"/>
      <c r="Q26" s="497">
        <v>5650</v>
      </c>
      <c r="R26" s="498"/>
      <c r="S26" s="498"/>
      <c r="T26" s="498"/>
      <c r="U26" s="498"/>
      <c r="V26" s="537"/>
      <c r="W26" s="596"/>
      <c r="X26" s="584"/>
      <c r="Y26" s="585"/>
      <c r="Z26" s="496" t="s">
        <v>170</v>
      </c>
      <c r="AA26" s="606"/>
      <c r="AB26" s="606"/>
      <c r="AC26" s="606"/>
      <c r="AD26" s="606"/>
      <c r="AE26" s="606"/>
      <c r="AF26" s="606"/>
      <c r="AG26" s="607"/>
      <c r="AH26" s="497">
        <v>9</v>
      </c>
      <c r="AI26" s="498"/>
      <c r="AJ26" s="498"/>
      <c r="AK26" s="498"/>
      <c r="AL26" s="537"/>
      <c r="AM26" s="497">
        <v>21015</v>
      </c>
      <c r="AN26" s="498"/>
      <c r="AO26" s="498"/>
      <c r="AP26" s="498"/>
      <c r="AQ26" s="498"/>
      <c r="AR26" s="537"/>
      <c r="AS26" s="497">
        <v>2335</v>
      </c>
      <c r="AT26" s="498"/>
      <c r="AU26" s="498"/>
      <c r="AV26" s="498"/>
      <c r="AW26" s="498"/>
      <c r="AX26" s="499"/>
      <c r="AY26" s="449" t="s">
        <v>171</v>
      </c>
      <c r="AZ26" s="450"/>
      <c r="BA26" s="450"/>
      <c r="BB26" s="450"/>
      <c r="BC26" s="450"/>
      <c r="BD26" s="450"/>
      <c r="BE26" s="450"/>
      <c r="BF26" s="450"/>
      <c r="BG26" s="450"/>
      <c r="BH26" s="450"/>
      <c r="BI26" s="450"/>
      <c r="BJ26" s="450"/>
      <c r="BK26" s="450"/>
      <c r="BL26" s="450"/>
      <c r="BM26" s="451"/>
      <c r="BN26" s="446" t="s">
        <v>130</v>
      </c>
      <c r="BO26" s="447"/>
      <c r="BP26" s="447"/>
      <c r="BQ26" s="447"/>
      <c r="BR26" s="447"/>
      <c r="BS26" s="447"/>
      <c r="BT26" s="447"/>
      <c r="BU26" s="448"/>
      <c r="BV26" s="446" t="s">
        <v>130</v>
      </c>
      <c r="BW26" s="447"/>
      <c r="BX26" s="447"/>
      <c r="BY26" s="447"/>
      <c r="BZ26" s="447"/>
      <c r="CA26" s="447"/>
      <c r="CB26" s="447"/>
      <c r="CC26" s="448"/>
      <c r="CD26" s="180"/>
      <c r="CE26" s="553"/>
      <c r="CF26" s="553"/>
      <c r="CG26" s="553"/>
      <c r="CH26" s="553"/>
      <c r="CI26" s="553"/>
      <c r="CJ26" s="553"/>
      <c r="CK26" s="553"/>
      <c r="CL26" s="553"/>
      <c r="CM26" s="553"/>
      <c r="CN26" s="553"/>
      <c r="CO26" s="553"/>
      <c r="CP26" s="553"/>
      <c r="CQ26" s="553"/>
      <c r="CR26" s="553"/>
      <c r="CS26" s="554"/>
      <c r="CT26" s="443"/>
      <c r="CU26" s="444"/>
      <c r="CV26" s="444"/>
      <c r="CW26" s="444"/>
      <c r="CX26" s="444"/>
      <c r="CY26" s="444"/>
      <c r="CZ26" s="444"/>
      <c r="DA26" s="445"/>
      <c r="DB26" s="443"/>
      <c r="DC26" s="444"/>
      <c r="DD26" s="444"/>
      <c r="DE26" s="444"/>
      <c r="DF26" s="444"/>
      <c r="DG26" s="444"/>
      <c r="DH26" s="444"/>
      <c r="DI26" s="445"/>
    </row>
    <row r="27" spans="1:119" ht="18.75" customHeight="1" thickBot="1" x14ac:dyDescent="0.2">
      <c r="A27" s="166"/>
      <c r="B27" s="583"/>
      <c r="C27" s="584"/>
      <c r="D27" s="585"/>
      <c r="E27" s="496" t="s">
        <v>172</v>
      </c>
      <c r="F27" s="476"/>
      <c r="G27" s="476"/>
      <c r="H27" s="476"/>
      <c r="I27" s="476"/>
      <c r="J27" s="476"/>
      <c r="K27" s="477"/>
      <c r="L27" s="497">
        <v>1</v>
      </c>
      <c r="M27" s="498"/>
      <c r="N27" s="498"/>
      <c r="O27" s="498"/>
      <c r="P27" s="537"/>
      <c r="Q27" s="497">
        <v>2980</v>
      </c>
      <c r="R27" s="498"/>
      <c r="S27" s="498"/>
      <c r="T27" s="498"/>
      <c r="U27" s="498"/>
      <c r="V27" s="537"/>
      <c r="W27" s="596"/>
      <c r="X27" s="584"/>
      <c r="Y27" s="585"/>
      <c r="Z27" s="496" t="s">
        <v>173</v>
      </c>
      <c r="AA27" s="476"/>
      <c r="AB27" s="476"/>
      <c r="AC27" s="476"/>
      <c r="AD27" s="476"/>
      <c r="AE27" s="476"/>
      <c r="AF27" s="476"/>
      <c r="AG27" s="477"/>
      <c r="AH27" s="497">
        <v>1</v>
      </c>
      <c r="AI27" s="498"/>
      <c r="AJ27" s="498"/>
      <c r="AK27" s="498"/>
      <c r="AL27" s="537"/>
      <c r="AM27" s="497" t="s">
        <v>174</v>
      </c>
      <c r="AN27" s="498"/>
      <c r="AO27" s="498"/>
      <c r="AP27" s="498"/>
      <c r="AQ27" s="498"/>
      <c r="AR27" s="537"/>
      <c r="AS27" s="497" t="s">
        <v>174</v>
      </c>
      <c r="AT27" s="498"/>
      <c r="AU27" s="498"/>
      <c r="AV27" s="498"/>
      <c r="AW27" s="498"/>
      <c r="AX27" s="499"/>
      <c r="AY27" s="538" t="s">
        <v>175</v>
      </c>
      <c r="AZ27" s="539"/>
      <c r="BA27" s="539"/>
      <c r="BB27" s="539"/>
      <c r="BC27" s="539"/>
      <c r="BD27" s="539"/>
      <c r="BE27" s="539"/>
      <c r="BF27" s="539"/>
      <c r="BG27" s="539"/>
      <c r="BH27" s="539"/>
      <c r="BI27" s="539"/>
      <c r="BJ27" s="539"/>
      <c r="BK27" s="539"/>
      <c r="BL27" s="539"/>
      <c r="BM27" s="540"/>
      <c r="BN27" s="619" t="s">
        <v>130</v>
      </c>
      <c r="BO27" s="620"/>
      <c r="BP27" s="620"/>
      <c r="BQ27" s="620"/>
      <c r="BR27" s="620"/>
      <c r="BS27" s="620"/>
      <c r="BT27" s="620"/>
      <c r="BU27" s="621"/>
      <c r="BV27" s="619" t="s">
        <v>130</v>
      </c>
      <c r="BW27" s="620"/>
      <c r="BX27" s="620"/>
      <c r="BY27" s="620"/>
      <c r="BZ27" s="620"/>
      <c r="CA27" s="620"/>
      <c r="CB27" s="620"/>
      <c r="CC27" s="621"/>
      <c r="CD27" s="182"/>
      <c r="CE27" s="553"/>
      <c r="CF27" s="553"/>
      <c r="CG27" s="553"/>
      <c r="CH27" s="553"/>
      <c r="CI27" s="553"/>
      <c r="CJ27" s="553"/>
      <c r="CK27" s="553"/>
      <c r="CL27" s="553"/>
      <c r="CM27" s="553"/>
      <c r="CN27" s="553"/>
      <c r="CO27" s="553"/>
      <c r="CP27" s="553"/>
      <c r="CQ27" s="553"/>
      <c r="CR27" s="553"/>
      <c r="CS27" s="554"/>
      <c r="CT27" s="443"/>
      <c r="CU27" s="444"/>
      <c r="CV27" s="444"/>
      <c r="CW27" s="444"/>
      <c r="CX27" s="444"/>
      <c r="CY27" s="444"/>
      <c r="CZ27" s="444"/>
      <c r="DA27" s="445"/>
      <c r="DB27" s="443"/>
      <c r="DC27" s="444"/>
      <c r="DD27" s="444"/>
      <c r="DE27" s="444"/>
      <c r="DF27" s="444"/>
      <c r="DG27" s="444"/>
      <c r="DH27" s="444"/>
      <c r="DI27" s="445"/>
      <c r="DJ27" s="165"/>
      <c r="DK27" s="165"/>
      <c r="DL27" s="165"/>
      <c r="DM27" s="165"/>
      <c r="DN27" s="165"/>
      <c r="DO27" s="165"/>
    </row>
    <row r="28" spans="1:119" ht="18.75" customHeight="1" x14ac:dyDescent="0.15">
      <c r="A28" s="166"/>
      <c r="B28" s="583"/>
      <c r="C28" s="584"/>
      <c r="D28" s="585"/>
      <c r="E28" s="496" t="s">
        <v>176</v>
      </c>
      <c r="F28" s="476"/>
      <c r="G28" s="476"/>
      <c r="H28" s="476"/>
      <c r="I28" s="476"/>
      <c r="J28" s="476"/>
      <c r="K28" s="477"/>
      <c r="L28" s="497">
        <v>1</v>
      </c>
      <c r="M28" s="498"/>
      <c r="N28" s="498"/>
      <c r="O28" s="498"/>
      <c r="P28" s="537"/>
      <c r="Q28" s="497">
        <v>2430</v>
      </c>
      <c r="R28" s="498"/>
      <c r="S28" s="498"/>
      <c r="T28" s="498"/>
      <c r="U28" s="498"/>
      <c r="V28" s="537"/>
      <c r="W28" s="596"/>
      <c r="X28" s="584"/>
      <c r="Y28" s="585"/>
      <c r="Z28" s="496" t="s">
        <v>177</v>
      </c>
      <c r="AA28" s="476"/>
      <c r="AB28" s="476"/>
      <c r="AC28" s="476"/>
      <c r="AD28" s="476"/>
      <c r="AE28" s="476"/>
      <c r="AF28" s="476"/>
      <c r="AG28" s="477"/>
      <c r="AH28" s="497" t="s">
        <v>130</v>
      </c>
      <c r="AI28" s="498"/>
      <c r="AJ28" s="498"/>
      <c r="AK28" s="498"/>
      <c r="AL28" s="537"/>
      <c r="AM28" s="497" t="s">
        <v>130</v>
      </c>
      <c r="AN28" s="498"/>
      <c r="AO28" s="498"/>
      <c r="AP28" s="498"/>
      <c r="AQ28" s="498"/>
      <c r="AR28" s="537"/>
      <c r="AS28" s="497" t="s">
        <v>130</v>
      </c>
      <c r="AT28" s="498"/>
      <c r="AU28" s="498"/>
      <c r="AV28" s="498"/>
      <c r="AW28" s="498"/>
      <c r="AX28" s="499"/>
      <c r="AY28" s="622" t="s">
        <v>178</v>
      </c>
      <c r="AZ28" s="623"/>
      <c r="BA28" s="623"/>
      <c r="BB28" s="624"/>
      <c r="BC28" s="406" t="s">
        <v>41</v>
      </c>
      <c r="BD28" s="407"/>
      <c r="BE28" s="407"/>
      <c r="BF28" s="407"/>
      <c r="BG28" s="407"/>
      <c r="BH28" s="407"/>
      <c r="BI28" s="407"/>
      <c r="BJ28" s="407"/>
      <c r="BK28" s="407"/>
      <c r="BL28" s="407"/>
      <c r="BM28" s="408"/>
      <c r="BN28" s="409">
        <v>1747597</v>
      </c>
      <c r="BO28" s="410"/>
      <c r="BP28" s="410"/>
      <c r="BQ28" s="410"/>
      <c r="BR28" s="410"/>
      <c r="BS28" s="410"/>
      <c r="BT28" s="410"/>
      <c r="BU28" s="411"/>
      <c r="BV28" s="409">
        <v>1825947</v>
      </c>
      <c r="BW28" s="410"/>
      <c r="BX28" s="410"/>
      <c r="BY28" s="410"/>
      <c r="BZ28" s="410"/>
      <c r="CA28" s="410"/>
      <c r="CB28" s="410"/>
      <c r="CC28" s="411"/>
      <c r="CD28" s="180"/>
      <c r="CE28" s="553"/>
      <c r="CF28" s="553"/>
      <c r="CG28" s="553"/>
      <c r="CH28" s="553"/>
      <c r="CI28" s="553"/>
      <c r="CJ28" s="553"/>
      <c r="CK28" s="553"/>
      <c r="CL28" s="553"/>
      <c r="CM28" s="553"/>
      <c r="CN28" s="553"/>
      <c r="CO28" s="553"/>
      <c r="CP28" s="553"/>
      <c r="CQ28" s="553"/>
      <c r="CR28" s="553"/>
      <c r="CS28" s="554"/>
      <c r="CT28" s="443"/>
      <c r="CU28" s="444"/>
      <c r="CV28" s="444"/>
      <c r="CW28" s="444"/>
      <c r="CX28" s="444"/>
      <c r="CY28" s="444"/>
      <c r="CZ28" s="444"/>
      <c r="DA28" s="445"/>
      <c r="DB28" s="443"/>
      <c r="DC28" s="444"/>
      <c r="DD28" s="444"/>
      <c r="DE28" s="444"/>
      <c r="DF28" s="444"/>
      <c r="DG28" s="444"/>
      <c r="DH28" s="444"/>
      <c r="DI28" s="445"/>
      <c r="DJ28" s="165"/>
      <c r="DK28" s="165"/>
      <c r="DL28" s="165"/>
      <c r="DM28" s="165"/>
      <c r="DN28" s="165"/>
      <c r="DO28" s="165"/>
    </row>
    <row r="29" spans="1:119" ht="18.75" customHeight="1" x14ac:dyDescent="0.15">
      <c r="A29" s="166"/>
      <c r="B29" s="583"/>
      <c r="C29" s="584"/>
      <c r="D29" s="585"/>
      <c r="E29" s="496" t="s">
        <v>179</v>
      </c>
      <c r="F29" s="476"/>
      <c r="G29" s="476"/>
      <c r="H29" s="476"/>
      <c r="I29" s="476"/>
      <c r="J29" s="476"/>
      <c r="K29" s="477"/>
      <c r="L29" s="497">
        <v>12</v>
      </c>
      <c r="M29" s="498"/>
      <c r="N29" s="498"/>
      <c r="O29" s="498"/>
      <c r="P29" s="537"/>
      <c r="Q29" s="497">
        <v>2200</v>
      </c>
      <c r="R29" s="498"/>
      <c r="S29" s="498"/>
      <c r="T29" s="498"/>
      <c r="U29" s="498"/>
      <c r="V29" s="537"/>
      <c r="W29" s="597"/>
      <c r="X29" s="598"/>
      <c r="Y29" s="599"/>
      <c r="Z29" s="496" t="s">
        <v>180</v>
      </c>
      <c r="AA29" s="476"/>
      <c r="AB29" s="476"/>
      <c r="AC29" s="476"/>
      <c r="AD29" s="476"/>
      <c r="AE29" s="476"/>
      <c r="AF29" s="476"/>
      <c r="AG29" s="477"/>
      <c r="AH29" s="497">
        <v>155</v>
      </c>
      <c r="AI29" s="498"/>
      <c r="AJ29" s="498"/>
      <c r="AK29" s="498"/>
      <c r="AL29" s="537"/>
      <c r="AM29" s="497">
        <v>457075</v>
      </c>
      <c r="AN29" s="498"/>
      <c r="AO29" s="498"/>
      <c r="AP29" s="498"/>
      <c r="AQ29" s="498"/>
      <c r="AR29" s="537"/>
      <c r="AS29" s="497">
        <v>2949</v>
      </c>
      <c r="AT29" s="498"/>
      <c r="AU29" s="498"/>
      <c r="AV29" s="498"/>
      <c r="AW29" s="498"/>
      <c r="AX29" s="499"/>
      <c r="AY29" s="625"/>
      <c r="AZ29" s="626"/>
      <c r="BA29" s="626"/>
      <c r="BB29" s="627"/>
      <c r="BC29" s="480" t="s">
        <v>181</v>
      </c>
      <c r="BD29" s="481"/>
      <c r="BE29" s="481"/>
      <c r="BF29" s="481"/>
      <c r="BG29" s="481"/>
      <c r="BH29" s="481"/>
      <c r="BI29" s="481"/>
      <c r="BJ29" s="481"/>
      <c r="BK29" s="481"/>
      <c r="BL29" s="481"/>
      <c r="BM29" s="482"/>
      <c r="BN29" s="446">
        <v>355922</v>
      </c>
      <c r="BO29" s="447"/>
      <c r="BP29" s="447"/>
      <c r="BQ29" s="447"/>
      <c r="BR29" s="447"/>
      <c r="BS29" s="447"/>
      <c r="BT29" s="447"/>
      <c r="BU29" s="448"/>
      <c r="BV29" s="446">
        <v>355851</v>
      </c>
      <c r="BW29" s="447"/>
      <c r="BX29" s="447"/>
      <c r="BY29" s="447"/>
      <c r="BZ29" s="447"/>
      <c r="CA29" s="447"/>
      <c r="CB29" s="447"/>
      <c r="CC29" s="448"/>
      <c r="CD29" s="182"/>
      <c r="CE29" s="553"/>
      <c r="CF29" s="553"/>
      <c r="CG29" s="553"/>
      <c r="CH29" s="553"/>
      <c r="CI29" s="553"/>
      <c r="CJ29" s="553"/>
      <c r="CK29" s="553"/>
      <c r="CL29" s="553"/>
      <c r="CM29" s="553"/>
      <c r="CN29" s="553"/>
      <c r="CO29" s="553"/>
      <c r="CP29" s="553"/>
      <c r="CQ29" s="553"/>
      <c r="CR29" s="553"/>
      <c r="CS29" s="554"/>
      <c r="CT29" s="443"/>
      <c r="CU29" s="444"/>
      <c r="CV29" s="444"/>
      <c r="CW29" s="444"/>
      <c r="CX29" s="444"/>
      <c r="CY29" s="444"/>
      <c r="CZ29" s="444"/>
      <c r="DA29" s="445"/>
      <c r="DB29" s="443"/>
      <c r="DC29" s="444"/>
      <c r="DD29" s="444"/>
      <c r="DE29" s="444"/>
      <c r="DF29" s="444"/>
      <c r="DG29" s="444"/>
      <c r="DH29" s="444"/>
      <c r="DI29" s="445"/>
      <c r="DJ29" s="165"/>
      <c r="DK29" s="165"/>
      <c r="DL29" s="165"/>
      <c r="DM29" s="165"/>
      <c r="DN29" s="165"/>
      <c r="DO29" s="165"/>
    </row>
    <row r="30" spans="1:119" ht="18.75" customHeight="1" thickBot="1" x14ac:dyDescent="0.2">
      <c r="A30" s="166"/>
      <c r="B30" s="586"/>
      <c r="C30" s="587"/>
      <c r="D30" s="588"/>
      <c r="E30" s="500"/>
      <c r="F30" s="501"/>
      <c r="G30" s="501"/>
      <c r="H30" s="501"/>
      <c r="I30" s="501"/>
      <c r="J30" s="501"/>
      <c r="K30" s="502"/>
      <c r="L30" s="600"/>
      <c r="M30" s="601"/>
      <c r="N30" s="601"/>
      <c r="O30" s="601"/>
      <c r="P30" s="602"/>
      <c r="Q30" s="600"/>
      <c r="R30" s="601"/>
      <c r="S30" s="601"/>
      <c r="T30" s="601"/>
      <c r="U30" s="601"/>
      <c r="V30" s="602"/>
      <c r="W30" s="603" t="s">
        <v>182</v>
      </c>
      <c r="X30" s="604"/>
      <c r="Y30" s="604"/>
      <c r="Z30" s="604"/>
      <c r="AA30" s="604"/>
      <c r="AB30" s="604"/>
      <c r="AC30" s="604"/>
      <c r="AD30" s="604"/>
      <c r="AE30" s="604"/>
      <c r="AF30" s="604"/>
      <c r="AG30" s="605"/>
      <c r="AH30" s="562">
        <v>100.9</v>
      </c>
      <c r="AI30" s="563"/>
      <c r="AJ30" s="563"/>
      <c r="AK30" s="563"/>
      <c r="AL30" s="563"/>
      <c r="AM30" s="563"/>
      <c r="AN30" s="563"/>
      <c r="AO30" s="563"/>
      <c r="AP30" s="563"/>
      <c r="AQ30" s="563"/>
      <c r="AR30" s="563"/>
      <c r="AS30" s="563"/>
      <c r="AT30" s="563"/>
      <c r="AU30" s="563"/>
      <c r="AV30" s="563"/>
      <c r="AW30" s="563"/>
      <c r="AX30" s="565"/>
      <c r="AY30" s="628"/>
      <c r="AZ30" s="629"/>
      <c r="BA30" s="629"/>
      <c r="BB30" s="630"/>
      <c r="BC30" s="616" t="s">
        <v>43</v>
      </c>
      <c r="BD30" s="617"/>
      <c r="BE30" s="617"/>
      <c r="BF30" s="617"/>
      <c r="BG30" s="617"/>
      <c r="BH30" s="617"/>
      <c r="BI30" s="617"/>
      <c r="BJ30" s="617"/>
      <c r="BK30" s="617"/>
      <c r="BL30" s="617"/>
      <c r="BM30" s="618"/>
      <c r="BN30" s="619">
        <v>843103</v>
      </c>
      <c r="BO30" s="620"/>
      <c r="BP30" s="620"/>
      <c r="BQ30" s="620"/>
      <c r="BR30" s="620"/>
      <c r="BS30" s="620"/>
      <c r="BT30" s="620"/>
      <c r="BU30" s="621"/>
      <c r="BV30" s="619">
        <v>631599</v>
      </c>
      <c r="BW30" s="620"/>
      <c r="BX30" s="620"/>
      <c r="BY30" s="620"/>
      <c r="BZ30" s="620"/>
      <c r="CA30" s="620"/>
      <c r="CB30" s="620"/>
      <c r="CC30" s="621"/>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183</v>
      </c>
      <c r="D32" s="193"/>
      <c r="E32" s="193"/>
      <c r="F32" s="190"/>
      <c r="G32" s="190"/>
      <c r="H32" s="190"/>
      <c r="I32" s="190"/>
      <c r="J32" s="190"/>
      <c r="K32" s="190"/>
      <c r="L32" s="190"/>
      <c r="M32" s="190"/>
      <c r="N32" s="190"/>
      <c r="O32" s="190"/>
      <c r="P32" s="190"/>
      <c r="Q32" s="190"/>
      <c r="R32" s="190"/>
      <c r="S32" s="190"/>
      <c r="T32" s="190"/>
      <c r="U32" s="190" t="s">
        <v>184</v>
      </c>
      <c r="V32" s="190"/>
      <c r="W32" s="190"/>
      <c r="X32" s="190"/>
      <c r="Y32" s="190"/>
      <c r="Z32" s="190"/>
      <c r="AA32" s="190"/>
      <c r="AB32" s="190"/>
      <c r="AC32" s="190"/>
      <c r="AD32" s="190"/>
      <c r="AE32" s="190"/>
      <c r="AF32" s="190"/>
      <c r="AG32" s="190"/>
      <c r="AH32" s="190"/>
      <c r="AI32" s="190"/>
      <c r="AJ32" s="190"/>
      <c r="AK32" s="190"/>
      <c r="AL32" s="190"/>
      <c r="AM32" s="194" t="s">
        <v>185</v>
      </c>
      <c r="AN32" s="190"/>
      <c r="AO32" s="190"/>
      <c r="AP32" s="190"/>
      <c r="AQ32" s="190"/>
      <c r="AR32" s="190"/>
      <c r="AS32" s="194"/>
      <c r="AT32" s="194"/>
      <c r="AU32" s="194"/>
      <c r="AV32" s="194"/>
      <c r="AW32" s="194"/>
      <c r="AX32" s="194"/>
      <c r="AY32" s="194"/>
      <c r="AZ32" s="194"/>
      <c r="BA32" s="194"/>
      <c r="BB32" s="190"/>
      <c r="BC32" s="194"/>
      <c r="BD32" s="190"/>
      <c r="BE32" s="194" t="s">
        <v>186</v>
      </c>
      <c r="BF32" s="190"/>
      <c r="BG32" s="190"/>
      <c r="BH32" s="190"/>
      <c r="BI32" s="190"/>
      <c r="BJ32" s="194"/>
      <c r="BK32" s="194"/>
      <c r="BL32" s="194"/>
      <c r="BM32" s="194"/>
      <c r="BN32" s="194"/>
      <c r="BO32" s="194"/>
      <c r="BP32" s="194"/>
      <c r="BQ32" s="194"/>
      <c r="BR32" s="190"/>
      <c r="BS32" s="190"/>
      <c r="BT32" s="190"/>
      <c r="BU32" s="190"/>
      <c r="BV32" s="190"/>
      <c r="BW32" s="190" t="s">
        <v>187</v>
      </c>
      <c r="BX32" s="190"/>
      <c r="BY32" s="190"/>
      <c r="BZ32" s="190"/>
      <c r="CA32" s="190"/>
      <c r="CB32" s="194"/>
      <c r="CC32" s="194"/>
      <c r="CD32" s="194"/>
      <c r="CE32" s="194"/>
      <c r="CF32" s="194"/>
      <c r="CG32" s="194"/>
      <c r="CH32" s="194"/>
      <c r="CI32" s="194"/>
      <c r="CJ32" s="194"/>
      <c r="CK32" s="194"/>
      <c r="CL32" s="194"/>
      <c r="CM32" s="194"/>
      <c r="CN32" s="194"/>
      <c r="CO32" s="194" t="s">
        <v>188</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70" t="s">
        <v>189</v>
      </c>
      <c r="D33" s="470"/>
      <c r="E33" s="435" t="s">
        <v>190</v>
      </c>
      <c r="F33" s="435"/>
      <c r="G33" s="435"/>
      <c r="H33" s="435"/>
      <c r="I33" s="435"/>
      <c r="J33" s="435"/>
      <c r="K33" s="435"/>
      <c r="L33" s="435"/>
      <c r="M33" s="435"/>
      <c r="N33" s="435"/>
      <c r="O33" s="435"/>
      <c r="P33" s="435"/>
      <c r="Q33" s="435"/>
      <c r="R33" s="435"/>
      <c r="S33" s="435"/>
      <c r="T33" s="195"/>
      <c r="U33" s="470" t="s">
        <v>189</v>
      </c>
      <c r="V33" s="470"/>
      <c r="W33" s="435" t="s">
        <v>190</v>
      </c>
      <c r="X33" s="435"/>
      <c r="Y33" s="435"/>
      <c r="Z33" s="435"/>
      <c r="AA33" s="435"/>
      <c r="AB33" s="435"/>
      <c r="AC33" s="435"/>
      <c r="AD33" s="435"/>
      <c r="AE33" s="435"/>
      <c r="AF33" s="435"/>
      <c r="AG33" s="435"/>
      <c r="AH33" s="435"/>
      <c r="AI33" s="435"/>
      <c r="AJ33" s="435"/>
      <c r="AK33" s="435"/>
      <c r="AL33" s="195"/>
      <c r="AM33" s="470" t="s">
        <v>189</v>
      </c>
      <c r="AN33" s="470"/>
      <c r="AO33" s="435" t="s">
        <v>190</v>
      </c>
      <c r="AP33" s="435"/>
      <c r="AQ33" s="435"/>
      <c r="AR33" s="435"/>
      <c r="AS33" s="435"/>
      <c r="AT33" s="435"/>
      <c r="AU33" s="435"/>
      <c r="AV33" s="435"/>
      <c r="AW33" s="435"/>
      <c r="AX33" s="435"/>
      <c r="AY33" s="435"/>
      <c r="AZ33" s="435"/>
      <c r="BA33" s="435"/>
      <c r="BB33" s="435"/>
      <c r="BC33" s="435"/>
      <c r="BD33" s="196"/>
      <c r="BE33" s="435" t="s">
        <v>191</v>
      </c>
      <c r="BF33" s="435"/>
      <c r="BG33" s="435" t="s">
        <v>192</v>
      </c>
      <c r="BH33" s="435"/>
      <c r="BI33" s="435"/>
      <c r="BJ33" s="435"/>
      <c r="BK33" s="435"/>
      <c r="BL33" s="435"/>
      <c r="BM33" s="435"/>
      <c r="BN33" s="435"/>
      <c r="BO33" s="435"/>
      <c r="BP33" s="435"/>
      <c r="BQ33" s="435"/>
      <c r="BR33" s="435"/>
      <c r="BS33" s="435"/>
      <c r="BT33" s="435"/>
      <c r="BU33" s="435"/>
      <c r="BV33" s="196"/>
      <c r="BW33" s="470" t="s">
        <v>191</v>
      </c>
      <c r="BX33" s="470"/>
      <c r="BY33" s="435" t="s">
        <v>193</v>
      </c>
      <c r="BZ33" s="435"/>
      <c r="CA33" s="435"/>
      <c r="CB33" s="435"/>
      <c r="CC33" s="435"/>
      <c r="CD33" s="435"/>
      <c r="CE33" s="435"/>
      <c r="CF33" s="435"/>
      <c r="CG33" s="435"/>
      <c r="CH33" s="435"/>
      <c r="CI33" s="435"/>
      <c r="CJ33" s="435"/>
      <c r="CK33" s="435"/>
      <c r="CL33" s="435"/>
      <c r="CM33" s="435"/>
      <c r="CN33" s="195"/>
      <c r="CO33" s="470" t="s">
        <v>189</v>
      </c>
      <c r="CP33" s="470"/>
      <c r="CQ33" s="435" t="s">
        <v>194</v>
      </c>
      <c r="CR33" s="435"/>
      <c r="CS33" s="435"/>
      <c r="CT33" s="435"/>
      <c r="CU33" s="435"/>
      <c r="CV33" s="435"/>
      <c r="CW33" s="435"/>
      <c r="CX33" s="435"/>
      <c r="CY33" s="435"/>
      <c r="CZ33" s="435"/>
      <c r="DA33" s="435"/>
      <c r="DB33" s="435"/>
      <c r="DC33" s="435"/>
      <c r="DD33" s="435"/>
      <c r="DE33" s="435"/>
      <c r="DF33" s="195"/>
      <c r="DG33" s="631" t="s">
        <v>195</v>
      </c>
      <c r="DH33" s="631"/>
      <c r="DI33" s="197"/>
      <c r="DJ33" s="165"/>
      <c r="DK33" s="165"/>
      <c r="DL33" s="165"/>
      <c r="DM33" s="165"/>
      <c r="DN33" s="165"/>
      <c r="DO33" s="165"/>
    </row>
    <row r="34" spans="1:119" ht="32.25" customHeight="1" x14ac:dyDescent="0.15">
      <c r="A34" s="166"/>
      <c r="B34" s="192"/>
      <c r="C34" s="632">
        <f>IF(E34="","",1)</f>
        <v>1</v>
      </c>
      <c r="D34" s="632"/>
      <c r="E34" s="633" t="str">
        <f>IF('各会計、関係団体の財政状況及び健全化判断比率'!B7="","",'各会計、関係団体の財政状況及び健全化判断比率'!B7)</f>
        <v>一般会計</v>
      </c>
      <c r="F34" s="633"/>
      <c r="G34" s="633"/>
      <c r="H34" s="633"/>
      <c r="I34" s="633"/>
      <c r="J34" s="633"/>
      <c r="K34" s="633"/>
      <c r="L34" s="633"/>
      <c r="M34" s="633"/>
      <c r="N34" s="633"/>
      <c r="O34" s="633"/>
      <c r="P34" s="633"/>
      <c r="Q34" s="633"/>
      <c r="R34" s="633"/>
      <c r="S34" s="633"/>
      <c r="T34" s="193"/>
      <c r="U34" s="632">
        <f>IF(W34="","",MAX(C34:D43)+1)</f>
        <v>3</v>
      </c>
      <c r="V34" s="632"/>
      <c r="W34" s="633" t="str">
        <f>IF('各会計、関係団体の財政状況及び健全化判断比率'!B28="","",'各会計、関係団体の財政状況及び健全化判断比率'!B28)</f>
        <v>国民健康保険事業特別会計</v>
      </c>
      <c r="X34" s="633"/>
      <c r="Y34" s="633"/>
      <c r="Z34" s="633"/>
      <c r="AA34" s="633"/>
      <c r="AB34" s="633"/>
      <c r="AC34" s="633"/>
      <c r="AD34" s="633"/>
      <c r="AE34" s="633"/>
      <c r="AF34" s="633"/>
      <c r="AG34" s="633"/>
      <c r="AH34" s="633"/>
      <c r="AI34" s="633"/>
      <c r="AJ34" s="633"/>
      <c r="AK34" s="633"/>
      <c r="AL34" s="193"/>
      <c r="AM34" s="632">
        <f>IF(AO34="","",MAX(C34:D43,U34:V43)+1)</f>
        <v>6</v>
      </c>
      <c r="AN34" s="632"/>
      <c r="AO34" s="633" t="str">
        <f>IF('各会計、関係団体の財政状況及び健全化判断比率'!B31="","",'各会計、関係団体の財政状況及び健全化判断比率'!B31)</f>
        <v>水道事業会計</v>
      </c>
      <c r="AP34" s="633"/>
      <c r="AQ34" s="633"/>
      <c r="AR34" s="633"/>
      <c r="AS34" s="633"/>
      <c r="AT34" s="633"/>
      <c r="AU34" s="633"/>
      <c r="AV34" s="633"/>
      <c r="AW34" s="633"/>
      <c r="AX34" s="633"/>
      <c r="AY34" s="633"/>
      <c r="AZ34" s="633"/>
      <c r="BA34" s="633"/>
      <c r="BB34" s="633"/>
      <c r="BC34" s="633"/>
      <c r="BD34" s="193"/>
      <c r="BE34" s="632">
        <f>IF(BG34="","",MAX(C34:D43,U34:V43,AM34:AN43)+1)</f>
        <v>8</v>
      </c>
      <c r="BF34" s="632"/>
      <c r="BG34" s="633" t="str">
        <f>IF('各会計、関係団体の財政状況及び健全化判断比率'!B33="","",'各会計、関係団体の財政状況及び健全化判断比率'!B33)</f>
        <v>農業集落排水事業特別会計</v>
      </c>
      <c r="BH34" s="633"/>
      <c r="BI34" s="633"/>
      <c r="BJ34" s="633"/>
      <c r="BK34" s="633"/>
      <c r="BL34" s="633"/>
      <c r="BM34" s="633"/>
      <c r="BN34" s="633"/>
      <c r="BO34" s="633"/>
      <c r="BP34" s="633"/>
      <c r="BQ34" s="633"/>
      <c r="BR34" s="633"/>
      <c r="BS34" s="633"/>
      <c r="BT34" s="633"/>
      <c r="BU34" s="633"/>
      <c r="BV34" s="193"/>
      <c r="BW34" s="632">
        <f>IF(BY34="","",MAX(C34:D43,U34:V43,AM34:AN43,BE34:BF43)+1)</f>
        <v>9</v>
      </c>
      <c r="BX34" s="632"/>
      <c r="BY34" s="633" t="str">
        <f>IF('各会計、関係団体の財政状況及び健全化判断比率'!B68="","",'各会計、関係団体の財政状況及び健全化判断比率'!B68)</f>
        <v>香取広域市町村圏事務組合</v>
      </c>
      <c r="BZ34" s="633"/>
      <c r="CA34" s="633"/>
      <c r="CB34" s="633"/>
      <c r="CC34" s="633"/>
      <c r="CD34" s="633"/>
      <c r="CE34" s="633"/>
      <c r="CF34" s="633"/>
      <c r="CG34" s="633"/>
      <c r="CH34" s="633"/>
      <c r="CI34" s="633"/>
      <c r="CJ34" s="633"/>
      <c r="CK34" s="633"/>
      <c r="CL34" s="633"/>
      <c r="CM34" s="633"/>
      <c r="CN34" s="193"/>
      <c r="CO34" s="632">
        <f>IF(CQ34="","",MAX(C34:D43,U34:V43,AM34:AN43,BE34:BF43,BW34:BX43)+1)</f>
        <v>18</v>
      </c>
      <c r="CP34" s="632"/>
      <c r="CQ34" s="633" t="str">
        <f>IF('各会計、関係団体の財政状況及び健全化判断比率'!BS7="","",'各会計、関係団体の財政状況及び健全化判断比率'!BS7)</f>
        <v>(株)多古</v>
      </c>
      <c r="CR34" s="633"/>
      <c r="CS34" s="633"/>
      <c r="CT34" s="633"/>
      <c r="CU34" s="633"/>
      <c r="CV34" s="633"/>
      <c r="CW34" s="633"/>
      <c r="CX34" s="633"/>
      <c r="CY34" s="633"/>
      <c r="CZ34" s="633"/>
      <c r="DA34" s="633"/>
      <c r="DB34" s="633"/>
      <c r="DC34" s="633"/>
      <c r="DD34" s="633"/>
      <c r="DE34" s="633"/>
      <c r="DF34" s="190"/>
      <c r="DG34" s="634" t="str">
        <f>IF('各会計、関係団体の財政状況及び健全化判断比率'!BR7="","",'各会計、関係団体の財政状況及び健全化判断比率'!BR7)</f>
        <v/>
      </c>
      <c r="DH34" s="634"/>
      <c r="DI34" s="197"/>
      <c r="DJ34" s="165"/>
      <c r="DK34" s="165"/>
      <c r="DL34" s="165"/>
      <c r="DM34" s="165"/>
      <c r="DN34" s="165"/>
      <c r="DO34" s="165"/>
    </row>
    <row r="35" spans="1:119" ht="32.25" customHeight="1" x14ac:dyDescent="0.15">
      <c r="A35" s="166"/>
      <c r="B35" s="192"/>
      <c r="C35" s="632">
        <f>IF(E35="","",C34+1)</f>
        <v>2</v>
      </c>
      <c r="D35" s="632"/>
      <c r="E35" s="633" t="str">
        <f>IF('各会計、関係団体の財政状況及び健全化判断比率'!B8="","",'各会計、関係団体の財政状況及び健全化判断比率'!B8)</f>
        <v>学校給食センター事業特別会計</v>
      </c>
      <c r="F35" s="633"/>
      <c r="G35" s="633"/>
      <c r="H35" s="633"/>
      <c r="I35" s="633"/>
      <c r="J35" s="633"/>
      <c r="K35" s="633"/>
      <c r="L35" s="633"/>
      <c r="M35" s="633"/>
      <c r="N35" s="633"/>
      <c r="O35" s="633"/>
      <c r="P35" s="633"/>
      <c r="Q35" s="633"/>
      <c r="R35" s="633"/>
      <c r="S35" s="633"/>
      <c r="T35" s="193"/>
      <c r="U35" s="632">
        <f>IF(W35="","",U34+1)</f>
        <v>4</v>
      </c>
      <c r="V35" s="632"/>
      <c r="W35" s="633" t="str">
        <f>IF('各会計、関係団体の財政状況及び健全化判断比率'!B29="","",'各会計、関係団体の財政状況及び健全化判断比率'!B29)</f>
        <v>介護保険事業特別会計</v>
      </c>
      <c r="X35" s="633"/>
      <c r="Y35" s="633"/>
      <c r="Z35" s="633"/>
      <c r="AA35" s="633"/>
      <c r="AB35" s="633"/>
      <c r="AC35" s="633"/>
      <c r="AD35" s="633"/>
      <c r="AE35" s="633"/>
      <c r="AF35" s="633"/>
      <c r="AG35" s="633"/>
      <c r="AH35" s="633"/>
      <c r="AI35" s="633"/>
      <c r="AJ35" s="633"/>
      <c r="AK35" s="633"/>
      <c r="AL35" s="193"/>
      <c r="AM35" s="632">
        <f t="shared" ref="AM35:AM43" si="0">IF(AO35="","",AM34+1)</f>
        <v>7</v>
      </c>
      <c r="AN35" s="632"/>
      <c r="AO35" s="633" t="str">
        <f>IF('各会計、関係団体の財政状況及び健全化判断比率'!B32="","",'各会計、関係団体の財政状況及び健全化判断比率'!B32)</f>
        <v>国保多古中央病院事業会計</v>
      </c>
      <c r="AP35" s="633"/>
      <c r="AQ35" s="633"/>
      <c r="AR35" s="633"/>
      <c r="AS35" s="633"/>
      <c r="AT35" s="633"/>
      <c r="AU35" s="633"/>
      <c r="AV35" s="633"/>
      <c r="AW35" s="633"/>
      <c r="AX35" s="633"/>
      <c r="AY35" s="633"/>
      <c r="AZ35" s="633"/>
      <c r="BA35" s="633"/>
      <c r="BB35" s="633"/>
      <c r="BC35" s="633"/>
      <c r="BD35" s="193"/>
      <c r="BE35" s="632" t="str">
        <f t="shared" ref="BE35:BE43" si="1">IF(BG35="","",BE34+1)</f>
        <v/>
      </c>
      <c r="BF35" s="632"/>
      <c r="BG35" s="633"/>
      <c r="BH35" s="633"/>
      <c r="BI35" s="633"/>
      <c r="BJ35" s="633"/>
      <c r="BK35" s="633"/>
      <c r="BL35" s="633"/>
      <c r="BM35" s="633"/>
      <c r="BN35" s="633"/>
      <c r="BO35" s="633"/>
      <c r="BP35" s="633"/>
      <c r="BQ35" s="633"/>
      <c r="BR35" s="633"/>
      <c r="BS35" s="633"/>
      <c r="BT35" s="633"/>
      <c r="BU35" s="633"/>
      <c r="BV35" s="193"/>
      <c r="BW35" s="632">
        <f t="shared" ref="BW35:BW43" si="2">IF(BY35="","",BW34+1)</f>
        <v>10</v>
      </c>
      <c r="BX35" s="632"/>
      <c r="BY35" s="633" t="str">
        <f>IF('各会計、関係団体の財政状況及び健全化判断比率'!B69="","",'各会計、関係団体の財政状況及び健全化判断比率'!B69)</f>
        <v>東総衛生組合</v>
      </c>
      <c r="BZ35" s="633"/>
      <c r="CA35" s="633"/>
      <c r="CB35" s="633"/>
      <c r="CC35" s="633"/>
      <c r="CD35" s="633"/>
      <c r="CE35" s="633"/>
      <c r="CF35" s="633"/>
      <c r="CG35" s="633"/>
      <c r="CH35" s="633"/>
      <c r="CI35" s="633"/>
      <c r="CJ35" s="633"/>
      <c r="CK35" s="633"/>
      <c r="CL35" s="633"/>
      <c r="CM35" s="633"/>
      <c r="CN35" s="193"/>
      <c r="CO35" s="632">
        <f t="shared" ref="CO35:CO43" si="3">IF(CQ35="","",CO34+1)</f>
        <v>19</v>
      </c>
      <c r="CP35" s="632"/>
      <c r="CQ35" s="633" t="str">
        <f>IF('各会計、関係団体の財政状況及び健全化判断比率'!BS8="","",'各会計、関係団体の財政状況及び健全化判断比率'!BS8)</f>
        <v>(株)ティ・ティ・エス</v>
      </c>
      <c r="CR35" s="633"/>
      <c r="CS35" s="633"/>
      <c r="CT35" s="633"/>
      <c r="CU35" s="633"/>
      <c r="CV35" s="633"/>
      <c r="CW35" s="633"/>
      <c r="CX35" s="633"/>
      <c r="CY35" s="633"/>
      <c r="CZ35" s="633"/>
      <c r="DA35" s="633"/>
      <c r="DB35" s="633"/>
      <c r="DC35" s="633"/>
      <c r="DD35" s="633"/>
      <c r="DE35" s="633"/>
      <c r="DF35" s="190"/>
      <c r="DG35" s="634" t="str">
        <f>IF('各会計、関係団体の財政状況及び健全化判断比率'!BR8="","",'各会計、関係団体の財政状況及び健全化判断比率'!BR8)</f>
        <v/>
      </c>
      <c r="DH35" s="634"/>
      <c r="DI35" s="197"/>
      <c r="DJ35" s="165"/>
      <c r="DK35" s="165"/>
      <c r="DL35" s="165"/>
      <c r="DM35" s="165"/>
      <c r="DN35" s="165"/>
      <c r="DO35" s="165"/>
    </row>
    <row r="36" spans="1:119" ht="32.25" customHeight="1" x14ac:dyDescent="0.15">
      <c r="A36" s="166"/>
      <c r="B36" s="192"/>
      <c r="C36" s="632" t="str">
        <f>IF(E36="","",C35+1)</f>
        <v/>
      </c>
      <c r="D36" s="632"/>
      <c r="E36" s="633" t="str">
        <f>IF('各会計、関係団体の財政状況及び健全化判断比率'!B9="","",'各会計、関係団体の財政状況及び健全化判断比率'!B9)</f>
        <v/>
      </c>
      <c r="F36" s="633"/>
      <c r="G36" s="633"/>
      <c r="H36" s="633"/>
      <c r="I36" s="633"/>
      <c r="J36" s="633"/>
      <c r="K36" s="633"/>
      <c r="L36" s="633"/>
      <c r="M36" s="633"/>
      <c r="N36" s="633"/>
      <c r="O36" s="633"/>
      <c r="P36" s="633"/>
      <c r="Q36" s="633"/>
      <c r="R36" s="633"/>
      <c r="S36" s="633"/>
      <c r="T36" s="193"/>
      <c r="U36" s="632">
        <f t="shared" ref="U36:U43" si="4">IF(W36="","",U35+1)</f>
        <v>5</v>
      </c>
      <c r="V36" s="632"/>
      <c r="W36" s="633" t="str">
        <f>IF('各会計、関係団体の財政状況及び健全化判断比率'!B30="","",'各会計、関係団体の財政状況及び健全化判断比率'!B30)</f>
        <v>後期高齢者医療特別会計</v>
      </c>
      <c r="X36" s="633"/>
      <c r="Y36" s="633"/>
      <c r="Z36" s="633"/>
      <c r="AA36" s="633"/>
      <c r="AB36" s="633"/>
      <c r="AC36" s="633"/>
      <c r="AD36" s="633"/>
      <c r="AE36" s="633"/>
      <c r="AF36" s="633"/>
      <c r="AG36" s="633"/>
      <c r="AH36" s="633"/>
      <c r="AI36" s="633"/>
      <c r="AJ36" s="633"/>
      <c r="AK36" s="633"/>
      <c r="AL36" s="193"/>
      <c r="AM36" s="632" t="str">
        <f t="shared" si="0"/>
        <v/>
      </c>
      <c r="AN36" s="632"/>
      <c r="AO36" s="633"/>
      <c r="AP36" s="633"/>
      <c r="AQ36" s="633"/>
      <c r="AR36" s="633"/>
      <c r="AS36" s="633"/>
      <c r="AT36" s="633"/>
      <c r="AU36" s="633"/>
      <c r="AV36" s="633"/>
      <c r="AW36" s="633"/>
      <c r="AX36" s="633"/>
      <c r="AY36" s="633"/>
      <c r="AZ36" s="633"/>
      <c r="BA36" s="633"/>
      <c r="BB36" s="633"/>
      <c r="BC36" s="633"/>
      <c r="BD36" s="193"/>
      <c r="BE36" s="632" t="str">
        <f t="shared" si="1"/>
        <v/>
      </c>
      <c r="BF36" s="632"/>
      <c r="BG36" s="633"/>
      <c r="BH36" s="633"/>
      <c r="BI36" s="633"/>
      <c r="BJ36" s="633"/>
      <c r="BK36" s="633"/>
      <c r="BL36" s="633"/>
      <c r="BM36" s="633"/>
      <c r="BN36" s="633"/>
      <c r="BO36" s="633"/>
      <c r="BP36" s="633"/>
      <c r="BQ36" s="633"/>
      <c r="BR36" s="633"/>
      <c r="BS36" s="633"/>
      <c r="BT36" s="633"/>
      <c r="BU36" s="633"/>
      <c r="BV36" s="193"/>
      <c r="BW36" s="632">
        <f t="shared" si="2"/>
        <v>11</v>
      </c>
      <c r="BX36" s="632"/>
      <c r="BY36" s="633" t="str">
        <f>IF('各会計、関係団体の財政状況及び健全化判断比率'!B70="","",'各会計、関係団体の財政状況及び健全化判断比率'!B70)</f>
        <v>匝瑳市ほか二町環境衛生組合</v>
      </c>
      <c r="BZ36" s="633"/>
      <c r="CA36" s="633"/>
      <c r="CB36" s="633"/>
      <c r="CC36" s="633"/>
      <c r="CD36" s="633"/>
      <c r="CE36" s="633"/>
      <c r="CF36" s="633"/>
      <c r="CG36" s="633"/>
      <c r="CH36" s="633"/>
      <c r="CI36" s="633"/>
      <c r="CJ36" s="633"/>
      <c r="CK36" s="633"/>
      <c r="CL36" s="633"/>
      <c r="CM36" s="633"/>
      <c r="CN36" s="193"/>
      <c r="CO36" s="632" t="str">
        <f t="shared" si="3"/>
        <v/>
      </c>
      <c r="CP36" s="632"/>
      <c r="CQ36" s="633" t="str">
        <f>IF('各会計、関係団体の財政状況及び健全化判断比率'!BS9="","",'各会計、関係団体の財政状況及び健全化判断比率'!BS9)</f>
        <v/>
      </c>
      <c r="CR36" s="633"/>
      <c r="CS36" s="633"/>
      <c r="CT36" s="633"/>
      <c r="CU36" s="633"/>
      <c r="CV36" s="633"/>
      <c r="CW36" s="633"/>
      <c r="CX36" s="633"/>
      <c r="CY36" s="633"/>
      <c r="CZ36" s="633"/>
      <c r="DA36" s="633"/>
      <c r="DB36" s="633"/>
      <c r="DC36" s="633"/>
      <c r="DD36" s="633"/>
      <c r="DE36" s="633"/>
      <c r="DF36" s="190"/>
      <c r="DG36" s="634" t="str">
        <f>IF('各会計、関係団体の財政状況及び健全化判断比率'!BR9="","",'各会計、関係団体の財政状況及び健全化判断比率'!BR9)</f>
        <v/>
      </c>
      <c r="DH36" s="634"/>
      <c r="DI36" s="197"/>
      <c r="DJ36" s="165"/>
      <c r="DK36" s="165"/>
      <c r="DL36" s="165"/>
      <c r="DM36" s="165"/>
      <c r="DN36" s="165"/>
      <c r="DO36" s="165"/>
    </row>
    <row r="37" spans="1:119" ht="32.25" customHeight="1" x14ac:dyDescent="0.15">
      <c r="A37" s="166"/>
      <c r="B37" s="192"/>
      <c r="C37" s="632" t="str">
        <f>IF(E37="","",C36+1)</f>
        <v/>
      </c>
      <c r="D37" s="632"/>
      <c r="E37" s="633" t="str">
        <f>IF('各会計、関係団体の財政状況及び健全化判断比率'!B10="","",'各会計、関係団体の財政状況及び健全化判断比率'!B10)</f>
        <v/>
      </c>
      <c r="F37" s="633"/>
      <c r="G37" s="633"/>
      <c r="H37" s="633"/>
      <c r="I37" s="633"/>
      <c r="J37" s="633"/>
      <c r="K37" s="633"/>
      <c r="L37" s="633"/>
      <c r="M37" s="633"/>
      <c r="N37" s="633"/>
      <c r="O37" s="633"/>
      <c r="P37" s="633"/>
      <c r="Q37" s="633"/>
      <c r="R37" s="633"/>
      <c r="S37" s="633"/>
      <c r="T37" s="193"/>
      <c r="U37" s="632" t="str">
        <f t="shared" si="4"/>
        <v/>
      </c>
      <c r="V37" s="632"/>
      <c r="W37" s="633"/>
      <c r="X37" s="633"/>
      <c r="Y37" s="633"/>
      <c r="Z37" s="633"/>
      <c r="AA37" s="633"/>
      <c r="AB37" s="633"/>
      <c r="AC37" s="633"/>
      <c r="AD37" s="633"/>
      <c r="AE37" s="633"/>
      <c r="AF37" s="633"/>
      <c r="AG37" s="633"/>
      <c r="AH37" s="633"/>
      <c r="AI37" s="633"/>
      <c r="AJ37" s="633"/>
      <c r="AK37" s="633"/>
      <c r="AL37" s="193"/>
      <c r="AM37" s="632" t="str">
        <f t="shared" si="0"/>
        <v/>
      </c>
      <c r="AN37" s="632"/>
      <c r="AO37" s="633"/>
      <c r="AP37" s="633"/>
      <c r="AQ37" s="633"/>
      <c r="AR37" s="633"/>
      <c r="AS37" s="633"/>
      <c r="AT37" s="633"/>
      <c r="AU37" s="633"/>
      <c r="AV37" s="633"/>
      <c r="AW37" s="633"/>
      <c r="AX37" s="633"/>
      <c r="AY37" s="633"/>
      <c r="AZ37" s="633"/>
      <c r="BA37" s="633"/>
      <c r="BB37" s="633"/>
      <c r="BC37" s="633"/>
      <c r="BD37" s="193"/>
      <c r="BE37" s="632" t="str">
        <f t="shared" si="1"/>
        <v/>
      </c>
      <c r="BF37" s="632"/>
      <c r="BG37" s="633"/>
      <c r="BH37" s="633"/>
      <c r="BI37" s="633"/>
      <c r="BJ37" s="633"/>
      <c r="BK37" s="633"/>
      <c r="BL37" s="633"/>
      <c r="BM37" s="633"/>
      <c r="BN37" s="633"/>
      <c r="BO37" s="633"/>
      <c r="BP37" s="633"/>
      <c r="BQ37" s="633"/>
      <c r="BR37" s="633"/>
      <c r="BS37" s="633"/>
      <c r="BT37" s="633"/>
      <c r="BU37" s="633"/>
      <c r="BV37" s="193"/>
      <c r="BW37" s="632">
        <f t="shared" si="2"/>
        <v>12</v>
      </c>
      <c r="BX37" s="632"/>
      <c r="BY37" s="633" t="str">
        <f>IF('各会計、関係団体の財政状況及び健全化判断比率'!B71="","",'各会計、関係団体の財政状況及び健全化判断比率'!B71)</f>
        <v>千葉県後期高齢者医療広域連合</v>
      </c>
      <c r="BZ37" s="633"/>
      <c r="CA37" s="633"/>
      <c r="CB37" s="633"/>
      <c r="CC37" s="633"/>
      <c r="CD37" s="633"/>
      <c r="CE37" s="633"/>
      <c r="CF37" s="633"/>
      <c r="CG37" s="633"/>
      <c r="CH37" s="633"/>
      <c r="CI37" s="633"/>
      <c r="CJ37" s="633"/>
      <c r="CK37" s="633"/>
      <c r="CL37" s="633"/>
      <c r="CM37" s="633"/>
      <c r="CN37" s="193"/>
      <c r="CO37" s="632" t="str">
        <f t="shared" si="3"/>
        <v/>
      </c>
      <c r="CP37" s="632"/>
      <c r="CQ37" s="633" t="str">
        <f>IF('各会計、関係団体の財政状況及び健全化判断比率'!BS10="","",'各会計、関係団体の財政状況及び健全化判断比率'!BS10)</f>
        <v/>
      </c>
      <c r="CR37" s="633"/>
      <c r="CS37" s="633"/>
      <c r="CT37" s="633"/>
      <c r="CU37" s="633"/>
      <c r="CV37" s="633"/>
      <c r="CW37" s="633"/>
      <c r="CX37" s="633"/>
      <c r="CY37" s="633"/>
      <c r="CZ37" s="633"/>
      <c r="DA37" s="633"/>
      <c r="DB37" s="633"/>
      <c r="DC37" s="633"/>
      <c r="DD37" s="633"/>
      <c r="DE37" s="633"/>
      <c r="DF37" s="190"/>
      <c r="DG37" s="634" t="str">
        <f>IF('各会計、関係団体の財政状況及び健全化判断比率'!BR10="","",'各会計、関係団体の財政状況及び健全化判断比率'!BR10)</f>
        <v/>
      </c>
      <c r="DH37" s="634"/>
      <c r="DI37" s="197"/>
      <c r="DJ37" s="165"/>
      <c r="DK37" s="165"/>
      <c r="DL37" s="165"/>
      <c r="DM37" s="165"/>
      <c r="DN37" s="165"/>
      <c r="DO37" s="165"/>
    </row>
    <row r="38" spans="1:119" ht="32.25" customHeight="1" x14ac:dyDescent="0.15">
      <c r="A38" s="166"/>
      <c r="B38" s="192"/>
      <c r="C38" s="632" t="str">
        <f t="shared" ref="C38:C43" si="5">IF(E38="","",C37+1)</f>
        <v/>
      </c>
      <c r="D38" s="632"/>
      <c r="E38" s="633" t="str">
        <f>IF('各会計、関係団体の財政状況及び健全化判断比率'!B11="","",'各会計、関係団体の財政状況及び健全化判断比率'!B11)</f>
        <v/>
      </c>
      <c r="F38" s="633"/>
      <c r="G38" s="633"/>
      <c r="H38" s="633"/>
      <c r="I38" s="633"/>
      <c r="J38" s="633"/>
      <c r="K38" s="633"/>
      <c r="L38" s="633"/>
      <c r="M38" s="633"/>
      <c r="N38" s="633"/>
      <c r="O38" s="633"/>
      <c r="P38" s="633"/>
      <c r="Q38" s="633"/>
      <c r="R38" s="633"/>
      <c r="S38" s="633"/>
      <c r="T38" s="193"/>
      <c r="U38" s="632" t="str">
        <f t="shared" si="4"/>
        <v/>
      </c>
      <c r="V38" s="632"/>
      <c r="W38" s="633"/>
      <c r="X38" s="633"/>
      <c r="Y38" s="633"/>
      <c r="Z38" s="633"/>
      <c r="AA38" s="633"/>
      <c r="AB38" s="633"/>
      <c r="AC38" s="633"/>
      <c r="AD38" s="633"/>
      <c r="AE38" s="633"/>
      <c r="AF38" s="633"/>
      <c r="AG38" s="633"/>
      <c r="AH38" s="633"/>
      <c r="AI38" s="633"/>
      <c r="AJ38" s="633"/>
      <c r="AK38" s="633"/>
      <c r="AL38" s="193"/>
      <c r="AM38" s="632" t="str">
        <f t="shared" si="0"/>
        <v/>
      </c>
      <c r="AN38" s="632"/>
      <c r="AO38" s="633"/>
      <c r="AP38" s="633"/>
      <c r="AQ38" s="633"/>
      <c r="AR38" s="633"/>
      <c r="AS38" s="633"/>
      <c r="AT38" s="633"/>
      <c r="AU38" s="633"/>
      <c r="AV38" s="633"/>
      <c r="AW38" s="633"/>
      <c r="AX38" s="633"/>
      <c r="AY38" s="633"/>
      <c r="AZ38" s="633"/>
      <c r="BA38" s="633"/>
      <c r="BB38" s="633"/>
      <c r="BC38" s="633"/>
      <c r="BD38" s="193"/>
      <c r="BE38" s="632" t="str">
        <f t="shared" si="1"/>
        <v/>
      </c>
      <c r="BF38" s="632"/>
      <c r="BG38" s="633"/>
      <c r="BH38" s="633"/>
      <c r="BI38" s="633"/>
      <c r="BJ38" s="633"/>
      <c r="BK38" s="633"/>
      <c r="BL38" s="633"/>
      <c r="BM38" s="633"/>
      <c r="BN38" s="633"/>
      <c r="BO38" s="633"/>
      <c r="BP38" s="633"/>
      <c r="BQ38" s="633"/>
      <c r="BR38" s="633"/>
      <c r="BS38" s="633"/>
      <c r="BT38" s="633"/>
      <c r="BU38" s="633"/>
      <c r="BV38" s="193"/>
      <c r="BW38" s="632">
        <f t="shared" si="2"/>
        <v>13</v>
      </c>
      <c r="BX38" s="632"/>
      <c r="BY38" s="633" t="str">
        <f>IF('各会計、関係団体の財政状況及び健全化判断比率'!B72="","",'各会計、関係団体の財政状況及び健全化判断比率'!B72)</f>
        <v>千葉県後期高齢者医療広域連合（特別会計）</v>
      </c>
      <c r="BZ38" s="633"/>
      <c r="CA38" s="633"/>
      <c r="CB38" s="633"/>
      <c r="CC38" s="633"/>
      <c r="CD38" s="633"/>
      <c r="CE38" s="633"/>
      <c r="CF38" s="633"/>
      <c r="CG38" s="633"/>
      <c r="CH38" s="633"/>
      <c r="CI38" s="633"/>
      <c r="CJ38" s="633"/>
      <c r="CK38" s="633"/>
      <c r="CL38" s="633"/>
      <c r="CM38" s="633"/>
      <c r="CN38" s="193"/>
      <c r="CO38" s="632" t="str">
        <f t="shared" si="3"/>
        <v/>
      </c>
      <c r="CP38" s="632"/>
      <c r="CQ38" s="633" t="str">
        <f>IF('各会計、関係団体の財政状況及び健全化判断比率'!BS11="","",'各会計、関係団体の財政状況及び健全化判断比率'!BS11)</f>
        <v/>
      </c>
      <c r="CR38" s="633"/>
      <c r="CS38" s="633"/>
      <c r="CT38" s="633"/>
      <c r="CU38" s="633"/>
      <c r="CV38" s="633"/>
      <c r="CW38" s="633"/>
      <c r="CX38" s="633"/>
      <c r="CY38" s="633"/>
      <c r="CZ38" s="633"/>
      <c r="DA38" s="633"/>
      <c r="DB38" s="633"/>
      <c r="DC38" s="633"/>
      <c r="DD38" s="633"/>
      <c r="DE38" s="633"/>
      <c r="DF38" s="190"/>
      <c r="DG38" s="634" t="str">
        <f>IF('各会計、関係団体の財政状況及び健全化判断比率'!BR11="","",'各会計、関係団体の財政状況及び健全化判断比率'!BR11)</f>
        <v/>
      </c>
      <c r="DH38" s="634"/>
      <c r="DI38" s="197"/>
      <c r="DJ38" s="165"/>
      <c r="DK38" s="165"/>
      <c r="DL38" s="165"/>
      <c r="DM38" s="165"/>
      <c r="DN38" s="165"/>
      <c r="DO38" s="165"/>
    </row>
    <row r="39" spans="1:119" ht="32.25" customHeight="1" x14ac:dyDescent="0.15">
      <c r="A39" s="166"/>
      <c r="B39" s="192"/>
      <c r="C39" s="632" t="str">
        <f t="shared" si="5"/>
        <v/>
      </c>
      <c r="D39" s="632"/>
      <c r="E39" s="633" t="str">
        <f>IF('各会計、関係団体の財政状況及び健全化判断比率'!B12="","",'各会計、関係団体の財政状況及び健全化判断比率'!B12)</f>
        <v/>
      </c>
      <c r="F39" s="633"/>
      <c r="G39" s="633"/>
      <c r="H39" s="633"/>
      <c r="I39" s="633"/>
      <c r="J39" s="633"/>
      <c r="K39" s="633"/>
      <c r="L39" s="633"/>
      <c r="M39" s="633"/>
      <c r="N39" s="633"/>
      <c r="O39" s="633"/>
      <c r="P39" s="633"/>
      <c r="Q39" s="633"/>
      <c r="R39" s="633"/>
      <c r="S39" s="633"/>
      <c r="T39" s="193"/>
      <c r="U39" s="632" t="str">
        <f t="shared" si="4"/>
        <v/>
      </c>
      <c r="V39" s="632"/>
      <c r="W39" s="633"/>
      <c r="X39" s="633"/>
      <c r="Y39" s="633"/>
      <c r="Z39" s="633"/>
      <c r="AA39" s="633"/>
      <c r="AB39" s="633"/>
      <c r="AC39" s="633"/>
      <c r="AD39" s="633"/>
      <c r="AE39" s="633"/>
      <c r="AF39" s="633"/>
      <c r="AG39" s="633"/>
      <c r="AH39" s="633"/>
      <c r="AI39" s="633"/>
      <c r="AJ39" s="633"/>
      <c r="AK39" s="633"/>
      <c r="AL39" s="193"/>
      <c r="AM39" s="632" t="str">
        <f t="shared" si="0"/>
        <v/>
      </c>
      <c r="AN39" s="632"/>
      <c r="AO39" s="633"/>
      <c r="AP39" s="633"/>
      <c r="AQ39" s="633"/>
      <c r="AR39" s="633"/>
      <c r="AS39" s="633"/>
      <c r="AT39" s="633"/>
      <c r="AU39" s="633"/>
      <c r="AV39" s="633"/>
      <c r="AW39" s="633"/>
      <c r="AX39" s="633"/>
      <c r="AY39" s="633"/>
      <c r="AZ39" s="633"/>
      <c r="BA39" s="633"/>
      <c r="BB39" s="633"/>
      <c r="BC39" s="633"/>
      <c r="BD39" s="193"/>
      <c r="BE39" s="632" t="str">
        <f t="shared" si="1"/>
        <v/>
      </c>
      <c r="BF39" s="632"/>
      <c r="BG39" s="633"/>
      <c r="BH39" s="633"/>
      <c r="BI39" s="633"/>
      <c r="BJ39" s="633"/>
      <c r="BK39" s="633"/>
      <c r="BL39" s="633"/>
      <c r="BM39" s="633"/>
      <c r="BN39" s="633"/>
      <c r="BO39" s="633"/>
      <c r="BP39" s="633"/>
      <c r="BQ39" s="633"/>
      <c r="BR39" s="633"/>
      <c r="BS39" s="633"/>
      <c r="BT39" s="633"/>
      <c r="BU39" s="633"/>
      <c r="BV39" s="193"/>
      <c r="BW39" s="632">
        <f t="shared" si="2"/>
        <v>14</v>
      </c>
      <c r="BX39" s="632"/>
      <c r="BY39" s="633" t="str">
        <f>IF('各会計、関係団体の財政状況及び健全化判断比率'!B73="","",'各会計、関係団体の財政状況及び健全化判断比率'!B73)</f>
        <v>千葉県市町村総合事務組合</v>
      </c>
      <c r="BZ39" s="633"/>
      <c r="CA39" s="633"/>
      <c r="CB39" s="633"/>
      <c r="CC39" s="633"/>
      <c r="CD39" s="633"/>
      <c r="CE39" s="633"/>
      <c r="CF39" s="633"/>
      <c r="CG39" s="633"/>
      <c r="CH39" s="633"/>
      <c r="CI39" s="633"/>
      <c r="CJ39" s="633"/>
      <c r="CK39" s="633"/>
      <c r="CL39" s="633"/>
      <c r="CM39" s="633"/>
      <c r="CN39" s="193"/>
      <c r="CO39" s="632" t="str">
        <f t="shared" si="3"/>
        <v/>
      </c>
      <c r="CP39" s="632"/>
      <c r="CQ39" s="633" t="str">
        <f>IF('各会計、関係団体の財政状況及び健全化判断比率'!BS12="","",'各会計、関係団体の財政状況及び健全化判断比率'!BS12)</f>
        <v/>
      </c>
      <c r="CR39" s="633"/>
      <c r="CS39" s="633"/>
      <c r="CT39" s="633"/>
      <c r="CU39" s="633"/>
      <c r="CV39" s="633"/>
      <c r="CW39" s="633"/>
      <c r="CX39" s="633"/>
      <c r="CY39" s="633"/>
      <c r="CZ39" s="633"/>
      <c r="DA39" s="633"/>
      <c r="DB39" s="633"/>
      <c r="DC39" s="633"/>
      <c r="DD39" s="633"/>
      <c r="DE39" s="633"/>
      <c r="DF39" s="190"/>
      <c r="DG39" s="634" t="str">
        <f>IF('各会計、関係団体の財政状況及び健全化判断比率'!BR12="","",'各会計、関係団体の財政状況及び健全化判断比率'!BR12)</f>
        <v/>
      </c>
      <c r="DH39" s="634"/>
      <c r="DI39" s="197"/>
      <c r="DJ39" s="165"/>
      <c r="DK39" s="165"/>
      <c r="DL39" s="165"/>
      <c r="DM39" s="165"/>
      <c r="DN39" s="165"/>
      <c r="DO39" s="165"/>
    </row>
    <row r="40" spans="1:119" ht="32.25" customHeight="1" x14ac:dyDescent="0.15">
      <c r="A40" s="166"/>
      <c r="B40" s="192"/>
      <c r="C40" s="632" t="str">
        <f t="shared" si="5"/>
        <v/>
      </c>
      <c r="D40" s="632"/>
      <c r="E40" s="633" t="str">
        <f>IF('各会計、関係団体の財政状況及び健全化判断比率'!B13="","",'各会計、関係団体の財政状況及び健全化判断比率'!B13)</f>
        <v/>
      </c>
      <c r="F40" s="633"/>
      <c r="G40" s="633"/>
      <c r="H40" s="633"/>
      <c r="I40" s="633"/>
      <c r="J40" s="633"/>
      <c r="K40" s="633"/>
      <c r="L40" s="633"/>
      <c r="M40" s="633"/>
      <c r="N40" s="633"/>
      <c r="O40" s="633"/>
      <c r="P40" s="633"/>
      <c r="Q40" s="633"/>
      <c r="R40" s="633"/>
      <c r="S40" s="633"/>
      <c r="T40" s="193"/>
      <c r="U40" s="632" t="str">
        <f t="shared" si="4"/>
        <v/>
      </c>
      <c r="V40" s="632"/>
      <c r="W40" s="633"/>
      <c r="X40" s="633"/>
      <c r="Y40" s="633"/>
      <c r="Z40" s="633"/>
      <c r="AA40" s="633"/>
      <c r="AB40" s="633"/>
      <c r="AC40" s="633"/>
      <c r="AD40" s="633"/>
      <c r="AE40" s="633"/>
      <c r="AF40" s="633"/>
      <c r="AG40" s="633"/>
      <c r="AH40" s="633"/>
      <c r="AI40" s="633"/>
      <c r="AJ40" s="633"/>
      <c r="AK40" s="633"/>
      <c r="AL40" s="193"/>
      <c r="AM40" s="632" t="str">
        <f t="shared" si="0"/>
        <v/>
      </c>
      <c r="AN40" s="632"/>
      <c r="AO40" s="633"/>
      <c r="AP40" s="633"/>
      <c r="AQ40" s="633"/>
      <c r="AR40" s="633"/>
      <c r="AS40" s="633"/>
      <c r="AT40" s="633"/>
      <c r="AU40" s="633"/>
      <c r="AV40" s="633"/>
      <c r="AW40" s="633"/>
      <c r="AX40" s="633"/>
      <c r="AY40" s="633"/>
      <c r="AZ40" s="633"/>
      <c r="BA40" s="633"/>
      <c r="BB40" s="633"/>
      <c r="BC40" s="633"/>
      <c r="BD40" s="193"/>
      <c r="BE40" s="632" t="str">
        <f t="shared" si="1"/>
        <v/>
      </c>
      <c r="BF40" s="632"/>
      <c r="BG40" s="633"/>
      <c r="BH40" s="633"/>
      <c r="BI40" s="633"/>
      <c r="BJ40" s="633"/>
      <c r="BK40" s="633"/>
      <c r="BL40" s="633"/>
      <c r="BM40" s="633"/>
      <c r="BN40" s="633"/>
      <c r="BO40" s="633"/>
      <c r="BP40" s="633"/>
      <c r="BQ40" s="633"/>
      <c r="BR40" s="633"/>
      <c r="BS40" s="633"/>
      <c r="BT40" s="633"/>
      <c r="BU40" s="633"/>
      <c r="BV40" s="193"/>
      <c r="BW40" s="632">
        <f t="shared" si="2"/>
        <v>15</v>
      </c>
      <c r="BX40" s="632"/>
      <c r="BY40" s="633" t="str">
        <f>IF('各会計、関係団体の財政状況及び健全化判断比率'!B74="","",'各会計、関係団体の財政状況及び健全化判断比率'!B74)</f>
        <v>千葉県市町村総合事務組合（千葉県自治会館管理運営特別会計）</v>
      </c>
      <c r="BZ40" s="633"/>
      <c r="CA40" s="633"/>
      <c r="CB40" s="633"/>
      <c r="CC40" s="633"/>
      <c r="CD40" s="633"/>
      <c r="CE40" s="633"/>
      <c r="CF40" s="633"/>
      <c r="CG40" s="633"/>
      <c r="CH40" s="633"/>
      <c r="CI40" s="633"/>
      <c r="CJ40" s="633"/>
      <c r="CK40" s="633"/>
      <c r="CL40" s="633"/>
      <c r="CM40" s="633"/>
      <c r="CN40" s="193"/>
      <c r="CO40" s="632" t="str">
        <f t="shared" si="3"/>
        <v/>
      </c>
      <c r="CP40" s="632"/>
      <c r="CQ40" s="633" t="str">
        <f>IF('各会計、関係団体の財政状況及び健全化判断比率'!BS13="","",'各会計、関係団体の財政状況及び健全化判断比率'!BS13)</f>
        <v/>
      </c>
      <c r="CR40" s="633"/>
      <c r="CS40" s="633"/>
      <c r="CT40" s="633"/>
      <c r="CU40" s="633"/>
      <c r="CV40" s="633"/>
      <c r="CW40" s="633"/>
      <c r="CX40" s="633"/>
      <c r="CY40" s="633"/>
      <c r="CZ40" s="633"/>
      <c r="DA40" s="633"/>
      <c r="DB40" s="633"/>
      <c r="DC40" s="633"/>
      <c r="DD40" s="633"/>
      <c r="DE40" s="633"/>
      <c r="DF40" s="190"/>
      <c r="DG40" s="634" t="str">
        <f>IF('各会計、関係団体の財政状況及び健全化判断比率'!BR13="","",'各会計、関係団体の財政状況及び健全化判断比率'!BR13)</f>
        <v/>
      </c>
      <c r="DH40" s="634"/>
      <c r="DI40" s="197"/>
      <c r="DJ40" s="165"/>
      <c r="DK40" s="165"/>
      <c r="DL40" s="165"/>
      <c r="DM40" s="165"/>
      <c r="DN40" s="165"/>
      <c r="DO40" s="165"/>
    </row>
    <row r="41" spans="1:119" ht="32.25" customHeight="1" x14ac:dyDescent="0.15">
      <c r="A41" s="166"/>
      <c r="B41" s="192"/>
      <c r="C41" s="632" t="str">
        <f t="shared" si="5"/>
        <v/>
      </c>
      <c r="D41" s="632"/>
      <c r="E41" s="633" t="str">
        <f>IF('各会計、関係団体の財政状況及び健全化判断比率'!B14="","",'各会計、関係団体の財政状況及び健全化判断比率'!B14)</f>
        <v/>
      </c>
      <c r="F41" s="633"/>
      <c r="G41" s="633"/>
      <c r="H41" s="633"/>
      <c r="I41" s="633"/>
      <c r="J41" s="633"/>
      <c r="K41" s="633"/>
      <c r="L41" s="633"/>
      <c r="M41" s="633"/>
      <c r="N41" s="633"/>
      <c r="O41" s="633"/>
      <c r="P41" s="633"/>
      <c r="Q41" s="633"/>
      <c r="R41" s="633"/>
      <c r="S41" s="633"/>
      <c r="T41" s="193"/>
      <c r="U41" s="632" t="str">
        <f t="shared" si="4"/>
        <v/>
      </c>
      <c r="V41" s="632"/>
      <c r="W41" s="633"/>
      <c r="X41" s="633"/>
      <c r="Y41" s="633"/>
      <c r="Z41" s="633"/>
      <c r="AA41" s="633"/>
      <c r="AB41" s="633"/>
      <c r="AC41" s="633"/>
      <c r="AD41" s="633"/>
      <c r="AE41" s="633"/>
      <c r="AF41" s="633"/>
      <c r="AG41" s="633"/>
      <c r="AH41" s="633"/>
      <c r="AI41" s="633"/>
      <c r="AJ41" s="633"/>
      <c r="AK41" s="633"/>
      <c r="AL41" s="193"/>
      <c r="AM41" s="632" t="str">
        <f t="shared" si="0"/>
        <v/>
      </c>
      <c r="AN41" s="632"/>
      <c r="AO41" s="633"/>
      <c r="AP41" s="633"/>
      <c r="AQ41" s="633"/>
      <c r="AR41" s="633"/>
      <c r="AS41" s="633"/>
      <c r="AT41" s="633"/>
      <c r="AU41" s="633"/>
      <c r="AV41" s="633"/>
      <c r="AW41" s="633"/>
      <c r="AX41" s="633"/>
      <c r="AY41" s="633"/>
      <c r="AZ41" s="633"/>
      <c r="BA41" s="633"/>
      <c r="BB41" s="633"/>
      <c r="BC41" s="633"/>
      <c r="BD41" s="193"/>
      <c r="BE41" s="632" t="str">
        <f t="shared" si="1"/>
        <v/>
      </c>
      <c r="BF41" s="632"/>
      <c r="BG41" s="633"/>
      <c r="BH41" s="633"/>
      <c r="BI41" s="633"/>
      <c r="BJ41" s="633"/>
      <c r="BK41" s="633"/>
      <c r="BL41" s="633"/>
      <c r="BM41" s="633"/>
      <c r="BN41" s="633"/>
      <c r="BO41" s="633"/>
      <c r="BP41" s="633"/>
      <c r="BQ41" s="633"/>
      <c r="BR41" s="633"/>
      <c r="BS41" s="633"/>
      <c r="BT41" s="633"/>
      <c r="BU41" s="633"/>
      <c r="BV41" s="193"/>
      <c r="BW41" s="632">
        <f t="shared" si="2"/>
        <v>16</v>
      </c>
      <c r="BX41" s="632"/>
      <c r="BY41" s="633" t="str">
        <f>IF('各会計、関係団体の財政状況及び健全化判断比率'!B75="","",'各会計、関係団体の財政状況及び健全化判断比率'!B75)</f>
        <v>千葉県市町村総合事務組合（千葉県自治研修センター特別会計）</v>
      </c>
      <c r="BZ41" s="633"/>
      <c r="CA41" s="633"/>
      <c r="CB41" s="633"/>
      <c r="CC41" s="633"/>
      <c r="CD41" s="633"/>
      <c r="CE41" s="633"/>
      <c r="CF41" s="633"/>
      <c r="CG41" s="633"/>
      <c r="CH41" s="633"/>
      <c r="CI41" s="633"/>
      <c r="CJ41" s="633"/>
      <c r="CK41" s="633"/>
      <c r="CL41" s="633"/>
      <c r="CM41" s="633"/>
      <c r="CN41" s="193"/>
      <c r="CO41" s="632" t="str">
        <f t="shared" si="3"/>
        <v/>
      </c>
      <c r="CP41" s="632"/>
      <c r="CQ41" s="633" t="str">
        <f>IF('各会計、関係団体の財政状況及び健全化判断比率'!BS14="","",'各会計、関係団体の財政状況及び健全化判断比率'!BS14)</f>
        <v/>
      </c>
      <c r="CR41" s="633"/>
      <c r="CS41" s="633"/>
      <c r="CT41" s="633"/>
      <c r="CU41" s="633"/>
      <c r="CV41" s="633"/>
      <c r="CW41" s="633"/>
      <c r="CX41" s="633"/>
      <c r="CY41" s="633"/>
      <c r="CZ41" s="633"/>
      <c r="DA41" s="633"/>
      <c r="DB41" s="633"/>
      <c r="DC41" s="633"/>
      <c r="DD41" s="633"/>
      <c r="DE41" s="633"/>
      <c r="DF41" s="190"/>
      <c r="DG41" s="634" t="str">
        <f>IF('各会計、関係団体の財政状況及び健全化判断比率'!BR14="","",'各会計、関係団体の財政状況及び健全化判断比率'!BR14)</f>
        <v/>
      </c>
      <c r="DH41" s="634"/>
      <c r="DI41" s="197"/>
      <c r="DJ41" s="165"/>
      <c r="DK41" s="165"/>
      <c r="DL41" s="165"/>
      <c r="DM41" s="165"/>
      <c r="DN41" s="165"/>
      <c r="DO41" s="165"/>
    </row>
    <row r="42" spans="1:119" ht="32.25" customHeight="1" x14ac:dyDescent="0.15">
      <c r="A42" s="165"/>
      <c r="B42" s="192"/>
      <c r="C42" s="632" t="str">
        <f t="shared" si="5"/>
        <v/>
      </c>
      <c r="D42" s="632"/>
      <c r="E42" s="633" t="str">
        <f>IF('各会計、関係団体の財政状況及び健全化判断比率'!B15="","",'各会計、関係団体の財政状況及び健全化判断比率'!B15)</f>
        <v/>
      </c>
      <c r="F42" s="633"/>
      <c r="G42" s="633"/>
      <c r="H42" s="633"/>
      <c r="I42" s="633"/>
      <c r="J42" s="633"/>
      <c r="K42" s="633"/>
      <c r="L42" s="633"/>
      <c r="M42" s="633"/>
      <c r="N42" s="633"/>
      <c r="O42" s="633"/>
      <c r="P42" s="633"/>
      <c r="Q42" s="633"/>
      <c r="R42" s="633"/>
      <c r="S42" s="633"/>
      <c r="T42" s="193"/>
      <c r="U42" s="632" t="str">
        <f t="shared" si="4"/>
        <v/>
      </c>
      <c r="V42" s="632"/>
      <c r="W42" s="633"/>
      <c r="X42" s="633"/>
      <c r="Y42" s="633"/>
      <c r="Z42" s="633"/>
      <c r="AA42" s="633"/>
      <c r="AB42" s="633"/>
      <c r="AC42" s="633"/>
      <c r="AD42" s="633"/>
      <c r="AE42" s="633"/>
      <c r="AF42" s="633"/>
      <c r="AG42" s="633"/>
      <c r="AH42" s="633"/>
      <c r="AI42" s="633"/>
      <c r="AJ42" s="633"/>
      <c r="AK42" s="633"/>
      <c r="AL42" s="193"/>
      <c r="AM42" s="632" t="str">
        <f t="shared" si="0"/>
        <v/>
      </c>
      <c r="AN42" s="632"/>
      <c r="AO42" s="633"/>
      <c r="AP42" s="633"/>
      <c r="AQ42" s="633"/>
      <c r="AR42" s="633"/>
      <c r="AS42" s="633"/>
      <c r="AT42" s="633"/>
      <c r="AU42" s="633"/>
      <c r="AV42" s="633"/>
      <c r="AW42" s="633"/>
      <c r="AX42" s="633"/>
      <c r="AY42" s="633"/>
      <c r="AZ42" s="633"/>
      <c r="BA42" s="633"/>
      <c r="BB42" s="633"/>
      <c r="BC42" s="633"/>
      <c r="BD42" s="193"/>
      <c r="BE42" s="632" t="str">
        <f t="shared" si="1"/>
        <v/>
      </c>
      <c r="BF42" s="632"/>
      <c r="BG42" s="633"/>
      <c r="BH42" s="633"/>
      <c r="BI42" s="633"/>
      <c r="BJ42" s="633"/>
      <c r="BK42" s="633"/>
      <c r="BL42" s="633"/>
      <c r="BM42" s="633"/>
      <c r="BN42" s="633"/>
      <c r="BO42" s="633"/>
      <c r="BP42" s="633"/>
      <c r="BQ42" s="633"/>
      <c r="BR42" s="633"/>
      <c r="BS42" s="633"/>
      <c r="BT42" s="633"/>
      <c r="BU42" s="633"/>
      <c r="BV42" s="193"/>
      <c r="BW42" s="632">
        <f t="shared" si="2"/>
        <v>17</v>
      </c>
      <c r="BX42" s="632"/>
      <c r="BY42" s="633" t="str">
        <f>IF('各会計、関係団体の財政状況及び健全化判断比率'!B76="","",'各会計、関係団体の財政状況及び健全化判断比率'!B76)</f>
        <v>千葉県市町村総合事務組合（千葉県市町村交通災害共済特別会計）</v>
      </c>
      <c r="BZ42" s="633"/>
      <c r="CA42" s="633"/>
      <c r="CB42" s="633"/>
      <c r="CC42" s="633"/>
      <c r="CD42" s="633"/>
      <c r="CE42" s="633"/>
      <c r="CF42" s="633"/>
      <c r="CG42" s="633"/>
      <c r="CH42" s="633"/>
      <c r="CI42" s="633"/>
      <c r="CJ42" s="633"/>
      <c r="CK42" s="633"/>
      <c r="CL42" s="633"/>
      <c r="CM42" s="633"/>
      <c r="CN42" s="193"/>
      <c r="CO42" s="632" t="str">
        <f t="shared" si="3"/>
        <v/>
      </c>
      <c r="CP42" s="632"/>
      <c r="CQ42" s="633" t="str">
        <f>IF('各会計、関係団体の財政状況及び健全化判断比率'!BS15="","",'各会計、関係団体の財政状況及び健全化判断比率'!BS15)</f>
        <v/>
      </c>
      <c r="CR42" s="633"/>
      <c r="CS42" s="633"/>
      <c r="CT42" s="633"/>
      <c r="CU42" s="633"/>
      <c r="CV42" s="633"/>
      <c r="CW42" s="633"/>
      <c r="CX42" s="633"/>
      <c r="CY42" s="633"/>
      <c r="CZ42" s="633"/>
      <c r="DA42" s="633"/>
      <c r="DB42" s="633"/>
      <c r="DC42" s="633"/>
      <c r="DD42" s="633"/>
      <c r="DE42" s="633"/>
      <c r="DF42" s="190"/>
      <c r="DG42" s="634" t="str">
        <f>IF('各会計、関係団体の財政状況及び健全化判断比率'!BR15="","",'各会計、関係団体の財政状況及び健全化判断比率'!BR15)</f>
        <v/>
      </c>
      <c r="DH42" s="634"/>
      <c r="DI42" s="197"/>
      <c r="DJ42" s="165"/>
      <c r="DK42" s="165"/>
      <c r="DL42" s="165"/>
      <c r="DM42" s="165"/>
      <c r="DN42" s="165"/>
      <c r="DO42" s="165"/>
    </row>
    <row r="43" spans="1:119" ht="32.25" customHeight="1" x14ac:dyDescent="0.15">
      <c r="A43" s="165"/>
      <c r="B43" s="192"/>
      <c r="C43" s="632" t="str">
        <f t="shared" si="5"/>
        <v/>
      </c>
      <c r="D43" s="632"/>
      <c r="E43" s="633" t="str">
        <f>IF('各会計、関係団体の財政状況及び健全化判断比率'!B16="","",'各会計、関係団体の財政状況及び健全化判断比率'!B16)</f>
        <v/>
      </c>
      <c r="F43" s="633"/>
      <c r="G43" s="633"/>
      <c r="H43" s="633"/>
      <c r="I43" s="633"/>
      <c r="J43" s="633"/>
      <c r="K43" s="633"/>
      <c r="L43" s="633"/>
      <c r="M43" s="633"/>
      <c r="N43" s="633"/>
      <c r="O43" s="633"/>
      <c r="P43" s="633"/>
      <c r="Q43" s="633"/>
      <c r="R43" s="633"/>
      <c r="S43" s="633"/>
      <c r="T43" s="193"/>
      <c r="U43" s="632" t="str">
        <f t="shared" si="4"/>
        <v/>
      </c>
      <c r="V43" s="632"/>
      <c r="W43" s="633"/>
      <c r="X43" s="633"/>
      <c r="Y43" s="633"/>
      <c r="Z43" s="633"/>
      <c r="AA43" s="633"/>
      <c r="AB43" s="633"/>
      <c r="AC43" s="633"/>
      <c r="AD43" s="633"/>
      <c r="AE43" s="633"/>
      <c r="AF43" s="633"/>
      <c r="AG43" s="633"/>
      <c r="AH43" s="633"/>
      <c r="AI43" s="633"/>
      <c r="AJ43" s="633"/>
      <c r="AK43" s="633"/>
      <c r="AL43" s="193"/>
      <c r="AM43" s="632" t="str">
        <f t="shared" si="0"/>
        <v/>
      </c>
      <c r="AN43" s="632"/>
      <c r="AO43" s="633"/>
      <c r="AP43" s="633"/>
      <c r="AQ43" s="633"/>
      <c r="AR43" s="633"/>
      <c r="AS43" s="633"/>
      <c r="AT43" s="633"/>
      <c r="AU43" s="633"/>
      <c r="AV43" s="633"/>
      <c r="AW43" s="633"/>
      <c r="AX43" s="633"/>
      <c r="AY43" s="633"/>
      <c r="AZ43" s="633"/>
      <c r="BA43" s="633"/>
      <c r="BB43" s="633"/>
      <c r="BC43" s="633"/>
      <c r="BD43" s="193"/>
      <c r="BE43" s="632" t="str">
        <f t="shared" si="1"/>
        <v/>
      </c>
      <c r="BF43" s="632"/>
      <c r="BG43" s="633"/>
      <c r="BH43" s="633"/>
      <c r="BI43" s="633"/>
      <c r="BJ43" s="633"/>
      <c r="BK43" s="633"/>
      <c r="BL43" s="633"/>
      <c r="BM43" s="633"/>
      <c r="BN43" s="633"/>
      <c r="BO43" s="633"/>
      <c r="BP43" s="633"/>
      <c r="BQ43" s="633"/>
      <c r="BR43" s="633"/>
      <c r="BS43" s="633"/>
      <c r="BT43" s="633"/>
      <c r="BU43" s="633"/>
      <c r="BV43" s="193"/>
      <c r="BW43" s="632" t="str">
        <f t="shared" si="2"/>
        <v/>
      </c>
      <c r="BX43" s="632"/>
      <c r="BY43" s="633" t="str">
        <f>IF('各会計、関係団体の財政状況及び健全化判断比率'!B77="","",'各会計、関係団体の財政状況及び健全化判断比率'!B77)</f>
        <v/>
      </c>
      <c r="BZ43" s="633"/>
      <c r="CA43" s="633"/>
      <c r="CB43" s="633"/>
      <c r="CC43" s="633"/>
      <c r="CD43" s="633"/>
      <c r="CE43" s="633"/>
      <c r="CF43" s="633"/>
      <c r="CG43" s="633"/>
      <c r="CH43" s="633"/>
      <c r="CI43" s="633"/>
      <c r="CJ43" s="633"/>
      <c r="CK43" s="633"/>
      <c r="CL43" s="633"/>
      <c r="CM43" s="633"/>
      <c r="CN43" s="193"/>
      <c r="CO43" s="632" t="str">
        <f t="shared" si="3"/>
        <v/>
      </c>
      <c r="CP43" s="632"/>
      <c r="CQ43" s="633" t="str">
        <f>IF('各会計、関係団体の財政状況及び健全化判断比率'!BS16="","",'各会計、関係団体の財政状況及び健全化判断比率'!BS16)</f>
        <v/>
      </c>
      <c r="CR43" s="633"/>
      <c r="CS43" s="633"/>
      <c r="CT43" s="633"/>
      <c r="CU43" s="633"/>
      <c r="CV43" s="633"/>
      <c r="CW43" s="633"/>
      <c r="CX43" s="633"/>
      <c r="CY43" s="633"/>
      <c r="CZ43" s="633"/>
      <c r="DA43" s="633"/>
      <c r="DB43" s="633"/>
      <c r="DC43" s="633"/>
      <c r="DD43" s="633"/>
      <c r="DE43" s="633"/>
      <c r="DF43" s="190"/>
      <c r="DG43" s="634" t="str">
        <f>IF('各会計、関係団体の財政状況及び健全化判断比率'!BR16="","",'各会計、関係団体の財政状況及び健全化判断比率'!BR16)</f>
        <v/>
      </c>
      <c r="DH43" s="634"/>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196</v>
      </c>
      <c r="C46" s="165"/>
      <c r="D46" s="165"/>
      <c r="E46" s="165" t="s">
        <v>197</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198</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199</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200</v>
      </c>
    </row>
    <row r="50" spans="5:5" x14ac:dyDescent="0.15">
      <c r="E50" s="167" t="s">
        <v>201</v>
      </c>
    </row>
    <row r="51" spans="5:5" x14ac:dyDescent="0.15">
      <c r="E51" s="167" t="s">
        <v>202</v>
      </c>
    </row>
    <row r="52" spans="5:5" x14ac:dyDescent="0.15">
      <c r="E52" s="167" t="s">
        <v>203</v>
      </c>
    </row>
    <row r="53" spans="5:5" x14ac:dyDescent="0.15">
      <c r="E53" s="167" t="s">
        <v>204</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6CDb/toFXgoB9rXVGzp0RWQPrxNQfc4LJGnUwCczp3vJ9QctZgfLGbr8h3RS1OgL3IHbN2Lc0vdzGtV6aIr54w==" saltValue="elyn1OkslM3PYLBEnXwjR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553</v>
      </c>
      <c r="G33" s="29" t="s">
        <v>554</v>
      </c>
      <c r="H33" s="29" t="s">
        <v>555</v>
      </c>
      <c r="I33" s="29" t="s">
        <v>556</v>
      </c>
      <c r="J33" s="30" t="s">
        <v>557</v>
      </c>
      <c r="K33" s="22"/>
      <c r="L33" s="22"/>
      <c r="M33" s="22"/>
      <c r="N33" s="22"/>
      <c r="O33" s="22"/>
      <c r="P33" s="22"/>
    </row>
    <row r="34" spans="1:16" ht="39" customHeight="1" x14ac:dyDescent="0.15">
      <c r="A34" s="22"/>
      <c r="B34" s="31"/>
      <c r="C34" s="1224" t="s">
        <v>560</v>
      </c>
      <c r="D34" s="1224"/>
      <c r="E34" s="1225"/>
      <c r="F34" s="32">
        <v>14.17</v>
      </c>
      <c r="G34" s="33">
        <v>13.22</v>
      </c>
      <c r="H34" s="33">
        <v>15.18</v>
      </c>
      <c r="I34" s="33">
        <v>14.36</v>
      </c>
      <c r="J34" s="34">
        <v>14.63</v>
      </c>
      <c r="K34" s="22"/>
      <c r="L34" s="22"/>
      <c r="M34" s="22"/>
      <c r="N34" s="22"/>
      <c r="O34" s="22"/>
      <c r="P34" s="22"/>
    </row>
    <row r="35" spans="1:16" ht="39" customHeight="1" x14ac:dyDescent="0.15">
      <c r="A35" s="22"/>
      <c r="B35" s="35"/>
      <c r="C35" s="1218" t="s">
        <v>561</v>
      </c>
      <c r="D35" s="1219"/>
      <c r="E35" s="1220"/>
      <c r="F35" s="36">
        <v>21.3</v>
      </c>
      <c r="G35" s="37">
        <v>20.84</v>
      </c>
      <c r="H35" s="37">
        <v>18.63</v>
      </c>
      <c r="I35" s="37">
        <v>16.23</v>
      </c>
      <c r="J35" s="38">
        <v>9.86</v>
      </c>
      <c r="K35" s="22"/>
      <c r="L35" s="22"/>
      <c r="M35" s="22"/>
      <c r="N35" s="22"/>
      <c r="O35" s="22"/>
      <c r="P35" s="22"/>
    </row>
    <row r="36" spans="1:16" ht="39" customHeight="1" x14ac:dyDescent="0.15">
      <c r="A36" s="22"/>
      <c r="B36" s="35"/>
      <c r="C36" s="1218" t="s">
        <v>562</v>
      </c>
      <c r="D36" s="1219"/>
      <c r="E36" s="1220"/>
      <c r="F36" s="36">
        <v>10.77</v>
      </c>
      <c r="G36" s="37">
        <v>10.44</v>
      </c>
      <c r="H36" s="37">
        <v>10.41</v>
      </c>
      <c r="I36" s="37">
        <v>9.85</v>
      </c>
      <c r="J36" s="38">
        <v>9.07</v>
      </c>
      <c r="K36" s="22"/>
      <c r="L36" s="22"/>
      <c r="M36" s="22"/>
      <c r="N36" s="22"/>
      <c r="O36" s="22"/>
      <c r="P36" s="22"/>
    </row>
    <row r="37" spans="1:16" ht="39" customHeight="1" x14ac:dyDescent="0.15">
      <c r="A37" s="22"/>
      <c r="B37" s="35"/>
      <c r="C37" s="1218" t="s">
        <v>563</v>
      </c>
      <c r="D37" s="1219"/>
      <c r="E37" s="1220"/>
      <c r="F37" s="36">
        <v>1.74</v>
      </c>
      <c r="G37" s="37">
        <v>2.38</v>
      </c>
      <c r="H37" s="37">
        <v>2.96</v>
      </c>
      <c r="I37" s="37">
        <v>3.64</v>
      </c>
      <c r="J37" s="38">
        <v>4.9000000000000004</v>
      </c>
      <c r="K37" s="22"/>
      <c r="L37" s="22"/>
      <c r="M37" s="22"/>
      <c r="N37" s="22"/>
      <c r="O37" s="22"/>
      <c r="P37" s="22"/>
    </row>
    <row r="38" spans="1:16" ht="39" customHeight="1" x14ac:dyDescent="0.15">
      <c r="A38" s="22"/>
      <c r="B38" s="35"/>
      <c r="C38" s="1218" t="s">
        <v>564</v>
      </c>
      <c r="D38" s="1219"/>
      <c r="E38" s="1220"/>
      <c r="F38" s="36">
        <v>5.21</v>
      </c>
      <c r="G38" s="37">
        <v>6.26</v>
      </c>
      <c r="H38" s="37">
        <v>6.53</v>
      </c>
      <c r="I38" s="37">
        <v>5.26</v>
      </c>
      <c r="J38" s="38">
        <v>4.79</v>
      </c>
      <c r="K38" s="22"/>
      <c r="L38" s="22"/>
      <c r="M38" s="22"/>
      <c r="N38" s="22"/>
      <c r="O38" s="22"/>
      <c r="P38" s="22"/>
    </row>
    <row r="39" spans="1:16" ht="39" customHeight="1" x14ac:dyDescent="0.15">
      <c r="A39" s="22"/>
      <c r="B39" s="35"/>
      <c r="C39" s="1218" t="s">
        <v>565</v>
      </c>
      <c r="D39" s="1219"/>
      <c r="E39" s="1220"/>
      <c r="F39" s="36">
        <v>7.0000000000000007E-2</v>
      </c>
      <c r="G39" s="37">
        <v>7.0000000000000007E-2</v>
      </c>
      <c r="H39" s="37">
        <v>0.12</v>
      </c>
      <c r="I39" s="37">
        <v>0.14000000000000001</v>
      </c>
      <c r="J39" s="38">
        <v>0.08</v>
      </c>
      <c r="K39" s="22"/>
      <c r="L39" s="22"/>
      <c r="M39" s="22"/>
      <c r="N39" s="22"/>
      <c r="O39" s="22"/>
      <c r="P39" s="22"/>
    </row>
    <row r="40" spans="1:16" ht="39" customHeight="1" x14ac:dyDescent="0.15">
      <c r="A40" s="22"/>
      <c r="B40" s="35"/>
      <c r="C40" s="1218" t="s">
        <v>566</v>
      </c>
      <c r="D40" s="1219"/>
      <c r="E40" s="1220"/>
      <c r="F40" s="36">
        <v>0.02</v>
      </c>
      <c r="G40" s="37">
        <v>0.05</v>
      </c>
      <c r="H40" s="37">
        <v>0.12</v>
      </c>
      <c r="I40" s="37">
        <v>0.09</v>
      </c>
      <c r="J40" s="38">
        <v>0.08</v>
      </c>
      <c r="K40" s="22"/>
      <c r="L40" s="22"/>
      <c r="M40" s="22"/>
      <c r="N40" s="22"/>
      <c r="O40" s="22"/>
      <c r="P40" s="22"/>
    </row>
    <row r="41" spans="1:16" ht="39" customHeight="1" x14ac:dyDescent="0.15">
      <c r="A41" s="22"/>
      <c r="B41" s="35"/>
      <c r="C41" s="1218" t="s">
        <v>567</v>
      </c>
      <c r="D41" s="1219"/>
      <c r="E41" s="1220"/>
      <c r="F41" s="36">
        <v>0.03</v>
      </c>
      <c r="G41" s="37">
        <v>0.08</v>
      </c>
      <c r="H41" s="37">
        <v>0.01</v>
      </c>
      <c r="I41" s="37">
        <v>0</v>
      </c>
      <c r="J41" s="38">
        <v>0.01</v>
      </c>
      <c r="K41" s="22"/>
      <c r="L41" s="22"/>
      <c r="M41" s="22"/>
      <c r="N41" s="22"/>
      <c r="O41" s="22"/>
      <c r="P41" s="22"/>
    </row>
    <row r="42" spans="1:16" ht="39" customHeight="1" x14ac:dyDescent="0.15">
      <c r="A42" s="22"/>
      <c r="B42" s="39"/>
      <c r="C42" s="1218" t="s">
        <v>568</v>
      </c>
      <c r="D42" s="1219"/>
      <c r="E42" s="1220"/>
      <c r="F42" s="36" t="s">
        <v>510</v>
      </c>
      <c r="G42" s="37" t="s">
        <v>510</v>
      </c>
      <c r="H42" s="37" t="s">
        <v>510</v>
      </c>
      <c r="I42" s="37" t="s">
        <v>510</v>
      </c>
      <c r="J42" s="38" t="s">
        <v>510</v>
      </c>
      <c r="K42" s="22"/>
      <c r="L42" s="22"/>
      <c r="M42" s="22"/>
      <c r="N42" s="22"/>
      <c r="O42" s="22"/>
      <c r="P42" s="22"/>
    </row>
    <row r="43" spans="1:16" ht="39" customHeight="1" thickBot="1" x14ac:dyDescent="0.2">
      <c r="A43" s="22"/>
      <c r="B43" s="40"/>
      <c r="C43" s="1221" t="s">
        <v>569</v>
      </c>
      <c r="D43" s="1222"/>
      <c r="E43" s="1223"/>
      <c r="F43" s="41" t="s">
        <v>510</v>
      </c>
      <c r="G43" s="42" t="s">
        <v>510</v>
      </c>
      <c r="H43" s="42" t="s">
        <v>510</v>
      </c>
      <c r="I43" s="42" t="s">
        <v>510</v>
      </c>
      <c r="J43" s="43" t="s">
        <v>510</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yOQFh0bNEVIw3Edlozr1Hsjh6kUjPdTY2Cytymi03TWWfsj/czhxYDqhfM/q56nsAkqEyea+YDczx/5lZZr5ag==" saltValue="n/NSa8lfot7dpFc3xCexL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553</v>
      </c>
      <c r="L44" s="56" t="s">
        <v>554</v>
      </c>
      <c r="M44" s="56" t="s">
        <v>555</v>
      </c>
      <c r="N44" s="56" t="s">
        <v>556</v>
      </c>
      <c r="O44" s="57" t="s">
        <v>557</v>
      </c>
      <c r="P44" s="48"/>
      <c r="Q44" s="48"/>
      <c r="R44" s="48"/>
      <c r="S44" s="48"/>
      <c r="T44" s="48"/>
      <c r="U44" s="48"/>
    </row>
    <row r="45" spans="1:21" ht="30.75" customHeight="1" x14ac:dyDescent="0.15">
      <c r="A45" s="48"/>
      <c r="B45" s="1234" t="s">
        <v>10</v>
      </c>
      <c r="C45" s="1235"/>
      <c r="D45" s="58"/>
      <c r="E45" s="1240" t="s">
        <v>11</v>
      </c>
      <c r="F45" s="1240"/>
      <c r="G45" s="1240"/>
      <c r="H45" s="1240"/>
      <c r="I45" s="1240"/>
      <c r="J45" s="1241"/>
      <c r="K45" s="59">
        <v>323</v>
      </c>
      <c r="L45" s="60">
        <v>330</v>
      </c>
      <c r="M45" s="60">
        <v>293</v>
      </c>
      <c r="N45" s="60">
        <v>289</v>
      </c>
      <c r="O45" s="61">
        <v>313</v>
      </c>
      <c r="P45" s="48"/>
      <c r="Q45" s="48"/>
      <c r="R45" s="48"/>
      <c r="S45" s="48"/>
      <c r="T45" s="48"/>
      <c r="U45" s="48"/>
    </row>
    <row r="46" spans="1:21" ht="30.75" customHeight="1" x14ac:dyDescent="0.15">
      <c r="A46" s="48"/>
      <c r="B46" s="1236"/>
      <c r="C46" s="1237"/>
      <c r="D46" s="62"/>
      <c r="E46" s="1228" t="s">
        <v>12</v>
      </c>
      <c r="F46" s="1228"/>
      <c r="G46" s="1228"/>
      <c r="H46" s="1228"/>
      <c r="I46" s="1228"/>
      <c r="J46" s="1229"/>
      <c r="K46" s="63" t="s">
        <v>510</v>
      </c>
      <c r="L46" s="64" t="s">
        <v>510</v>
      </c>
      <c r="M46" s="64" t="s">
        <v>510</v>
      </c>
      <c r="N46" s="64" t="s">
        <v>510</v>
      </c>
      <c r="O46" s="65" t="s">
        <v>510</v>
      </c>
      <c r="P46" s="48"/>
      <c r="Q46" s="48"/>
      <c r="R46" s="48"/>
      <c r="S46" s="48"/>
      <c r="T46" s="48"/>
      <c r="U46" s="48"/>
    </row>
    <row r="47" spans="1:21" ht="30.75" customHeight="1" x14ac:dyDescent="0.15">
      <c r="A47" s="48"/>
      <c r="B47" s="1236"/>
      <c r="C47" s="1237"/>
      <c r="D47" s="62"/>
      <c r="E47" s="1228" t="s">
        <v>13</v>
      </c>
      <c r="F47" s="1228"/>
      <c r="G47" s="1228"/>
      <c r="H47" s="1228"/>
      <c r="I47" s="1228"/>
      <c r="J47" s="1229"/>
      <c r="K47" s="63" t="s">
        <v>510</v>
      </c>
      <c r="L47" s="64" t="s">
        <v>510</v>
      </c>
      <c r="M47" s="64" t="s">
        <v>510</v>
      </c>
      <c r="N47" s="64" t="s">
        <v>510</v>
      </c>
      <c r="O47" s="65" t="s">
        <v>510</v>
      </c>
      <c r="P47" s="48"/>
      <c r="Q47" s="48"/>
      <c r="R47" s="48"/>
      <c r="S47" s="48"/>
      <c r="T47" s="48"/>
      <c r="U47" s="48"/>
    </row>
    <row r="48" spans="1:21" ht="30.75" customHeight="1" x14ac:dyDescent="0.15">
      <c r="A48" s="48"/>
      <c r="B48" s="1236"/>
      <c r="C48" s="1237"/>
      <c r="D48" s="62"/>
      <c r="E48" s="1228" t="s">
        <v>14</v>
      </c>
      <c r="F48" s="1228"/>
      <c r="G48" s="1228"/>
      <c r="H48" s="1228"/>
      <c r="I48" s="1228"/>
      <c r="J48" s="1229"/>
      <c r="K48" s="63">
        <v>224</v>
      </c>
      <c r="L48" s="64">
        <v>234</v>
      </c>
      <c r="M48" s="64">
        <v>204</v>
      </c>
      <c r="N48" s="64">
        <v>202</v>
      </c>
      <c r="O48" s="65">
        <v>211</v>
      </c>
      <c r="P48" s="48"/>
      <c r="Q48" s="48"/>
      <c r="R48" s="48"/>
      <c r="S48" s="48"/>
      <c r="T48" s="48"/>
      <c r="U48" s="48"/>
    </row>
    <row r="49" spans="1:21" ht="30.75" customHeight="1" x14ac:dyDescent="0.15">
      <c r="A49" s="48"/>
      <c r="B49" s="1236"/>
      <c r="C49" s="1237"/>
      <c r="D49" s="62"/>
      <c r="E49" s="1228" t="s">
        <v>15</v>
      </c>
      <c r="F49" s="1228"/>
      <c r="G49" s="1228"/>
      <c r="H49" s="1228"/>
      <c r="I49" s="1228"/>
      <c r="J49" s="1229"/>
      <c r="K49" s="63">
        <v>60</v>
      </c>
      <c r="L49" s="64">
        <v>66</v>
      </c>
      <c r="M49" s="64">
        <v>76</v>
      </c>
      <c r="N49" s="64">
        <v>84</v>
      </c>
      <c r="O49" s="65">
        <v>70</v>
      </c>
      <c r="P49" s="48"/>
      <c r="Q49" s="48"/>
      <c r="R49" s="48"/>
      <c r="S49" s="48"/>
      <c r="T49" s="48"/>
      <c r="U49" s="48"/>
    </row>
    <row r="50" spans="1:21" ht="30.75" customHeight="1" x14ac:dyDescent="0.15">
      <c r="A50" s="48"/>
      <c r="B50" s="1236"/>
      <c r="C50" s="1237"/>
      <c r="D50" s="62"/>
      <c r="E50" s="1228" t="s">
        <v>16</v>
      </c>
      <c r="F50" s="1228"/>
      <c r="G50" s="1228"/>
      <c r="H50" s="1228"/>
      <c r="I50" s="1228"/>
      <c r="J50" s="1229"/>
      <c r="K50" s="63">
        <v>0</v>
      </c>
      <c r="L50" s="64">
        <v>0</v>
      </c>
      <c r="M50" s="64">
        <v>0</v>
      </c>
      <c r="N50" s="64">
        <v>0</v>
      </c>
      <c r="O50" s="65">
        <v>0</v>
      </c>
      <c r="P50" s="48"/>
      <c r="Q50" s="48"/>
      <c r="R50" s="48"/>
      <c r="S50" s="48"/>
      <c r="T50" s="48"/>
      <c r="U50" s="48"/>
    </row>
    <row r="51" spans="1:21" ht="30.75" customHeight="1" x14ac:dyDescent="0.15">
      <c r="A51" s="48"/>
      <c r="B51" s="1238"/>
      <c r="C51" s="1239"/>
      <c r="D51" s="66"/>
      <c r="E51" s="1228" t="s">
        <v>17</v>
      </c>
      <c r="F51" s="1228"/>
      <c r="G51" s="1228"/>
      <c r="H51" s="1228"/>
      <c r="I51" s="1228"/>
      <c r="J51" s="1229"/>
      <c r="K51" s="63" t="s">
        <v>510</v>
      </c>
      <c r="L51" s="64" t="s">
        <v>510</v>
      </c>
      <c r="M51" s="64" t="s">
        <v>510</v>
      </c>
      <c r="N51" s="64" t="s">
        <v>510</v>
      </c>
      <c r="O51" s="65" t="s">
        <v>510</v>
      </c>
      <c r="P51" s="48"/>
      <c r="Q51" s="48"/>
      <c r="R51" s="48"/>
      <c r="S51" s="48"/>
      <c r="T51" s="48"/>
      <c r="U51" s="48"/>
    </row>
    <row r="52" spans="1:21" ht="30.75" customHeight="1" x14ac:dyDescent="0.15">
      <c r="A52" s="48"/>
      <c r="B52" s="1226" t="s">
        <v>18</v>
      </c>
      <c r="C52" s="1227"/>
      <c r="D52" s="66"/>
      <c r="E52" s="1228" t="s">
        <v>19</v>
      </c>
      <c r="F52" s="1228"/>
      <c r="G52" s="1228"/>
      <c r="H52" s="1228"/>
      <c r="I52" s="1228"/>
      <c r="J52" s="1229"/>
      <c r="K52" s="63">
        <v>402</v>
      </c>
      <c r="L52" s="64">
        <v>429</v>
      </c>
      <c r="M52" s="64">
        <v>408</v>
      </c>
      <c r="N52" s="64">
        <v>466</v>
      </c>
      <c r="O52" s="65">
        <v>436</v>
      </c>
      <c r="P52" s="48"/>
      <c r="Q52" s="48"/>
      <c r="R52" s="48"/>
      <c r="S52" s="48"/>
      <c r="T52" s="48"/>
      <c r="U52" s="48"/>
    </row>
    <row r="53" spans="1:21" ht="30.75" customHeight="1" thickBot="1" x14ac:dyDescent="0.2">
      <c r="A53" s="48"/>
      <c r="B53" s="1230" t="s">
        <v>20</v>
      </c>
      <c r="C53" s="1231"/>
      <c r="D53" s="67"/>
      <c r="E53" s="1232" t="s">
        <v>21</v>
      </c>
      <c r="F53" s="1232"/>
      <c r="G53" s="1232"/>
      <c r="H53" s="1232"/>
      <c r="I53" s="1232"/>
      <c r="J53" s="1233"/>
      <c r="K53" s="68">
        <v>205</v>
      </c>
      <c r="L53" s="69">
        <v>201</v>
      </c>
      <c r="M53" s="69">
        <v>165</v>
      </c>
      <c r="N53" s="69">
        <v>109</v>
      </c>
      <c r="O53" s="70">
        <v>158</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xdp+N40hDvixelcASletTqGHb+748sjIOtvXcgBOpCI8OfVy8KVFr0vWKclKsKPb2OUI2sKSsqvmKxrrwSTwPQ==" saltValue="nzNdI5BD4oswOGMbYuUqxw=="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39370078740157483" bottom="0.39370078740157483" header="0.19685039370078741" footer="0.19685039370078741"/>
  <pageSetup paperSize="9" scale="62" orientation="landscape" cellComments="asDisplayed" horizontalDpi="300" verticalDpi="300" r:id="rId1"/>
  <headerFooter>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553</v>
      </c>
      <c r="J40" s="79" t="s">
        <v>554</v>
      </c>
      <c r="K40" s="79" t="s">
        <v>555</v>
      </c>
      <c r="L40" s="79" t="s">
        <v>556</v>
      </c>
      <c r="M40" s="80" t="s">
        <v>557</v>
      </c>
    </row>
    <row r="41" spans="2:13" ht="27.75" customHeight="1" x14ac:dyDescent="0.15">
      <c r="B41" s="1242" t="s">
        <v>23</v>
      </c>
      <c r="C41" s="1243"/>
      <c r="D41" s="81"/>
      <c r="E41" s="1248" t="s">
        <v>24</v>
      </c>
      <c r="F41" s="1248"/>
      <c r="G41" s="1248"/>
      <c r="H41" s="1249"/>
      <c r="I41" s="82">
        <v>3537</v>
      </c>
      <c r="J41" s="83">
        <v>3452</v>
      </c>
      <c r="K41" s="83">
        <v>3941</v>
      </c>
      <c r="L41" s="83">
        <v>3694</v>
      </c>
      <c r="M41" s="84">
        <v>3861</v>
      </c>
    </row>
    <row r="42" spans="2:13" ht="27.75" customHeight="1" x14ac:dyDescent="0.15">
      <c r="B42" s="1244"/>
      <c r="C42" s="1245"/>
      <c r="D42" s="85"/>
      <c r="E42" s="1250" t="s">
        <v>25</v>
      </c>
      <c r="F42" s="1250"/>
      <c r="G42" s="1250"/>
      <c r="H42" s="1251"/>
      <c r="I42" s="86" t="s">
        <v>510</v>
      </c>
      <c r="J42" s="87" t="s">
        <v>510</v>
      </c>
      <c r="K42" s="87" t="s">
        <v>510</v>
      </c>
      <c r="L42" s="87" t="s">
        <v>510</v>
      </c>
      <c r="M42" s="88" t="s">
        <v>510</v>
      </c>
    </row>
    <row r="43" spans="2:13" ht="27.75" customHeight="1" x14ac:dyDescent="0.15">
      <c r="B43" s="1244"/>
      <c r="C43" s="1245"/>
      <c r="D43" s="85"/>
      <c r="E43" s="1250" t="s">
        <v>26</v>
      </c>
      <c r="F43" s="1250"/>
      <c r="G43" s="1250"/>
      <c r="H43" s="1251"/>
      <c r="I43" s="86">
        <v>2176</v>
      </c>
      <c r="J43" s="87">
        <v>2001</v>
      </c>
      <c r="K43" s="87">
        <v>1844</v>
      </c>
      <c r="L43" s="87">
        <v>1708</v>
      </c>
      <c r="M43" s="88">
        <v>2335</v>
      </c>
    </row>
    <row r="44" spans="2:13" ht="27.75" customHeight="1" x14ac:dyDescent="0.15">
      <c r="B44" s="1244"/>
      <c r="C44" s="1245"/>
      <c r="D44" s="85"/>
      <c r="E44" s="1250" t="s">
        <v>27</v>
      </c>
      <c r="F44" s="1250"/>
      <c r="G44" s="1250"/>
      <c r="H44" s="1251"/>
      <c r="I44" s="86">
        <v>493</v>
      </c>
      <c r="J44" s="87">
        <v>438</v>
      </c>
      <c r="K44" s="87">
        <v>380</v>
      </c>
      <c r="L44" s="87">
        <v>314</v>
      </c>
      <c r="M44" s="88">
        <v>268</v>
      </c>
    </row>
    <row r="45" spans="2:13" ht="27.75" customHeight="1" x14ac:dyDescent="0.15">
      <c r="B45" s="1244"/>
      <c r="C45" s="1245"/>
      <c r="D45" s="85"/>
      <c r="E45" s="1250" t="s">
        <v>28</v>
      </c>
      <c r="F45" s="1250"/>
      <c r="G45" s="1250"/>
      <c r="H45" s="1251"/>
      <c r="I45" s="86">
        <v>1552</v>
      </c>
      <c r="J45" s="87">
        <v>1395</v>
      </c>
      <c r="K45" s="87">
        <v>1259</v>
      </c>
      <c r="L45" s="87">
        <v>1183</v>
      </c>
      <c r="M45" s="88">
        <v>1121</v>
      </c>
    </row>
    <row r="46" spans="2:13" ht="27.75" customHeight="1" x14ac:dyDescent="0.15">
      <c r="B46" s="1244"/>
      <c r="C46" s="1245"/>
      <c r="D46" s="89"/>
      <c r="E46" s="1250" t="s">
        <v>29</v>
      </c>
      <c r="F46" s="1250"/>
      <c r="G46" s="1250"/>
      <c r="H46" s="1251"/>
      <c r="I46" s="86" t="s">
        <v>510</v>
      </c>
      <c r="J46" s="87" t="s">
        <v>510</v>
      </c>
      <c r="K46" s="87" t="s">
        <v>510</v>
      </c>
      <c r="L46" s="87" t="s">
        <v>510</v>
      </c>
      <c r="M46" s="88" t="s">
        <v>510</v>
      </c>
    </row>
    <row r="47" spans="2:13" ht="27.75" customHeight="1" x14ac:dyDescent="0.15">
      <c r="B47" s="1244"/>
      <c r="C47" s="1245"/>
      <c r="D47" s="90"/>
      <c r="E47" s="1252" t="s">
        <v>30</v>
      </c>
      <c r="F47" s="1253"/>
      <c r="G47" s="1253"/>
      <c r="H47" s="1254"/>
      <c r="I47" s="86" t="s">
        <v>510</v>
      </c>
      <c r="J47" s="87" t="s">
        <v>510</v>
      </c>
      <c r="K47" s="87" t="s">
        <v>510</v>
      </c>
      <c r="L47" s="87" t="s">
        <v>510</v>
      </c>
      <c r="M47" s="88" t="s">
        <v>510</v>
      </c>
    </row>
    <row r="48" spans="2:13" ht="27.75" customHeight="1" x14ac:dyDescent="0.15">
      <c r="B48" s="1244"/>
      <c r="C48" s="1245"/>
      <c r="D48" s="85"/>
      <c r="E48" s="1250" t="s">
        <v>31</v>
      </c>
      <c r="F48" s="1250"/>
      <c r="G48" s="1250"/>
      <c r="H48" s="1251"/>
      <c r="I48" s="86" t="s">
        <v>510</v>
      </c>
      <c r="J48" s="87" t="s">
        <v>510</v>
      </c>
      <c r="K48" s="87" t="s">
        <v>510</v>
      </c>
      <c r="L48" s="87" t="s">
        <v>510</v>
      </c>
      <c r="M48" s="88" t="s">
        <v>510</v>
      </c>
    </row>
    <row r="49" spans="2:13" ht="27.75" customHeight="1" x14ac:dyDescent="0.15">
      <c r="B49" s="1246"/>
      <c r="C49" s="1247"/>
      <c r="D49" s="85"/>
      <c r="E49" s="1250" t="s">
        <v>32</v>
      </c>
      <c r="F49" s="1250"/>
      <c r="G49" s="1250"/>
      <c r="H49" s="1251"/>
      <c r="I49" s="86" t="s">
        <v>510</v>
      </c>
      <c r="J49" s="87" t="s">
        <v>510</v>
      </c>
      <c r="K49" s="87" t="s">
        <v>510</v>
      </c>
      <c r="L49" s="87" t="s">
        <v>510</v>
      </c>
      <c r="M49" s="88" t="s">
        <v>510</v>
      </c>
    </row>
    <row r="50" spans="2:13" ht="27.75" customHeight="1" x14ac:dyDescent="0.15">
      <c r="B50" s="1255" t="s">
        <v>33</v>
      </c>
      <c r="C50" s="1256"/>
      <c r="D50" s="91"/>
      <c r="E50" s="1250" t="s">
        <v>34</v>
      </c>
      <c r="F50" s="1250"/>
      <c r="G50" s="1250"/>
      <c r="H50" s="1251"/>
      <c r="I50" s="86">
        <v>2795</v>
      </c>
      <c r="J50" s="87">
        <v>2769</v>
      </c>
      <c r="K50" s="87">
        <v>2781</v>
      </c>
      <c r="L50" s="87">
        <v>2963</v>
      </c>
      <c r="M50" s="88">
        <v>3096</v>
      </c>
    </row>
    <row r="51" spans="2:13" ht="27.75" customHeight="1" x14ac:dyDescent="0.15">
      <c r="B51" s="1244"/>
      <c r="C51" s="1245"/>
      <c r="D51" s="85"/>
      <c r="E51" s="1250" t="s">
        <v>35</v>
      </c>
      <c r="F51" s="1250"/>
      <c r="G51" s="1250"/>
      <c r="H51" s="1251"/>
      <c r="I51" s="86" t="s">
        <v>510</v>
      </c>
      <c r="J51" s="87" t="s">
        <v>510</v>
      </c>
      <c r="K51" s="87" t="s">
        <v>510</v>
      </c>
      <c r="L51" s="87" t="s">
        <v>510</v>
      </c>
      <c r="M51" s="88" t="s">
        <v>510</v>
      </c>
    </row>
    <row r="52" spans="2:13" ht="27.75" customHeight="1" x14ac:dyDescent="0.15">
      <c r="B52" s="1246"/>
      <c r="C52" s="1247"/>
      <c r="D52" s="85"/>
      <c r="E52" s="1250" t="s">
        <v>36</v>
      </c>
      <c r="F52" s="1250"/>
      <c r="G52" s="1250"/>
      <c r="H52" s="1251"/>
      <c r="I52" s="86">
        <v>4943</v>
      </c>
      <c r="J52" s="87">
        <v>4912</v>
      </c>
      <c r="K52" s="87">
        <v>4955</v>
      </c>
      <c r="L52" s="87">
        <v>4946</v>
      </c>
      <c r="M52" s="88">
        <v>4868</v>
      </c>
    </row>
    <row r="53" spans="2:13" ht="27.75" customHeight="1" thickBot="1" x14ac:dyDescent="0.2">
      <c r="B53" s="1257" t="s">
        <v>37</v>
      </c>
      <c r="C53" s="1258"/>
      <c r="D53" s="92"/>
      <c r="E53" s="1259" t="s">
        <v>38</v>
      </c>
      <c r="F53" s="1259"/>
      <c r="G53" s="1259"/>
      <c r="H53" s="1260"/>
      <c r="I53" s="93">
        <v>20</v>
      </c>
      <c r="J53" s="94">
        <v>-395</v>
      </c>
      <c r="K53" s="94">
        <v>-313</v>
      </c>
      <c r="L53" s="94">
        <v>-1010</v>
      </c>
      <c r="M53" s="95">
        <v>-379</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xk57y5UHpCJE2fVID/fBNBXcN6CDXjj4PmQ16tGMiZfprU7qQxQ/3yvcpf4KNFuJVRRRvZATKZd5eaiPezT/SA==" saltValue="RLpI9TBRqY9d1rW5T5lge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39370078740157483" bottom="0.39370078740157483" header="0.19685039370078741" footer="0.19685039370078741"/>
  <pageSetup paperSize="9" scale="57" orientation="landscape" cellComments="asDisplayed" horizontalDpi="300" verticalDpi="300" r:id="rId1"/>
  <headerFooter>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40</v>
      </c>
    </row>
    <row r="54" spans="2:8" ht="29.25" customHeight="1" thickBot="1" x14ac:dyDescent="0.25">
      <c r="B54" s="101" t="s">
        <v>1</v>
      </c>
      <c r="C54" s="102"/>
      <c r="D54" s="102"/>
      <c r="E54" s="103" t="s">
        <v>2</v>
      </c>
      <c r="F54" s="104" t="s">
        <v>555</v>
      </c>
      <c r="G54" s="104" t="s">
        <v>556</v>
      </c>
      <c r="H54" s="105" t="s">
        <v>557</v>
      </c>
    </row>
    <row r="55" spans="2:8" ht="52.5" customHeight="1" x14ac:dyDescent="0.15">
      <c r="B55" s="106"/>
      <c r="C55" s="1269" t="s">
        <v>41</v>
      </c>
      <c r="D55" s="1269"/>
      <c r="E55" s="1270"/>
      <c r="F55" s="107">
        <v>1697</v>
      </c>
      <c r="G55" s="107">
        <v>1826</v>
      </c>
      <c r="H55" s="108">
        <v>1748</v>
      </c>
    </row>
    <row r="56" spans="2:8" ht="52.5" customHeight="1" x14ac:dyDescent="0.15">
      <c r="B56" s="109"/>
      <c r="C56" s="1271" t="s">
        <v>42</v>
      </c>
      <c r="D56" s="1271"/>
      <c r="E56" s="1272"/>
      <c r="F56" s="110">
        <v>356</v>
      </c>
      <c r="G56" s="110">
        <v>356</v>
      </c>
      <c r="H56" s="111">
        <v>356</v>
      </c>
    </row>
    <row r="57" spans="2:8" ht="53.25" customHeight="1" x14ac:dyDescent="0.15">
      <c r="B57" s="109"/>
      <c r="C57" s="1273" t="s">
        <v>43</v>
      </c>
      <c r="D57" s="1273"/>
      <c r="E57" s="1274"/>
      <c r="F57" s="112">
        <v>621</v>
      </c>
      <c r="G57" s="112">
        <v>632</v>
      </c>
      <c r="H57" s="113">
        <v>843</v>
      </c>
    </row>
    <row r="58" spans="2:8" ht="45.75" customHeight="1" x14ac:dyDescent="0.15">
      <c r="B58" s="114"/>
      <c r="C58" s="1261" t="s">
        <v>570</v>
      </c>
      <c r="D58" s="1262"/>
      <c r="E58" s="1263"/>
      <c r="F58" s="115">
        <v>281</v>
      </c>
      <c r="G58" s="115">
        <v>281</v>
      </c>
      <c r="H58" s="116">
        <v>281</v>
      </c>
    </row>
    <row r="59" spans="2:8" ht="45.75" customHeight="1" x14ac:dyDescent="0.15">
      <c r="B59" s="114"/>
      <c r="C59" s="1261" t="s">
        <v>571</v>
      </c>
      <c r="D59" s="1262"/>
      <c r="E59" s="1263"/>
      <c r="F59" s="115">
        <v>195</v>
      </c>
      <c r="G59" s="115">
        <v>187</v>
      </c>
      <c r="H59" s="116">
        <v>173</v>
      </c>
    </row>
    <row r="60" spans="2:8" ht="45.75" customHeight="1" x14ac:dyDescent="0.15">
      <c r="B60" s="114"/>
      <c r="C60" s="1261" t="s">
        <v>572</v>
      </c>
      <c r="D60" s="1262"/>
      <c r="E60" s="1263"/>
      <c r="F60" s="115">
        <v>101</v>
      </c>
      <c r="G60" s="115">
        <v>101</v>
      </c>
      <c r="H60" s="116">
        <v>101</v>
      </c>
    </row>
    <row r="61" spans="2:8" ht="45.75" customHeight="1" x14ac:dyDescent="0.15">
      <c r="B61" s="114"/>
      <c r="C61" s="1261" t="s">
        <v>573</v>
      </c>
      <c r="D61" s="1262"/>
      <c r="E61" s="1263"/>
      <c r="F61" s="115">
        <v>0</v>
      </c>
      <c r="G61" s="115">
        <v>0</v>
      </c>
      <c r="H61" s="116">
        <v>100</v>
      </c>
    </row>
    <row r="62" spans="2:8" ht="45.75" customHeight="1" thickBot="1" x14ac:dyDescent="0.2">
      <c r="B62" s="117"/>
      <c r="C62" s="1264" t="s">
        <v>574</v>
      </c>
      <c r="D62" s="1265"/>
      <c r="E62" s="1266"/>
      <c r="F62" s="118">
        <v>2</v>
      </c>
      <c r="G62" s="118">
        <v>22</v>
      </c>
      <c r="H62" s="119">
        <v>72</v>
      </c>
    </row>
    <row r="63" spans="2:8" ht="52.5" customHeight="1" thickBot="1" x14ac:dyDescent="0.2">
      <c r="B63" s="120"/>
      <c r="C63" s="1267" t="s">
        <v>44</v>
      </c>
      <c r="D63" s="1267"/>
      <c r="E63" s="1268"/>
      <c r="F63" s="121">
        <v>2673</v>
      </c>
      <c r="G63" s="121">
        <v>2813</v>
      </c>
      <c r="H63" s="122">
        <v>2947</v>
      </c>
    </row>
    <row r="64" spans="2:8" ht="15" customHeight="1" x14ac:dyDescent="0.15"/>
    <row r="65" ht="0" hidden="1" customHeight="1" x14ac:dyDescent="0.15"/>
    <row r="66" ht="0" hidden="1" customHeight="1" x14ac:dyDescent="0.15"/>
  </sheetData>
  <sheetProtection algorithmName="SHA-512" hashValue="+TjcSjFwI+jGWeJNzt3DmHbCd+Snpybnchb56BHD0zQGqzLYfxmdIFQVrS115fVmm++wtZOboply14fOmtSvJw==" saltValue="BkamBPMjF5U5f8pGTnT+U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39370078740157483" bottom="0.39370078740157483" header="0.19685039370078741" footer="0.19685039370078741"/>
  <pageSetup paperSize="9" scale="40" orientation="landscape" cellComments="asDisplayed" horizontalDpi="300" verticalDpi="300" r:id="rId1"/>
  <headerFooter>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x14ac:dyDescent="0.15"/>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x14ac:dyDescent="0.15">
      <c r="A1" s="365"/>
      <c r="B1" s="366"/>
      <c r="DD1" s="367"/>
      <c r="DE1" s="367"/>
    </row>
    <row r="2" spans="1:143" ht="25.5" customHeight="1" x14ac:dyDescent="0.15">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x14ac:dyDescent="0.15">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x14ac:dyDescent="0.15">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x14ac:dyDescent="0.15">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x14ac:dyDescent="0.15">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x14ac:dyDescent="0.15">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x14ac:dyDescent="0.15">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x14ac:dyDescent="0.15">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x14ac:dyDescent="0.15">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586</v>
      </c>
    </row>
    <row r="11" spans="1:143" s="270" customFormat="1" x14ac:dyDescent="0.15">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x14ac:dyDescent="0.15">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586</v>
      </c>
    </row>
    <row r="13" spans="1:143" s="270" customFormat="1" x14ac:dyDescent="0.15">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x14ac:dyDescent="0.15">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x14ac:dyDescent="0.15">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x14ac:dyDescent="0.15">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x14ac:dyDescent="0.15">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x14ac:dyDescent="0.15">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x14ac:dyDescent="0.15">
      <c r="DD19" s="367"/>
      <c r="DE19" s="367"/>
    </row>
    <row r="20" spans="1:351" x14ac:dyDescent="0.15">
      <c r="DD20" s="367"/>
      <c r="DE20" s="367"/>
    </row>
    <row r="21" spans="1:351" ht="17.25" x14ac:dyDescent="0.1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x14ac:dyDescent="0.15">
      <c r="B22" s="374"/>
      <c r="MM22" s="373"/>
    </row>
    <row r="23" spans="1:351" x14ac:dyDescent="0.15">
      <c r="B23" s="374"/>
    </row>
    <row r="24" spans="1:351" x14ac:dyDescent="0.15">
      <c r="B24" s="374"/>
    </row>
    <row r="25" spans="1:351" x14ac:dyDescent="0.15">
      <c r="B25" s="374"/>
    </row>
    <row r="26" spans="1:351" x14ac:dyDescent="0.15">
      <c r="B26" s="374"/>
    </row>
    <row r="27" spans="1:351" x14ac:dyDescent="0.15">
      <c r="B27" s="374"/>
    </row>
    <row r="28" spans="1:351" x14ac:dyDescent="0.15">
      <c r="B28" s="374"/>
    </row>
    <row r="29" spans="1:351" x14ac:dyDescent="0.15">
      <c r="B29" s="374"/>
    </row>
    <row r="30" spans="1:351" x14ac:dyDescent="0.15">
      <c r="B30" s="374"/>
    </row>
    <row r="31" spans="1:351" x14ac:dyDescent="0.15">
      <c r="B31" s="374"/>
    </row>
    <row r="32" spans="1:351" x14ac:dyDescent="0.15">
      <c r="B32" s="374"/>
    </row>
    <row r="33" spans="2:109" x14ac:dyDescent="0.15">
      <c r="B33" s="374"/>
    </row>
    <row r="34" spans="2:109" x14ac:dyDescent="0.15">
      <c r="B34" s="374"/>
    </row>
    <row r="35" spans="2:109" x14ac:dyDescent="0.15">
      <c r="B35" s="374"/>
    </row>
    <row r="36" spans="2:109" x14ac:dyDescent="0.15">
      <c r="B36" s="374"/>
    </row>
    <row r="37" spans="2:109" x14ac:dyDescent="0.15">
      <c r="B37" s="374"/>
    </row>
    <row r="38" spans="2:109" x14ac:dyDescent="0.15">
      <c r="B38" s="374"/>
    </row>
    <row r="39" spans="2:109" x14ac:dyDescent="0.15">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x14ac:dyDescent="0.15">
      <c r="B40" s="379"/>
      <c r="DD40" s="379"/>
      <c r="DE40" s="367"/>
    </row>
    <row r="41" spans="2:109" ht="17.25" x14ac:dyDescent="0.15">
      <c r="B41" s="380" t="s">
        <v>587</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x14ac:dyDescent="0.15">
      <c r="B42" s="374"/>
      <c r="G42" s="381"/>
      <c r="I42" s="382"/>
      <c r="J42" s="382"/>
      <c r="K42" s="382"/>
      <c r="AM42" s="381"/>
      <c r="AN42" s="381" t="s">
        <v>588</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x14ac:dyDescent="0.15">
      <c r="B43" s="374"/>
      <c r="AN43" s="1283" t="s">
        <v>596</v>
      </c>
      <c r="AO43" s="1284"/>
      <c r="AP43" s="1284"/>
      <c r="AQ43" s="1284"/>
      <c r="AR43" s="1284"/>
      <c r="AS43" s="1284"/>
      <c r="AT43" s="1284"/>
      <c r="AU43" s="1284"/>
      <c r="AV43" s="1284"/>
      <c r="AW43" s="1284"/>
      <c r="AX43" s="1284"/>
      <c r="AY43" s="1284"/>
      <c r="AZ43" s="1284"/>
      <c r="BA43" s="1284"/>
      <c r="BB43" s="1284"/>
      <c r="BC43" s="1284"/>
      <c r="BD43" s="1284"/>
      <c r="BE43" s="1284"/>
      <c r="BF43" s="1284"/>
      <c r="BG43" s="1284"/>
      <c r="BH43" s="1284"/>
      <c r="BI43" s="1284"/>
      <c r="BJ43" s="1284"/>
      <c r="BK43" s="1284"/>
      <c r="BL43" s="1284"/>
      <c r="BM43" s="1284"/>
      <c r="BN43" s="1284"/>
      <c r="BO43" s="1284"/>
      <c r="BP43" s="1284"/>
      <c r="BQ43" s="1284"/>
      <c r="BR43" s="1284"/>
      <c r="BS43" s="1284"/>
      <c r="BT43" s="1284"/>
      <c r="BU43" s="1284"/>
      <c r="BV43" s="1284"/>
      <c r="BW43" s="1284"/>
      <c r="BX43" s="1284"/>
      <c r="BY43" s="1284"/>
      <c r="BZ43" s="1284"/>
      <c r="CA43" s="1284"/>
      <c r="CB43" s="1284"/>
      <c r="CC43" s="1284"/>
      <c r="CD43" s="1284"/>
      <c r="CE43" s="1284"/>
      <c r="CF43" s="1284"/>
      <c r="CG43" s="1284"/>
      <c r="CH43" s="1284"/>
      <c r="CI43" s="1284"/>
      <c r="CJ43" s="1284"/>
      <c r="CK43" s="1284"/>
      <c r="CL43" s="1284"/>
      <c r="CM43" s="1284"/>
      <c r="CN43" s="1284"/>
      <c r="CO43" s="1284"/>
      <c r="CP43" s="1284"/>
      <c r="CQ43" s="1284"/>
      <c r="CR43" s="1284"/>
      <c r="CS43" s="1284"/>
      <c r="CT43" s="1284"/>
      <c r="CU43" s="1284"/>
      <c r="CV43" s="1284"/>
      <c r="CW43" s="1284"/>
      <c r="CX43" s="1284"/>
      <c r="CY43" s="1284"/>
      <c r="CZ43" s="1284"/>
      <c r="DA43" s="1284"/>
      <c r="DB43" s="1284"/>
      <c r="DC43" s="1285"/>
    </row>
    <row r="44" spans="2:109" x14ac:dyDescent="0.15">
      <c r="B44" s="374"/>
      <c r="AN44" s="1286"/>
      <c r="AO44" s="1287"/>
      <c r="AP44" s="1287"/>
      <c r="AQ44" s="1287"/>
      <c r="AR44" s="1287"/>
      <c r="AS44" s="1287"/>
      <c r="AT44" s="1287"/>
      <c r="AU44" s="1287"/>
      <c r="AV44" s="1287"/>
      <c r="AW44" s="1287"/>
      <c r="AX44" s="1287"/>
      <c r="AY44" s="1287"/>
      <c r="AZ44" s="1287"/>
      <c r="BA44" s="1287"/>
      <c r="BB44" s="1287"/>
      <c r="BC44" s="1287"/>
      <c r="BD44" s="1287"/>
      <c r="BE44" s="1287"/>
      <c r="BF44" s="1287"/>
      <c r="BG44" s="1287"/>
      <c r="BH44" s="1287"/>
      <c r="BI44" s="1287"/>
      <c r="BJ44" s="1287"/>
      <c r="BK44" s="1287"/>
      <c r="BL44" s="1287"/>
      <c r="BM44" s="1287"/>
      <c r="BN44" s="1287"/>
      <c r="BO44" s="1287"/>
      <c r="BP44" s="1287"/>
      <c r="BQ44" s="1287"/>
      <c r="BR44" s="1287"/>
      <c r="BS44" s="1287"/>
      <c r="BT44" s="1287"/>
      <c r="BU44" s="1287"/>
      <c r="BV44" s="1287"/>
      <c r="BW44" s="1287"/>
      <c r="BX44" s="1287"/>
      <c r="BY44" s="1287"/>
      <c r="BZ44" s="1287"/>
      <c r="CA44" s="1287"/>
      <c r="CB44" s="1287"/>
      <c r="CC44" s="1287"/>
      <c r="CD44" s="1287"/>
      <c r="CE44" s="1287"/>
      <c r="CF44" s="1287"/>
      <c r="CG44" s="1287"/>
      <c r="CH44" s="1287"/>
      <c r="CI44" s="1287"/>
      <c r="CJ44" s="1287"/>
      <c r="CK44" s="1287"/>
      <c r="CL44" s="1287"/>
      <c r="CM44" s="1287"/>
      <c r="CN44" s="1287"/>
      <c r="CO44" s="1287"/>
      <c r="CP44" s="1287"/>
      <c r="CQ44" s="1287"/>
      <c r="CR44" s="1287"/>
      <c r="CS44" s="1287"/>
      <c r="CT44" s="1287"/>
      <c r="CU44" s="1287"/>
      <c r="CV44" s="1287"/>
      <c r="CW44" s="1287"/>
      <c r="CX44" s="1287"/>
      <c r="CY44" s="1287"/>
      <c r="CZ44" s="1287"/>
      <c r="DA44" s="1287"/>
      <c r="DB44" s="1287"/>
      <c r="DC44" s="1288"/>
    </row>
    <row r="45" spans="2:109" x14ac:dyDescent="0.15">
      <c r="B45" s="374"/>
      <c r="AN45" s="1286"/>
      <c r="AO45" s="1287"/>
      <c r="AP45" s="1287"/>
      <c r="AQ45" s="1287"/>
      <c r="AR45" s="1287"/>
      <c r="AS45" s="1287"/>
      <c r="AT45" s="1287"/>
      <c r="AU45" s="1287"/>
      <c r="AV45" s="1287"/>
      <c r="AW45" s="1287"/>
      <c r="AX45" s="1287"/>
      <c r="AY45" s="1287"/>
      <c r="AZ45" s="1287"/>
      <c r="BA45" s="1287"/>
      <c r="BB45" s="1287"/>
      <c r="BC45" s="1287"/>
      <c r="BD45" s="1287"/>
      <c r="BE45" s="1287"/>
      <c r="BF45" s="1287"/>
      <c r="BG45" s="1287"/>
      <c r="BH45" s="1287"/>
      <c r="BI45" s="1287"/>
      <c r="BJ45" s="1287"/>
      <c r="BK45" s="1287"/>
      <c r="BL45" s="1287"/>
      <c r="BM45" s="1287"/>
      <c r="BN45" s="1287"/>
      <c r="BO45" s="1287"/>
      <c r="BP45" s="1287"/>
      <c r="BQ45" s="1287"/>
      <c r="BR45" s="1287"/>
      <c r="BS45" s="1287"/>
      <c r="BT45" s="1287"/>
      <c r="BU45" s="1287"/>
      <c r="BV45" s="1287"/>
      <c r="BW45" s="1287"/>
      <c r="BX45" s="1287"/>
      <c r="BY45" s="1287"/>
      <c r="BZ45" s="1287"/>
      <c r="CA45" s="1287"/>
      <c r="CB45" s="1287"/>
      <c r="CC45" s="1287"/>
      <c r="CD45" s="1287"/>
      <c r="CE45" s="1287"/>
      <c r="CF45" s="1287"/>
      <c r="CG45" s="1287"/>
      <c r="CH45" s="1287"/>
      <c r="CI45" s="1287"/>
      <c r="CJ45" s="1287"/>
      <c r="CK45" s="1287"/>
      <c r="CL45" s="1287"/>
      <c r="CM45" s="1287"/>
      <c r="CN45" s="1287"/>
      <c r="CO45" s="1287"/>
      <c r="CP45" s="1287"/>
      <c r="CQ45" s="1287"/>
      <c r="CR45" s="1287"/>
      <c r="CS45" s="1287"/>
      <c r="CT45" s="1287"/>
      <c r="CU45" s="1287"/>
      <c r="CV45" s="1287"/>
      <c r="CW45" s="1287"/>
      <c r="CX45" s="1287"/>
      <c r="CY45" s="1287"/>
      <c r="CZ45" s="1287"/>
      <c r="DA45" s="1287"/>
      <c r="DB45" s="1287"/>
      <c r="DC45" s="1288"/>
    </row>
    <row r="46" spans="2:109" x14ac:dyDescent="0.15">
      <c r="B46" s="374"/>
      <c r="AN46" s="1286"/>
      <c r="AO46" s="1287"/>
      <c r="AP46" s="1287"/>
      <c r="AQ46" s="1287"/>
      <c r="AR46" s="1287"/>
      <c r="AS46" s="1287"/>
      <c r="AT46" s="1287"/>
      <c r="AU46" s="1287"/>
      <c r="AV46" s="1287"/>
      <c r="AW46" s="1287"/>
      <c r="AX46" s="1287"/>
      <c r="AY46" s="1287"/>
      <c r="AZ46" s="1287"/>
      <c r="BA46" s="1287"/>
      <c r="BB46" s="1287"/>
      <c r="BC46" s="1287"/>
      <c r="BD46" s="1287"/>
      <c r="BE46" s="1287"/>
      <c r="BF46" s="1287"/>
      <c r="BG46" s="1287"/>
      <c r="BH46" s="1287"/>
      <c r="BI46" s="1287"/>
      <c r="BJ46" s="1287"/>
      <c r="BK46" s="1287"/>
      <c r="BL46" s="1287"/>
      <c r="BM46" s="1287"/>
      <c r="BN46" s="1287"/>
      <c r="BO46" s="1287"/>
      <c r="BP46" s="1287"/>
      <c r="BQ46" s="1287"/>
      <c r="BR46" s="1287"/>
      <c r="BS46" s="1287"/>
      <c r="BT46" s="1287"/>
      <c r="BU46" s="1287"/>
      <c r="BV46" s="1287"/>
      <c r="BW46" s="1287"/>
      <c r="BX46" s="1287"/>
      <c r="BY46" s="1287"/>
      <c r="BZ46" s="1287"/>
      <c r="CA46" s="1287"/>
      <c r="CB46" s="1287"/>
      <c r="CC46" s="1287"/>
      <c r="CD46" s="1287"/>
      <c r="CE46" s="1287"/>
      <c r="CF46" s="1287"/>
      <c r="CG46" s="1287"/>
      <c r="CH46" s="1287"/>
      <c r="CI46" s="1287"/>
      <c r="CJ46" s="1287"/>
      <c r="CK46" s="1287"/>
      <c r="CL46" s="1287"/>
      <c r="CM46" s="1287"/>
      <c r="CN46" s="1287"/>
      <c r="CO46" s="1287"/>
      <c r="CP46" s="1287"/>
      <c r="CQ46" s="1287"/>
      <c r="CR46" s="1287"/>
      <c r="CS46" s="1287"/>
      <c r="CT46" s="1287"/>
      <c r="CU46" s="1287"/>
      <c r="CV46" s="1287"/>
      <c r="CW46" s="1287"/>
      <c r="CX46" s="1287"/>
      <c r="CY46" s="1287"/>
      <c r="CZ46" s="1287"/>
      <c r="DA46" s="1287"/>
      <c r="DB46" s="1287"/>
      <c r="DC46" s="1288"/>
    </row>
    <row r="47" spans="2:109" x14ac:dyDescent="0.15">
      <c r="B47" s="374"/>
      <c r="AN47" s="1289"/>
      <c r="AO47" s="1290"/>
      <c r="AP47" s="1290"/>
      <c r="AQ47" s="1290"/>
      <c r="AR47" s="1290"/>
      <c r="AS47" s="1290"/>
      <c r="AT47" s="1290"/>
      <c r="AU47" s="1290"/>
      <c r="AV47" s="1290"/>
      <c r="AW47" s="1290"/>
      <c r="AX47" s="1290"/>
      <c r="AY47" s="1290"/>
      <c r="AZ47" s="1290"/>
      <c r="BA47" s="1290"/>
      <c r="BB47" s="1290"/>
      <c r="BC47" s="1290"/>
      <c r="BD47" s="1290"/>
      <c r="BE47" s="1290"/>
      <c r="BF47" s="1290"/>
      <c r="BG47" s="1290"/>
      <c r="BH47" s="1290"/>
      <c r="BI47" s="1290"/>
      <c r="BJ47" s="1290"/>
      <c r="BK47" s="1290"/>
      <c r="BL47" s="1290"/>
      <c r="BM47" s="1290"/>
      <c r="BN47" s="1290"/>
      <c r="BO47" s="1290"/>
      <c r="BP47" s="1290"/>
      <c r="BQ47" s="1290"/>
      <c r="BR47" s="1290"/>
      <c r="BS47" s="1290"/>
      <c r="BT47" s="1290"/>
      <c r="BU47" s="1290"/>
      <c r="BV47" s="1290"/>
      <c r="BW47" s="1290"/>
      <c r="BX47" s="1290"/>
      <c r="BY47" s="1290"/>
      <c r="BZ47" s="1290"/>
      <c r="CA47" s="1290"/>
      <c r="CB47" s="1290"/>
      <c r="CC47" s="1290"/>
      <c r="CD47" s="1290"/>
      <c r="CE47" s="1290"/>
      <c r="CF47" s="1290"/>
      <c r="CG47" s="1290"/>
      <c r="CH47" s="1290"/>
      <c r="CI47" s="1290"/>
      <c r="CJ47" s="1290"/>
      <c r="CK47" s="1290"/>
      <c r="CL47" s="1290"/>
      <c r="CM47" s="1290"/>
      <c r="CN47" s="1290"/>
      <c r="CO47" s="1290"/>
      <c r="CP47" s="1290"/>
      <c r="CQ47" s="1290"/>
      <c r="CR47" s="1290"/>
      <c r="CS47" s="1290"/>
      <c r="CT47" s="1290"/>
      <c r="CU47" s="1290"/>
      <c r="CV47" s="1290"/>
      <c r="CW47" s="1290"/>
      <c r="CX47" s="1290"/>
      <c r="CY47" s="1290"/>
      <c r="CZ47" s="1290"/>
      <c r="DA47" s="1290"/>
      <c r="DB47" s="1290"/>
      <c r="DC47" s="1291"/>
    </row>
    <row r="48" spans="2:109" x14ac:dyDescent="0.15">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x14ac:dyDescent="0.15">
      <c r="B49" s="374"/>
      <c r="AN49" s="367" t="s">
        <v>589</v>
      </c>
    </row>
    <row r="50" spans="1:109" x14ac:dyDescent="0.15">
      <c r="B50" s="374"/>
      <c r="G50" s="1275"/>
      <c r="H50" s="1275"/>
      <c r="I50" s="1275"/>
      <c r="J50" s="1275"/>
      <c r="K50" s="384"/>
      <c r="L50" s="384"/>
      <c r="M50" s="385"/>
      <c r="N50" s="385"/>
      <c r="AN50" s="1294"/>
      <c r="AO50" s="1295"/>
      <c r="AP50" s="1295"/>
      <c r="AQ50" s="1295"/>
      <c r="AR50" s="1295"/>
      <c r="AS50" s="1295"/>
      <c r="AT50" s="1295"/>
      <c r="AU50" s="1295"/>
      <c r="AV50" s="1295"/>
      <c r="AW50" s="1295"/>
      <c r="AX50" s="1295"/>
      <c r="AY50" s="1295"/>
      <c r="AZ50" s="1295"/>
      <c r="BA50" s="1295"/>
      <c r="BB50" s="1295"/>
      <c r="BC50" s="1295"/>
      <c r="BD50" s="1295"/>
      <c r="BE50" s="1295"/>
      <c r="BF50" s="1295"/>
      <c r="BG50" s="1295"/>
      <c r="BH50" s="1295"/>
      <c r="BI50" s="1295"/>
      <c r="BJ50" s="1295"/>
      <c r="BK50" s="1295"/>
      <c r="BL50" s="1295"/>
      <c r="BM50" s="1295"/>
      <c r="BN50" s="1295"/>
      <c r="BO50" s="1296"/>
      <c r="BP50" s="1281" t="s">
        <v>553</v>
      </c>
      <c r="BQ50" s="1281"/>
      <c r="BR50" s="1281"/>
      <c r="BS50" s="1281"/>
      <c r="BT50" s="1281"/>
      <c r="BU50" s="1281"/>
      <c r="BV50" s="1281"/>
      <c r="BW50" s="1281"/>
      <c r="BX50" s="1281" t="s">
        <v>554</v>
      </c>
      <c r="BY50" s="1281"/>
      <c r="BZ50" s="1281"/>
      <c r="CA50" s="1281"/>
      <c r="CB50" s="1281"/>
      <c r="CC50" s="1281"/>
      <c r="CD50" s="1281"/>
      <c r="CE50" s="1281"/>
      <c r="CF50" s="1281" t="s">
        <v>555</v>
      </c>
      <c r="CG50" s="1281"/>
      <c r="CH50" s="1281"/>
      <c r="CI50" s="1281"/>
      <c r="CJ50" s="1281"/>
      <c r="CK50" s="1281"/>
      <c r="CL50" s="1281"/>
      <c r="CM50" s="1281"/>
      <c r="CN50" s="1281" t="s">
        <v>556</v>
      </c>
      <c r="CO50" s="1281"/>
      <c r="CP50" s="1281"/>
      <c r="CQ50" s="1281"/>
      <c r="CR50" s="1281"/>
      <c r="CS50" s="1281"/>
      <c r="CT50" s="1281"/>
      <c r="CU50" s="1281"/>
      <c r="CV50" s="1281" t="s">
        <v>557</v>
      </c>
      <c r="CW50" s="1281"/>
      <c r="CX50" s="1281"/>
      <c r="CY50" s="1281"/>
      <c r="CZ50" s="1281"/>
      <c r="DA50" s="1281"/>
      <c r="DB50" s="1281"/>
      <c r="DC50" s="1281"/>
    </row>
    <row r="51" spans="1:109" ht="13.5" customHeight="1" x14ac:dyDescent="0.15">
      <c r="B51" s="374"/>
      <c r="G51" s="1293"/>
      <c r="H51" s="1293"/>
      <c r="I51" s="1297"/>
      <c r="J51" s="1297"/>
      <c r="K51" s="1282"/>
      <c r="L51" s="1282"/>
      <c r="M51" s="1282"/>
      <c r="N51" s="1282"/>
      <c r="AM51" s="383"/>
      <c r="AN51" s="1280" t="s">
        <v>590</v>
      </c>
      <c r="AO51" s="1280"/>
      <c r="AP51" s="1280"/>
      <c r="AQ51" s="1280"/>
      <c r="AR51" s="1280"/>
      <c r="AS51" s="1280"/>
      <c r="AT51" s="1280"/>
      <c r="AU51" s="1280"/>
      <c r="AV51" s="1280"/>
      <c r="AW51" s="1280"/>
      <c r="AX51" s="1280"/>
      <c r="AY51" s="1280"/>
      <c r="AZ51" s="1280"/>
      <c r="BA51" s="1280"/>
      <c r="BB51" s="1280" t="s">
        <v>591</v>
      </c>
      <c r="BC51" s="1280"/>
      <c r="BD51" s="1280"/>
      <c r="BE51" s="1280"/>
      <c r="BF51" s="1280"/>
      <c r="BG51" s="1280"/>
      <c r="BH51" s="1280"/>
      <c r="BI51" s="1280"/>
      <c r="BJ51" s="1280"/>
      <c r="BK51" s="1280"/>
      <c r="BL51" s="1280"/>
      <c r="BM51" s="1280"/>
      <c r="BN51" s="1280"/>
      <c r="BO51" s="1280"/>
      <c r="BP51" s="1292"/>
      <c r="BQ51" s="1277"/>
      <c r="BR51" s="1277"/>
      <c r="BS51" s="1277"/>
      <c r="BT51" s="1277"/>
      <c r="BU51" s="1277"/>
      <c r="BV51" s="1277"/>
      <c r="BW51" s="1277"/>
      <c r="BX51" s="1292"/>
      <c r="BY51" s="1277"/>
      <c r="BZ51" s="1277"/>
      <c r="CA51" s="1277"/>
      <c r="CB51" s="1277"/>
      <c r="CC51" s="1277"/>
      <c r="CD51" s="1277"/>
      <c r="CE51" s="1277"/>
      <c r="CF51" s="1292"/>
      <c r="CG51" s="1277"/>
      <c r="CH51" s="1277"/>
      <c r="CI51" s="1277"/>
      <c r="CJ51" s="1277"/>
      <c r="CK51" s="1277"/>
      <c r="CL51" s="1277"/>
      <c r="CM51" s="1277"/>
      <c r="CN51" s="1277"/>
      <c r="CO51" s="1277"/>
      <c r="CP51" s="1277"/>
      <c r="CQ51" s="1277"/>
      <c r="CR51" s="1277"/>
      <c r="CS51" s="1277"/>
      <c r="CT51" s="1277"/>
      <c r="CU51" s="1277"/>
      <c r="CV51" s="1292"/>
      <c r="CW51" s="1277"/>
      <c r="CX51" s="1277"/>
      <c r="CY51" s="1277"/>
      <c r="CZ51" s="1277"/>
      <c r="DA51" s="1277"/>
      <c r="DB51" s="1277"/>
      <c r="DC51" s="1277"/>
    </row>
    <row r="52" spans="1:109" x14ac:dyDescent="0.15">
      <c r="B52" s="374"/>
      <c r="G52" s="1293"/>
      <c r="H52" s="1293"/>
      <c r="I52" s="1297"/>
      <c r="J52" s="1297"/>
      <c r="K52" s="1282"/>
      <c r="L52" s="1282"/>
      <c r="M52" s="1282"/>
      <c r="N52" s="1282"/>
      <c r="AM52" s="383"/>
      <c r="AN52" s="1280"/>
      <c r="AO52" s="1280"/>
      <c r="AP52" s="1280"/>
      <c r="AQ52" s="1280"/>
      <c r="AR52" s="1280"/>
      <c r="AS52" s="1280"/>
      <c r="AT52" s="1280"/>
      <c r="AU52" s="1280"/>
      <c r="AV52" s="1280"/>
      <c r="AW52" s="1280"/>
      <c r="AX52" s="1280"/>
      <c r="AY52" s="1280"/>
      <c r="AZ52" s="1280"/>
      <c r="BA52" s="1280"/>
      <c r="BB52" s="1280"/>
      <c r="BC52" s="1280"/>
      <c r="BD52" s="1280"/>
      <c r="BE52" s="1280"/>
      <c r="BF52" s="1280"/>
      <c r="BG52" s="1280"/>
      <c r="BH52" s="1280"/>
      <c r="BI52" s="1280"/>
      <c r="BJ52" s="1280"/>
      <c r="BK52" s="1280"/>
      <c r="BL52" s="1280"/>
      <c r="BM52" s="1280"/>
      <c r="BN52" s="1280"/>
      <c r="BO52" s="1280"/>
      <c r="BP52" s="1277"/>
      <c r="BQ52" s="1277"/>
      <c r="BR52" s="1277"/>
      <c r="BS52" s="1277"/>
      <c r="BT52" s="1277"/>
      <c r="BU52" s="1277"/>
      <c r="BV52" s="1277"/>
      <c r="BW52" s="1277"/>
      <c r="BX52" s="1277"/>
      <c r="BY52" s="1277"/>
      <c r="BZ52" s="1277"/>
      <c r="CA52" s="1277"/>
      <c r="CB52" s="1277"/>
      <c r="CC52" s="1277"/>
      <c r="CD52" s="1277"/>
      <c r="CE52" s="1277"/>
      <c r="CF52" s="1277"/>
      <c r="CG52" s="1277"/>
      <c r="CH52" s="1277"/>
      <c r="CI52" s="1277"/>
      <c r="CJ52" s="1277"/>
      <c r="CK52" s="1277"/>
      <c r="CL52" s="1277"/>
      <c r="CM52" s="1277"/>
      <c r="CN52" s="1277"/>
      <c r="CO52" s="1277"/>
      <c r="CP52" s="1277"/>
      <c r="CQ52" s="1277"/>
      <c r="CR52" s="1277"/>
      <c r="CS52" s="1277"/>
      <c r="CT52" s="1277"/>
      <c r="CU52" s="1277"/>
      <c r="CV52" s="1277"/>
      <c r="CW52" s="1277"/>
      <c r="CX52" s="1277"/>
      <c r="CY52" s="1277"/>
      <c r="CZ52" s="1277"/>
      <c r="DA52" s="1277"/>
      <c r="DB52" s="1277"/>
      <c r="DC52" s="1277"/>
    </row>
    <row r="53" spans="1:109" x14ac:dyDescent="0.15">
      <c r="A53" s="382"/>
      <c r="B53" s="374"/>
      <c r="G53" s="1293"/>
      <c r="H53" s="1293"/>
      <c r="I53" s="1275"/>
      <c r="J53" s="1275"/>
      <c r="K53" s="1282"/>
      <c r="L53" s="1282"/>
      <c r="M53" s="1282"/>
      <c r="N53" s="1282"/>
      <c r="AM53" s="383"/>
      <c r="AN53" s="1280"/>
      <c r="AO53" s="1280"/>
      <c r="AP53" s="1280"/>
      <c r="AQ53" s="1280"/>
      <c r="AR53" s="1280"/>
      <c r="AS53" s="1280"/>
      <c r="AT53" s="1280"/>
      <c r="AU53" s="1280"/>
      <c r="AV53" s="1280"/>
      <c r="AW53" s="1280"/>
      <c r="AX53" s="1280"/>
      <c r="AY53" s="1280"/>
      <c r="AZ53" s="1280"/>
      <c r="BA53" s="1280"/>
      <c r="BB53" s="1280" t="s">
        <v>592</v>
      </c>
      <c r="BC53" s="1280"/>
      <c r="BD53" s="1280"/>
      <c r="BE53" s="1280"/>
      <c r="BF53" s="1280"/>
      <c r="BG53" s="1280"/>
      <c r="BH53" s="1280"/>
      <c r="BI53" s="1280"/>
      <c r="BJ53" s="1280"/>
      <c r="BK53" s="1280"/>
      <c r="BL53" s="1280"/>
      <c r="BM53" s="1280"/>
      <c r="BN53" s="1280"/>
      <c r="BO53" s="1280"/>
      <c r="BP53" s="1292"/>
      <c r="BQ53" s="1277"/>
      <c r="BR53" s="1277"/>
      <c r="BS53" s="1277"/>
      <c r="BT53" s="1277"/>
      <c r="BU53" s="1277"/>
      <c r="BV53" s="1277"/>
      <c r="BW53" s="1277"/>
      <c r="BX53" s="1292"/>
      <c r="BY53" s="1277"/>
      <c r="BZ53" s="1277"/>
      <c r="CA53" s="1277"/>
      <c r="CB53" s="1277"/>
      <c r="CC53" s="1277"/>
      <c r="CD53" s="1277"/>
      <c r="CE53" s="1277"/>
      <c r="CF53" s="1292"/>
      <c r="CG53" s="1277"/>
      <c r="CH53" s="1277"/>
      <c r="CI53" s="1277"/>
      <c r="CJ53" s="1277"/>
      <c r="CK53" s="1277"/>
      <c r="CL53" s="1277"/>
      <c r="CM53" s="1277"/>
      <c r="CN53" s="1277">
        <v>61</v>
      </c>
      <c r="CO53" s="1277"/>
      <c r="CP53" s="1277"/>
      <c r="CQ53" s="1277"/>
      <c r="CR53" s="1277"/>
      <c r="CS53" s="1277"/>
      <c r="CT53" s="1277"/>
      <c r="CU53" s="1277"/>
      <c r="CV53" s="1292"/>
      <c r="CW53" s="1277"/>
      <c r="CX53" s="1277"/>
      <c r="CY53" s="1277"/>
      <c r="CZ53" s="1277"/>
      <c r="DA53" s="1277"/>
      <c r="DB53" s="1277"/>
      <c r="DC53" s="1277"/>
    </row>
    <row r="54" spans="1:109" x14ac:dyDescent="0.15">
      <c r="A54" s="382"/>
      <c r="B54" s="374"/>
      <c r="G54" s="1293"/>
      <c r="H54" s="1293"/>
      <c r="I54" s="1275"/>
      <c r="J54" s="1275"/>
      <c r="K54" s="1282"/>
      <c r="L54" s="1282"/>
      <c r="M54" s="1282"/>
      <c r="N54" s="1282"/>
      <c r="AM54" s="383"/>
      <c r="AN54" s="1280"/>
      <c r="AO54" s="1280"/>
      <c r="AP54" s="1280"/>
      <c r="AQ54" s="1280"/>
      <c r="AR54" s="1280"/>
      <c r="AS54" s="1280"/>
      <c r="AT54" s="1280"/>
      <c r="AU54" s="1280"/>
      <c r="AV54" s="1280"/>
      <c r="AW54" s="1280"/>
      <c r="AX54" s="1280"/>
      <c r="AY54" s="1280"/>
      <c r="AZ54" s="1280"/>
      <c r="BA54" s="1280"/>
      <c r="BB54" s="1280"/>
      <c r="BC54" s="1280"/>
      <c r="BD54" s="1280"/>
      <c r="BE54" s="1280"/>
      <c r="BF54" s="1280"/>
      <c r="BG54" s="1280"/>
      <c r="BH54" s="1280"/>
      <c r="BI54" s="1280"/>
      <c r="BJ54" s="1280"/>
      <c r="BK54" s="1280"/>
      <c r="BL54" s="1280"/>
      <c r="BM54" s="1280"/>
      <c r="BN54" s="1280"/>
      <c r="BO54" s="1280"/>
      <c r="BP54" s="1277"/>
      <c r="BQ54" s="1277"/>
      <c r="BR54" s="1277"/>
      <c r="BS54" s="1277"/>
      <c r="BT54" s="1277"/>
      <c r="BU54" s="1277"/>
      <c r="BV54" s="1277"/>
      <c r="BW54" s="1277"/>
      <c r="BX54" s="1277"/>
      <c r="BY54" s="1277"/>
      <c r="BZ54" s="1277"/>
      <c r="CA54" s="1277"/>
      <c r="CB54" s="1277"/>
      <c r="CC54" s="1277"/>
      <c r="CD54" s="1277"/>
      <c r="CE54" s="1277"/>
      <c r="CF54" s="1277"/>
      <c r="CG54" s="1277"/>
      <c r="CH54" s="1277"/>
      <c r="CI54" s="1277"/>
      <c r="CJ54" s="1277"/>
      <c r="CK54" s="1277"/>
      <c r="CL54" s="1277"/>
      <c r="CM54" s="1277"/>
      <c r="CN54" s="1277"/>
      <c r="CO54" s="1277"/>
      <c r="CP54" s="1277"/>
      <c r="CQ54" s="1277"/>
      <c r="CR54" s="1277"/>
      <c r="CS54" s="1277"/>
      <c r="CT54" s="1277"/>
      <c r="CU54" s="1277"/>
      <c r="CV54" s="1277"/>
      <c r="CW54" s="1277"/>
      <c r="CX54" s="1277"/>
      <c r="CY54" s="1277"/>
      <c r="CZ54" s="1277"/>
      <c r="DA54" s="1277"/>
      <c r="DB54" s="1277"/>
      <c r="DC54" s="1277"/>
    </row>
    <row r="55" spans="1:109" x14ac:dyDescent="0.15">
      <c r="A55" s="382"/>
      <c r="B55" s="374"/>
      <c r="G55" s="1275"/>
      <c r="H55" s="1275"/>
      <c r="I55" s="1275"/>
      <c r="J55" s="1275"/>
      <c r="K55" s="1282"/>
      <c r="L55" s="1282"/>
      <c r="M55" s="1282"/>
      <c r="N55" s="1282"/>
      <c r="AN55" s="1281" t="s">
        <v>593</v>
      </c>
      <c r="AO55" s="1281"/>
      <c r="AP55" s="1281"/>
      <c r="AQ55" s="1281"/>
      <c r="AR55" s="1281"/>
      <c r="AS55" s="1281"/>
      <c r="AT55" s="1281"/>
      <c r="AU55" s="1281"/>
      <c r="AV55" s="1281"/>
      <c r="AW55" s="1281"/>
      <c r="AX55" s="1281"/>
      <c r="AY55" s="1281"/>
      <c r="AZ55" s="1281"/>
      <c r="BA55" s="1281"/>
      <c r="BB55" s="1280" t="s">
        <v>591</v>
      </c>
      <c r="BC55" s="1280"/>
      <c r="BD55" s="1280"/>
      <c r="BE55" s="1280"/>
      <c r="BF55" s="1280"/>
      <c r="BG55" s="1280"/>
      <c r="BH55" s="1280"/>
      <c r="BI55" s="1280"/>
      <c r="BJ55" s="1280"/>
      <c r="BK55" s="1280"/>
      <c r="BL55" s="1280"/>
      <c r="BM55" s="1280"/>
      <c r="BN55" s="1280"/>
      <c r="BO55" s="1280"/>
      <c r="BP55" s="1292"/>
      <c r="BQ55" s="1277"/>
      <c r="BR55" s="1277"/>
      <c r="BS55" s="1277"/>
      <c r="BT55" s="1277"/>
      <c r="BU55" s="1277"/>
      <c r="BV55" s="1277"/>
      <c r="BW55" s="1277"/>
      <c r="BX55" s="1292"/>
      <c r="BY55" s="1277"/>
      <c r="BZ55" s="1277"/>
      <c r="CA55" s="1277"/>
      <c r="CB55" s="1277"/>
      <c r="CC55" s="1277"/>
      <c r="CD55" s="1277"/>
      <c r="CE55" s="1277"/>
      <c r="CF55" s="1292"/>
      <c r="CG55" s="1277"/>
      <c r="CH55" s="1277"/>
      <c r="CI55" s="1277"/>
      <c r="CJ55" s="1277"/>
      <c r="CK55" s="1277"/>
      <c r="CL55" s="1277"/>
      <c r="CM55" s="1277"/>
      <c r="CN55" s="1277">
        <v>51.4</v>
      </c>
      <c r="CO55" s="1277"/>
      <c r="CP55" s="1277"/>
      <c r="CQ55" s="1277"/>
      <c r="CR55" s="1277"/>
      <c r="CS55" s="1277"/>
      <c r="CT55" s="1277"/>
      <c r="CU55" s="1277"/>
      <c r="CV55" s="1292"/>
      <c r="CW55" s="1277"/>
      <c r="CX55" s="1277"/>
      <c r="CY55" s="1277"/>
      <c r="CZ55" s="1277"/>
      <c r="DA55" s="1277"/>
      <c r="DB55" s="1277"/>
      <c r="DC55" s="1277"/>
    </row>
    <row r="56" spans="1:109" x14ac:dyDescent="0.15">
      <c r="A56" s="382"/>
      <c r="B56" s="374"/>
      <c r="G56" s="1275"/>
      <c r="H56" s="1275"/>
      <c r="I56" s="1275"/>
      <c r="J56" s="1275"/>
      <c r="K56" s="1282"/>
      <c r="L56" s="1282"/>
      <c r="M56" s="1282"/>
      <c r="N56" s="1282"/>
      <c r="AN56" s="1281"/>
      <c r="AO56" s="1281"/>
      <c r="AP56" s="1281"/>
      <c r="AQ56" s="1281"/>
      <c r="AR56" s="1281"/>
      <c r="AS56" s="1281"/>
      <c r="AT56" s="1281"/>
      <c r="AU56" s="1281"/>
      <c r="AV56" s="1281"/>
      <c r="AW56" s="1281"/>
      <c r="AX56" s="1281"/>
      <c r="AY56" s="1281"/>
      <c r="AZ56" s="1281"/>
      <c r="BA56" s="1281"/>
      <c r="BB56" s="1280"/>
      <c r="BC56" s="1280"/>
      <c r="BD56" s="1280"/>
      <c r="BE56" s="1280"/>
      <c r="BF56" s="1280"/>
      <c r="BG56" s="1280"/>
      <c r="BH56" s="1280"/>
      <c r="BI56" s="1280"/>
      <c r="BJ56" s="1280"/>
      <c r="BK56" s="1280"/>
      <c r="BL56" s="1280"/>
      <c r="BM56" s="1280"/>
      <c r="BN56" s="1280"/>
      <c r="BO56" s="1280"/>
      <c r="BP56" s="1277"/>
      <c r="BQ56" s="1277"/>
      <c r="BR56" s="1277"/>
      <c r="BS56" s="1277"/>
      <c r="BT56" s="1277"/>
      <c r="BU56" s="1277"/>
      <c r="BV56" s="1277"/>
      <c r="BW56" s="1277"/>
      <c r="BX56" s="1277"/>
      <c r="BY56" s="1277"/>
      <c r="BZ56" s="1277"/>
      <c r="CA56" s="1277"/>
      <c r="CB56" s="1277"/>
      <c r="CC56" s="1277"/>
      <c r="CD56" s="1277"/>
      <c r="CE56" s="1277"/>
      <c r="CF56" s="1277"/>
      <c r="CG56" s="1277"/>
      <c r="CH56" s="1277"/>
      <c r="CI56" s="1277"/>
      <c r="CJ56" s="1277"/>
      <c r="CK56" s="1277"/>
      <c r="CL56" s="1277"/>
      <c r="CM56" s="1277"/>
      <c r="CN56" s="1277"/>
      <c r="CO56" s="1277"/>
      <c r="CP56" s="1277"/>
      <c r="CQ56" s="1277"/>
      <c r="CR56" s="1277"/>
      <c r="CS56" s="1277"/>
      <c r="CT56" s="1277"/>
      <c r="CU56" s="1277"/>
      <c r="CV56" s="1277"/>
      <c r="CW56" s="1277"/>
      <c r="CX56" s="1277"/>
      <c r="CY56" s="1277"/>
      <c r="CZ56" s="1277"/>
      <c r="DA56" s="1277"/>
      <c r="DB56" s="1277"/>
      <c r="DC56" s="1277"/>
    </row>
    <row r="57" spans="1:109" s="382" customFormat="1" x14ac:dyDescent="0.15">
      <c r="B57" s="386"/>
      <c r="G57" s="1275"/>
      <c r="H57" s="1275"/>
      <c r="I57" s="1278"/>
      <c r="J57" s="1278"/>
      <c r="K57" s="1282"/>
      <c r="L57" s="1282"/>
      <c r="M57" s="1282"/>
      <c r="N57" s="1282"/>
      <c r="AM57" s="367"/>
      <c r="AN57" s="1281"/>
      <c r="AO57" s="1281"/>
      <c r="AP57" s="1281"/>
      <c r="AQ57" s="1281"/>
      <c r="AR57" s="1281"/>
      <c r="AS57" s="1281"/>
      <c r="AT57" s="1281"/>
      <c r="AU57" s="1281"/>
      <c r="AV57" s="1281"/>
      <c r="AW57" s="1281"/>
      <c r="AX57" s="1281"/>
      <c r="AY57" s="1281"/>
      <c r="AZ57" s="1281"/>
      <c r="BA57" s="1281"/>
      <c r="BB57" s="1280" t="s">
        <v>592</v>
      </c>
      <c r="BC57" s="1280"/>
      <c r="BD57" s="1280"/>
      <c r="BE57" s="1280"/>
      <c r="BF57" s="1280"/>
      <c r="BG57" s="1280"/>
      <c r="BH57" s="1280"/>
      <c r="BI57" s="1280"/>
      <c r="BJ57" s="1280"/>
      <c r="BK57" s="1280"/>
      <c r="BL57" s="1280"/>
      <c r="BM57" s="1280"/>
      <c r="BN57" s="1280"/>
      <c r="BO57" s="1280"/>
      <c r="BP57" s="1292"/>
      <c r="BQ57" s="1277"/>
      <c r="BR57" s="1277"/>
      <c r="BS57" s="1277"/>
      <c r="BT57" s="1277"/>
      <c r="BU57" s="1277"/>
      <c r="BV57" s="1277"/>
      <c r="BW57" s="1277"/>
      <c r="BX57" s="1292"/>
      <c r="BY57" s="1277"/>
      <c r="BZ57" s="1277"/>
      <c r="CA57" s="1277"/>
      <c r="CB57" s="1277"/>
      <c r="CC57" s="1277"/>
      <c r="CD57" s="1277"/>
      <c r="CE57" s="1277"/>
      <c r="CF57" s="1292"/>
      <c r="CG57" s="1277"/>
      <c r="CH57" s="1277"/>
      <c r="CI57" s="1277"/>
      <c r="CJ57" s="1277"/>
      <c r="CK57" s="1277"/>
      <c r="CL57" s="1277"/>
      <c r="CM57" s="1277"/>
      <c r="CN57" s="1277">
        <v>59.8</v>
      </c>
      <c r="CO57" s="1277"/>
      <c r="CP57" s="1277"/>
      <c r="CQ57" s="1277"/>
      <c r="CR57" s="1277"/>
      <c r="CS57" s="1277"/>
      <c r="CT57" s="1277"/>
      <c r="CU57" s="1277"/>
      <c r="CV57" s="1292"/>
      <c r="CW57" s="1277"/>
      <c r="CX57" s="1277"/>
      <c r="CY57" s="1277"/>
      <c r="CZ57" s="1277"/>
      <c r="DA57" s="1277"/>
      <c r="DB57" s="1277"/>
      <c r="DC57" s="1277"/>
      <c r="DD57" s="387"/>
      <c r="DE57" s="386"/>
    </row>
    <row r="58" spans="1:109" s="382" customFormat="1" x14ac:dyDescent="0.15">
      <c r="A58" s="367"/>
      <c r="B58" s="386"/>
      <c r="G58" s="1275"/>
      <c r="H58" s="1275"/>
      <c r="I58" s="1278"/>
      <c r="J58" s="1278"/>
      <c r="K58" s="1282"/>
      <c r="L58" s="1282"/>
      <c r="M58" s="1282"/>
      <c r="N58" s="1282"/>
      <c r="AM58" s="367"/>
      <c r="AN58" s="1281"/>
      <c r="AO58" s="1281"/>
      <c r="AP58" s="1281"/>
      <c r="AQ58" s="1281"/>
      <c r="AR58" s="1281"/>
      <c r="AS58" s="1281"/>
      <c r="AT58" s="1281"/>
      <c r="AU58" s="1281"/>
      <c r="AV58" s="1281"/>
      <c r="AW58" s="1281"/>
      <c r="AX58" s="1281"/>
      <c r="AY58" s="1281"/>
      <c r="AZ58" s="1281"/>
      <c r="BA58" s="1281"/>
      <c r="BB58" s="1280"/>
      <c r="BC58" s="1280"/>
      <c r="BD58" s="1280"/>
      <c r="BE58" s="1280"/>
      <c r="BF58" s="1280"/>
      <c r="BG58" s="1280"/>
      <c r="BH58" s="1280"/>
      <c r="BI58" s="1280"/>
      <c r="BJ58" s="1280"/>
      <c r="BK58" s="1280"/>
      <c r="BL58" s="1280"/>
      <c r="BM58" s="1280"/>
      <c r="BN58" s="1280"/>
      <c r="BO58" s="1280"/>
      <c r="BP58" s="1277"/>
      <c r="BQ58" s="1277"/>
      <c r="BR58" s="1277"/>
      <c r="BS58" s="1277"/>
      <c r="BT58" s="1277"/>
      <c r="BU58" s="1277"/>
      <c r="BV58" s="1277"/>
      <c r="BW58" s="1277"/>
      <c r="BX58" s="1277"/>
      <c r="BY58" s="1277"/>
      <c r="BZ58" s="1277"/>
      <c r="CA58" s="1277"/>
      <c r="CB58" s="1277"/>
      <c r="CC58" s="1277"/>
      <c r="CD58" s="1277"/>
      <c r="CE58" s="1277"/>
      <c r="CF58" s="1277"/>
      <c r="CG58" s="1277"/>
      <c r="CH58" s="1277"/>
      <c r="CI58" s="1277"/>
      <c r="CJ58" s="1277"/>
      <c r="CK58" s="1277"/>
      <c r="CL58" s="1277"/>
      <c r="CM58" s="1277"/>
      <c r="CN58" s="1277"/>
      <c r="CO58" s="1277"/>
      <c r="CP58" s="1277"/>
      <c r="CQ58" s="1277"/>
      <c r="CR58" s="1277"/>
      <c r="CS58" s="1277"/>
      <c r="CT58" s="1277"/>
      <c r="CU58" s="1277"/>
      <c r="CV58" s="1277"/>
      <c r="CW58" s="1277"/>
      <c r="CX58" s="1277"/>
      <c r="CY58" s="1277"/>
      <c r="CZ58" s="1277"/>
      <c r="DA58" s="1277"/>
      <c r="DB58" s="1277"/>
      <c r="DC58" s="1277"/>
      <c r="DD58" s="387"/>
      <c r="DE58" s="386"/>
    </row>
    <row r="59" spans="1:109" s="382" customFormat="1" x14ac:dyDescent="0.15">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x14ac:dyDescent="0.15">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x14ac:dyDescent="0.15">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x14ac:dyDescent="0.15">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x14ac:dyDescent="0.15">
      <c r="B63" s="393" t="s">
        <v>594</v>
      </c>
    </row>
    <row r="64" spans="1:109" x14ac:dyDescent="0.15">
      <c r="B64" s="374"/>
      <c r="G64" s="381"/>
      <c r="I64" s="394"/>
      <c r="J64" s="394"/>
      <c r="K64" s="394"/>
      <c r="L64" s="394"/>
      <c r="M64" s="394"/>
      <c r="N64" s="395"/>
      <c r="AM64" s="381"/>
      <c r="AN64" s="381" t="s">
        <v>588</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x14ac:dyDescent="0.15">
      <c r="B65" s="374"/>
      <c r="AN65" s="1283" t="s">
        <v>597</v>
      </c>
      <c r="AO65" s="1284"/>
      <c r="AP65" s="1284"/>
      <c r="AQ65" s="1284"/>
      <c r="AR65" s="1284"/>
      <c r="AS65" s="1284"/>
      <c r="AT65" s="1284"/>
      <c r="AU65" s="1284"/>
      <c r="AV65" s="1284"/>
      <c r="AW65" s="1284"/>
      <c r="AX65" s="1284"/>
      <c r="AY65" s="1284"/>
      <c r="AZ65" s="1284"/>
      <c r="BA65" s="1284"/>
      <c r="BB65" s="1284"/>
      <c r="BC65" s="1284"/>
      <c r="BD65" s="1284"/>
      <c r="BE65" s="1284"/>
      <c r="BF65" s="1284"/>
      <c r="BG65" s="1284"/>
      <c r="BH65" s="1284"/>
      <c r="BI65" s="1284"/>
      <c r="BJ65" s="1284"/>
      <c r="BK65" s="1284"/>
      <c r="BL65" s="1284"/>
      <c r="BM65" s="1284"/>
      <c r="BN65" s="1284"/>
      <c r="BO65" s="1284"/>
      <c r="BP65" s="1284"/>
      <c r="BQ65" s="1284"/>
      <c r="BR65" s="1284"/>
      <c r="BS65" s="1284"/>
      <c r="BT65" s="1284"/>
      <c r="BU65" s="1284"/>
      <c r="BV65" s="1284"/>
      <c r="BW65" s="1284"/>
      <c r="BX65" s="1284"/>
      <c r="BY65" s="1284"/>
      <c r="BZ65" s="1284"/>
      <c r="CA65" s="1284"/>
      <c r="CB65" s="1284"/>
      <c r="CC65" s="1284"/>
      <c r="CD65" s="1284"/>
      <c r="CE65" s="1284"/>
      <c r="CF65" s="1284"/>
      <c r="CG65" s="1284"/>
      <c r="CH65" s="1284"/>
      <c r="CI65" s="1284"/>
      <c r="CJ65" s="1284"/>
      <c r="CK65" s="1284"/>
      <c r="CL65" s="1284"/>
      <c r="CM65" s="1284"/>
      <c r="CN65" s="1284"/>
      <c r="CO65" s="1284"/>
      <c r="CP65" s="1284"/>
      <c r="CQ65" s="1284"/>
      <c r="CR65" s="1284"/>
      <c r="CS65" s="1284"/>
      <c r="CT65" s="1284"/>
      <c r="CU65" s="1284"/>
      <c r="CV65" s="1284"/>
      <c r="CW65" s="1284"/>
      <c r="CX65" s="1284"/>
      <c r="CY65" s="1284"/>
      <c r="CZ65" s="1284"/>
      <c r="DA65" s="1284"/>
      <c r="DB65" s="1284"/>
      <c r="DC65" s="1285"/>
    </row>
    <row r="66" spans="2:107" x14ac:dyDescent="0.15">
      <c r="B66" s="374"/>
      <c r="AN66" s="1286"/>
      <c r="AO66" s="1287"/>
      <c r="AP66" s="1287"/>
      <c r="AQ66" s="1287"/>
      <c r="AR66" s="1287"/>
      <c r="AS66" s="1287"/>
      <c r="AT66" s="1287"/>
      <c r="AU66" s="1287"/>
      <c r="AV66" s="1287"/>
      <c r="AW66" s="1287"/>
      <c r="AX66" s="1287"/>
      <c r="AY66" s="1287"/>
      <c r="AZ66" s="1287"/>
      <c r="BA66" s="1287"/>
      <c r="BB66" s="1287"/>
      <c r="BC66" s="1287"/>
      <c r="BD66" s="1287"/>
      <c r="BE66" s="1287"/>
      <c r="BF66" s="1287"/>
      <c r="BG66" s="1287"/>
      <c r="BH66" s="1287"/>
      <c r="BI66" s="1287"/>
      <c r="BJ66" s="1287"/>
      <c r="BK66" s="1287"/>
      <c r="BL66" s="1287"/>
      <c r="BM66" s="1287"/>
      <c r="BN66" s="1287"/>
      <c r="BO66" s="1287"/>
      <c r="BP66" s="1287"/>
      <c r="BQ66" s="1287"/>
      <c r="BR66" s="1287"/>
      <c r="BS66" s="1287"/>
      <c r="BT66" s="1287"/>
      <c r="BU66" s="1287"/>
      <c r="BV66" s="1287"/>
      <c r="BW66" s="1287"/>
      <c r="BX66" s="1287"/>
      <c r="BY66" s="1287"/>
      <c r="BZ66" s="1287"/>
      <c r="CA66" s="1287"/>
      <c r="CB66" s="1287"/>
      <c r="CC66" s="1287"/>
      <c r="CD66" s="1287"/>
      <c r="CE66" s="1287"/>
      <c r="CF66" s="1287"/>
      <c r="CG66" s="1287"/>
      <c r="CH66" s="1287"/>
      <c r="CI66" s="1287"/>
      <c r="CJ66" s="1287"/>
      <c r="CK66" s="1287"/>
      <c r="CL66" s="1287"/>
      <c r="CM66" s="1287"/>
      <c r="CN66" s="1287"/>
      <c r="CO66" s="1287"/>
      <c r="CP66" s="1287"/>
      <c r="CQ66" s="1287"/>
      <c r="CR66" s="1287"/>
      <c r="CS66" s="1287"/>
      <c r="CT66" s="1287"/>
      <c r="CU66" s="1287"/>
      <c r="CV66" s="1287"/>
      <c r="CW66" s="1287"/>
      <c r="CX66" s="1287"/>
      <c r="CY66" s="1287"/>
      <c r="CZ66" s="1287"/>
      <c r="DA66" s="1287"/>
      <c r="DB66" s="1287"/>
      <c r="DC66" s="1288"/>
    </row>
    <row r="67" spans="2:107" x14ac:dyDescent="0.15">
      <c r="B67" s="374"/>
      <c r="AN67" s="1286"/>
      <c r="AO67" s="1287"/>
      <c r="AP67" s="1287"/>
      <c r="AQ67" s="1287"/>
      <c r="AR67" s="1287"/>
      <c r="AS67" s="1287"/>
      <c r="AT67" s="1287"/>
      <c r="AU67" s="1287"/>
      <c r="AV67" s="1287"/>
      <c r="AW67" s="1287"/>
      <c r="AX67" s="1287"/>
      <c r="AY67" s="1287"/>
      <c r="AZ67" s="1287"/>
      <c r="BA67" s="1287"/>
      <c r="BB67" s="1287"/>
      <c r="BC67" s="1287"/>
      <c r="BD67" s="1287"/>
      <c r="BE67" s="1287"/>
      <c r="BF67" s="1287"/>
      <c r="BG67" s="1287"/>
      <c r="BH67" s="1287"/>
      <c r="BI67" s="1287"/>
      <c r="BJ67" s="1287"/>
      <c r="BK67" s="1287"/>
      <c r="BL67" s="1287"/>
      <c r="BM67" s="1287"/>
      <c r="BN67" s="1287"/>
      <c r="BO67" s="1287"/>
      <c r="BP67" s="1287"/>
      <c r="BQ67" s="1287"/>
      <c r="BR67" s="1287"/>
      <c r="BS67" s="1287"/>
      <c r="BT67" s="1287"/>
      <c r="BU67" s="1287"/>
      <c r="BV67" s="1287"/>
      <c r="BW67" s="1287"/>
      <c r="BX67" s="1287"/>
      <c r="BY67" s="1287"/>
      <c r="BZ67" s="1287"/>
      <c r="CA67" s="1287"/>
      <c r="CB67" s="1287"/>
      <c r="CC67" s="1287"/>
      <c r="CD67" s="1287"/>
      <c r="CE67" s="1287"/>
      <c r="CF67" s="1287"/>
      <c r="CG67" s="1287"/>
      <c r="CH67" s="1287"/>
      <c r="CI67" s="1287"/>
      <c r="CJ67" s="1287"/>
      <c r="CK67" s="1287"/>
      <c r="CL67" s="1287"/>
      <c r="CM67" s="1287"/>
      <c r="CN67" s="1287"/>
      <c r="CO67" s="1287"/>
      <c r="CP67" s="1287"/>
      <c r="CQ67" s="1287"/>
      <c r="CR67" s="1287"/>
      <c r="CS67" s="1287"/>
      <c r="CT67" s="1287"/>
      <c r="CU67" s="1287"/>
      <c r="CV67" s="1287"/>
      <c r="CW67" s="1287"/>
      <c r="CX67" s="1287"/>
      <c r="CY67" s="1287"/>
      <c r="CZ67" s="1287"/>
      <c r="DA67" s="1287"/>
      <c r="DB67" s="1287"/>
      <c r="DC67" s="1288"/>
    </row>
    <row r="68" spans="2:107" x14ac:dyDescent="0.15">
      <c r="B68" s="374"/>
      <c r="AN68" s="1286"/>
      <c r="AO68" s="1287"/>
      <c r="AP68" s="1287"/>
      <c r="AQ68" s="1287"/>
      <c r="AR68" s="1287"/>
      <c r="AS68" s="1287"/>
      <c r="AT68" s="1287"/>
      <c r="AU68" s="1287"/>
      <c r="AV68" s="1287"/>
      <c r="AW68" s="1287"/>
      <c r="AX68" s="1287"/>
      <c r="AY68" s="1287"/>
      <c r="AZ68" s="1287"/>
      <c r="BA68" s="1287"/>
      <c r="BB68" s="1287"/>
      <c r="BC68" s="1287"/>
      <c r="BD68" s="1287"/>
      <c r="BE68" s="1287"/>
      <c r="BF68" s="1287"/>
      <c r="BG68" s="1287"/>
      <c r="BH68" s="1287"/>
      <c r="BI68" s="1287"/>
      <c r="BJ68" s="1287"/>
      <c r="BK68" s="1287"/>
      <c r="BL68" s="1287"/>
      <c r="BM68" s="1287"/>
      <c r="BN68" s="1287"/>
      <c r="BO68" s="1287"/>
      <c r="BP68" s="1287"/>
      <c r="BQ68" s="1287"/>
      <c r="BR68" s="1287"/>
      <c r="BS68" s="1287"/>
      <c r="BT68" s="1287"/>
      <c r="BU68" s="1287"/>
      <c r="BV68" s="1287"/>
      <c r="BW68" s="1287"/>
      <c r="BX68" s="1287"/>
      <c r="BY68" s="1287"/>
      <c r="BZ68" s="1287"/>
      <c r="CA68" s="1287"/>
      <c r="CB68" s="1287"/>
      <c r="CC68" s="1287"/>
      <c r="CD68" s="1287"/>
      <c r="CE68" s="1287"/>
      <c r="CF68" s="1287"/>
      <c r="CG68" s="1287"/>
      <c r="CH68" s="1287"/>
      <c r="CI68" s="1287"/>
      <c r="CJ68" s="1287"/>
      <c r="CK68" s="1287"/>
      <c r="CL68" s="1287"/>
      <c r="CM68" s="1287"/>
      <c r="CN68" s="1287"/>
      <c r="CO68" s="1287"/>
      <c r="CP68" s="1287"/>
      <c r="CQ68" s="1287"/>
      <c r="CR68" s="1287"/>
      <c r="CS68" s="1287"/>
      <c r="CT68" s="1287"/>
      <c r="CU68" s="1287"/>
      <c r="CV68" s="1287"/>
      <c r="CW68" s="1287"/>
      <c r="CX68" s="1287"/>
      <c r="CY68" s="1287"/>
      <c r="CZ68" s="1287"/>
      <c r="DA68" s="1287"/>
      <c r="DB68" s="1287"/>
      <c r="DC68" s="1288"/>
    </row>
    <row r="69" spans="2:107" x14ac:dyDescent="0.15">
      <c r="B69" s="374"/>
      <c r="AN69" s="1289"/>
      <c r="AO69" s="1290"/>
      <c r="AP69" s="1290"/>
      <c r="AQ69" s="1290"/>
      <c r="AR69" s="1290"/>
      <c r="AS69" s="1290"/>
      <c r="AT69" s="1290"/>
      <c r="AU69" s="1290"/>
      <c r="AV69" s="1290"/>
      <c r="AW69" s="1290"/>
      <c r="AX69" s="1290"/>
      <c r="AY69" s="1290"/>
      <c r="AZ69" s="1290"/>
      <c r="BA69" s="1290"/>
      <c r="BB69" s="1290"/>
      <c r="BC69" s="1290"/>
      <c r="BD69" s="1290"/>
      <c r="BE69" s="1290"/>
      <c r="BF69" s="1290"/>
      <c r="BG69" s="1290"/>
      <c r="BH69" s="1290"/>
      <c r="BI69" s="1290"/>
      <c r="BJ69" s="1290"/>
      <c r="BK69" s="1290"/>
      <c r="BL69" s="1290"/>
      <c r="BM69" s="1290"/>
      <c r="BN69" s="1290"/>
      <c r="BO69" s="1290"/>
      <c r="BP69" s="1290"/>
      <c r="BQ69" s="1290"/>
      <c r="BR69" s="1290"/>
      <c r="BS69" s="1290"/>
      <c r="BT69" s="1290"/>
      <c r="BU69" s="1290"/>
      <c r="BV69" s="1290"/>
      <c r="BW69" s="1290"/>
      <c r="BX69" s="1290"/>
      <c r="BY69" s="1290"/>
      <c r="BZ69" s="1290"/>
      <c r="CA69" s="1290"/>
      <c r="CB69" s="1290"/>
      <c r="CC69" s="1290"/>
      <c r="CD69" s="1290"/>
      <c r="CE69" s="1290"/>
      <c r="CF69" s="1290"/>
      <c r="CG69" s="1290"/>
      <c r="CH69" s="1290"/>
      <c r="CI69" s="1290"/>
      <c r="CJ69" s="1290"/>
      <c r="CK69" s="1290"/>
      <c r="CL69" s="1290"/>
      <c r="CM69" s="1290"/>
      <c r="CN69" s="1290"/>
      <c r="CO69" s="1290"/>
      <c r="CP69" s="1290"/>
      <c r="CQ69" s="1290"/>
      <c r="CR69" s="1290"/>
      <c r="CS69" s="1290"/>
      <c r="CT69" s="1290"/>
      <c r="CU69" s="1290"/>
      <c r="CV69" s="1290"/>
      <c r="CW69" s="1290"/>
      <c r="CX69" s="1290"/>
      <c r="CY69" s="1290"/>
      <c r="CZ69" s="1290"/>
      <c r="DA69" s="1290"/>
      <c r="DB69" s="1290"/>
      <c r="DC69" s="1291"/>
    </row>
    <row r="70" spans="2:107" x14ac:dyDescent="0.15">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x14ac:dyDescent="0.15">
      <c r="B71" s="374"/>
      <c r="G71" s="399"/>
      <c r="I71" s="400"/>
      <c r="J71" s="397"/>
      <c r="K71" s="397"/>
      <c r="L71" s="398"/>
      <c r="M71" s="397"/>
      <c r="N71" s="398"/>
      <c r="AM71" s="399"/>
      <c r="AN71" s="367" t="s">
        <v>589</v>
      </c>
    </row>
    <row r="72" spans="2:107" x14ac:dyDescent="0.15">
      <c r="B72" s="374"/>
      <c r="G72" s="1275"/>
      <c r="H72" s="1275"/>
      <c r="I72" s="1275"/>
      <c r="J72" s="1275"/>
      <c r="K72" s="384"/>
      <c r="L72" s="384"/>
      <c r="M72" s="385"/>
      <c r="N72" s="385"/>
      <c r="AN72" s="1294"/>
      <c r="AO72" s="1295"/>
      <c r="AP72" s="1295"/>
      <c r="AQ72" s="1295"/>
      <c r="AR72" s="1295"/>
      <c r="AS72" s="1295"/>
      <c r="AT72" s="1295"/>
      <c r="AU72" s="1295"/>
      <c r="AV72" s="1295"/>
      <c r="AW72" s="1295"/>
      <c r="AX72" s="1295"/>
      <c r="AY72" s="1295"/>
      <c r="AZ72" s="1295"/>
      <c r="BA72" s="1295"/>
      <c r="BB72" s="1295"/>
      <c r="BC72" s="1295"/>
      <c r="BD72" s="1295"/>
      <c r="BE72" s="1295"/>
      <c r="BF72" s="1295"/>
      <c r="BG72" s="1295"/>
      <c r="BH72" s="1295"/>
      <c r="BI72" s="1295"/>
      <c r="BJ72" s="1295"/>
      <c r="BK72" s="1295"/>
      <c r="BL72" s="1295"/>
      <c r="BM72" s="1295"/>
      <c r="BN72" s="1295"/>
      <c r="BO72" s="1296"/>
      <c r="BP72" s="1281" t="s">
        <v>553</v>
      </c>
      <c r="BQ72" s="1281"/>
      <c r="BR72" s="1281"/>
      <c r="BS72" s="1281"/>
      <c r="BT72" s="1281"/>
      <c r="BU72" s="1281"/>
      <c r="BV72" s="1281"/>
      <c r="BW72" s="1281"/>
      <c r="BX72" s="1281" t="s">
        <v>554</v>
      </c>
      <c r="BY72" s="1281"/>
      <c r="BZ72" s="1281"/>
      <c r="CA72" s="1281"/>
      <c r="CB72" s="1281"/>
      <c r="CC72" s="1281"/>
      <c r="CD72" s="1281"/>
      <c r="CE72" s="1281"/>
      <c r="CF72" s="1281" t="s">
        <v>555</v>
      </c>
      <c r="CG72" s="1281"/>
      <c r="CH72" s="1281"/>
      <c r="CI72" s="1281"/>
      <c r="CJ72" s="1281"/>
      <c r="CK72" s="1281"/>
      <c r="CL72" s="1281"/>
      <c r="CM72" s="1281"/>
      <c r="CN72" s="1281" t="s">
        <v>556</v>
      </c>
      <c r="CO72" s="1281"/>
      <c r="CP72" s="1281"/>
      <c r="CQ72" s="1281"/>
      <c r="CR72" s="1281"/>
      <c r="CS72" s="1281"/>
      <c r="CT72" s="1281"/>
      <c r="CU72" s="1281"/>
      <c r="CV72" s="1281" t="s">
        <v>557</v>
      </c>
      <c r="CW72" s="1281"/>
      <c r="CX72" s="1281"/>
      <c r="CY72" s="1281"/>
      <c r="CZ72" s="1281"/>
      <c r="DA72" s="1281"/>
      <c r="DB72" s="1281"/>
      <c r="DC72" s="1281"/>
    </row>
    <row r="73" spans="2:107" x14ac:dyDescent="0.15">
      <c r="B73" s="374"/>
      <c r="G73" s="1293"/>
      <c r="H73" s="1293"/>
      <c r="I73" s="1293"/>
      <c r="J73" s="1293"/>
      <c r="K73" s="1276"/>
      <c r="L73" s="1276"/>
      <c r="M73" s="1276"/>
      <c r="N73" s="1276"/>
      <c r="AM73" s="383"/>
      <c r="AN73" s="1280" t="s">
        <v>590</v>
      </c>
      <c r="AO73" s="1280"/>
      <c r="AP73" s="1280"/>
      <c r="AQ73" s="1280"/>
      <c r="AR73" s="1280"/>
      <c r="AS73" s="1280"/>
      <c r="AT73" s="1280"/>
      <c r="AU73" s="1280"/>
      <c r="AV73" s="1280"/>
      <c r="AW73" s="1280"/>
      <c r="AX73" s="1280"/>
      <c r="AY73" s="1280"/>
      <c r="AZ73" s="1280"/>
      <c r="BA73" s="1280"/>
      <c r="BB73" s="1280" t="s">
        <v>591</v>
      </c>
      <c r="BC73" s="1280"/>
      <c r="BD73" s="1280"/>
      <c r="BE73" s="1280"/>
      <c r="BF73" s="1280"/>
      <c r="BG73" s="1280"/>
      <c r="BH73" s="1280"/>
      <c r="BI73" s="1280"/>
      <c r="BJ73" s="1280"/>
      <c r="BK73" s="1280"/>
      <c r="BL73" s="1280"/>
      <c r="BM73" s="1280"/>
      <c r="BN73" s="1280"/>
      <c r="BO73" s="1280"/>
      <c r="BP73" s="1277">
        <v>0.5</v>
      </c>
      <c r="BQ73" s="1277"/>
      <c r="BR73" s="1277"/>
      <c r="BS73" s="1277"/>
      <c r="BT73" s="1277"/>
      <c r="BU73" s="1277"/>
      <c r="BV73" s="1277"/>
      <c r="BW73" s="1277"/>
      <c r="BX73" s="1277"/>
      <c r="BY73" s="1277"/>
      <c r="BZ73" s="1277"/>
      <c r="CA73" s="1277"/>
      <c r="CB73" s="1277"/>
      <c r="CC73" s="1277"/>
      <c r="CD73" s="1277"/>
      <c r="CE73" s="1277"/>
      <c r="CF73" s="1277"/>
      <c r="CG73" s="1277"/>
      <c r="CH73" s="1277"/>
      <c r="CI73" s="1277"/>
      <c r="CJ73" s="1277"/>
      <c r="CK73" s="1277"/>
      <c r="CL73" s="1277"/>
      <c r="CM73" s="1277"/>
      <c r="CN73" s="1277"/>
      <c r="CO73" s="1277"/>
      <c r="CP73" s="1277"/>
      <c r="CQ73" s="1277"/>
      <c r="CR73" s="1277"/>
      <c r="CS73" s="1277"/>
      <c r="CT73" s="1277"/>
      <c r="CU73" s="1277"/>
      <c r="CV73" s="1277"/>
      <c r="CW73" s="1277"/>
      <c r="CX73" s="1277"/>
      <c r="CY73" s="1277"/>
      <c r="CZ73" s="1277"/>
      <c r="DA73" s="1277"/>
      <c r="DB73" s="1277"/>
      <c r="DC73" s="1277"/>
    </row>
    <row r="74" spans="2:107" x14ac:dyDescent="0.15">
      <c r="B74" s="374"/>
      <c r="G74" s="1293"/>
      <c r="H74" s="1293"/>
      <c r="I74" s="1293"/>
      <c r="J74" s="1293"/>
      <c r="K74" s="1276"/>
      <c r="L74" s="1276"/>
      <c r="M74" s="1276"/>
      <c r="N74" s="1276"/>
      <c r="AM74" s="383"/>
      <c r="AN74" s="1280"/>
      <c r="AO74" s="1280"/>
      <c r="AP74" s="1280"/>
      <c r="AQ74" s="1280"/>
      <c r="AR74" s="1280"/>
      <c r="AS74" s="1280"/>
      <c r="AT74" s="1280"/>
      <c r="AU74" s="1280"/>
      <c r="AV74" s="1280"/>
      <c r="AW74" s="1280"/>
      <c r="AX74" s="1280"/>
      <c r="AY74" s="1280"/>
      <c r="AZ74" s="1280"/>
      <c r="BA74" s="1280"/>
      <c r="BB74" s="1280"/>
      <c r="BC74" s="1280"/>
      <c r="BD74" s="1280"/>
      <c r="BE74" s="1280"/>
      <c r="BF74" s="1280"/>
      <c r="BG74" s="1280"/>
      <c r="BH74" s="1280"/>
      <c r="BI74" s="1280"/>
      <c r="BJ74" s="1280"/>
      <c r="BK74" s="1280"/>
      <c r="BL74" s="1280"/>
      <c r="BM74" s="1280"/>
      <c r="BN74" s="1280"/>
      <c r="BO74" s="1280"/>
      <c r="BP74" s="1277"/>
      <c r="BQ74" s="1277"/>
      <c r="BR74" s="1277"/>
      <c r="BS74" s="1277"/>
      <c r="BT74" s="1277"/>
      <c r="BU74" s="1277"/>
      <c r="BV74" s="1277"/>
      <c r="BW74" s="1277"/>
      <c r="BX74" s="1277"/>
      <c r="BY74" s="1277"/>
      <c r="BZ74" s="1277"/>
      <c r="CA74" s="1277"/>
      <c r="CB74" s="1277"/>
      <c r="CC74" s="1277"/>
      <c r="CD74" s="1277"/>
      <c r="CE74" s="1277"/>
      <c r="CF74" s="1277"/>
      <c r="CG74" s="1277"/>
      <c r="CH74" s="1277"/>
      <c r="CI74" s="1277"/>
      <c r="CJ74" s="1277"/>
      <c r="CK74" s="1277"/>
      <c r="CL74" s="1277"/>
      <c r="CM74" s="1277"/>
      <c r="CN74" s="1277"/>
      <c r="CO74" s="1277"/>
      <c r="CP74" s="1277"/>
      <c r="CQ74" s="1277"/>
      <c r="CR74" s="1277"/>
      <c r="CS74" s="1277"/>
      <c r="CT74" s="1277"/>
      <c r="CU74" s="1277"/>
      <c r="CV74" s="1277"/>
      <c r="CW74" s="1277"/>
      <c r="CX74" s="1277"/>
      <c r="CY74" s="1277"/>
      <c r="CZ74" s="1277"/>
      <c r="DA74" s="1277"/>
      <c r="DB74" s="1277"/>
      <c r="DC74" s="1277"/>
    </row>
    <row r="75" spans="2:107" x14ac:dyDescent="0.15">
      <c r="B75" s="374"/>
      <c r="G75" s="1293"/>
      <c r="H75" s="1293"/>
      <c r="I75" s="1275"/>
      <c r="J75" s="1275"/>
      <c r="K75" s="1282"/>
      <c r="L75" s="1282"/>
      <c r="M75" s="1282"/>
      <c r="N75" s="1282"/>
      <c r="AM75" s="383"/>
      <c r="AN75" s="1280"/>
      <c r="AO75" s="1280"/>
      <c r="AP75" s="1280"/>
      <c r="AQ75" s="1280"/>
      <c r="AR75" s="1280"/>
      <c r="AS75" s="1280"/>
      <c r="AT75" s="1280"/>
      <c r="AU75" s="1280"/>
      <c r="AV75" s="1280"/>
      <c r="AW75" s="1280"/>
      <c r="AX75" s="1280"/>
      <c r="AY75" s="1280"/>
      <c r="AZ75" s="1280"/>
      <c r="BA75" s="1280"/>
      <c r="BB75" s="1280" t="s">
        <v>595</v>
      </c>
      <c r="BC75" s="1280"/>
      <c r="BD75" s="1280"/>
      <c r="BE75" s="1280"/>
      <c r="BF75" s="1280"/>
      <c r="BG75" s="1280"/>
      <c r="BH75" s="1280"/>
      <c r="BI75" s="1280"/>
      <c r="BJ75" s="1280"/>
      <c r="BK75" s="1280"/>
      <c r="BL75" s="1280"/>
      <c r="BM75" s="1280"/>
      <c r="BN75" s="1280"/>
      <c r="BO75" s="1280"/>
      <c r="BP75" s="1277">
        <v>5.5</v>
      </c>
      <c r="BQ75" s="1277"/>
      <c r="BR75" s="1277"/>
      <c r="BS75" s="1277"/>
      <c r="BT75" s="1277"/>
      <c r="BU75" s="1277"/>
      <c r="BV75" s="1277"/>
      <c r="BW75" s="1277"/>
      <c r="BX75" s="1277">
        <v>5.4</v>
      </c>
      <c r="BY75" s="1277"/>
      <c r="BZ75" s="1277"/>
      <c r="CA75" s="1277"/>
      <c r="CB75" s="1277"/>
      <c r="CC75" s="1277"/>
      <c r="CD75" s="1277"/>
      <c r="CE75" s="1277"/>
      <c r="CF75" s="1277">
        <v>5</v>
      </c>
      <c r="CG75" s="1277"/>
      <c r="CH75" s="1277"/>
      <c r="CI75" s="1277"/>
      <c r="CJ75" s="1277"/>
      <c r="CK75" s="1277"/>
      <c r="CL75" s="1277"/>
      <c r="CM75" s="1277"/>
      <c r="CN75" s="1277">
        <v>4.0999999999999996</v>
      </c>
      <c r="CO75" s="1277"/>
      <c r="CP75" s="1277"/>
      <c r="CQ75" s="1277"/>
      <c r="CR75" s="1277"/>
      <c r="CS75" s="1277"/>
      <c r="CT75" s="1277"/>
      <c r="CU75" s="1277"/>
      <c r="CV75" s="1277">
        <v>3.7</v>
      </c>
      <c r="CW75" s="1277"/>
      <c r="CX75" s="1277"/>
      <c r="CY75" s="1277"/>
      <c r="CZ75" s="1277"/>
      <c r="DA75" s="1277"/>
      <c r="DB75" s="1277"/>
      <c r="DC75" s="1277"/>
    </row>
    <row r="76" spans="2:107" x14ac:dyDescent="0.15">
      <c r="B76" s="374"/>
      <c r="G76" s="1293"/>
      <c r="H76" s="1293"/>
      <c r="I76" s="1275"/>
      <c r="J76" s="1275"/>
      <c r="K76" s="1282"/>
      <c r="L76" s="1282"/>
      <c r="M76" s="1282"/>
      <c r="N76" s="1282"/>
      <c r="AM76" s="383"/>
      <c r="AN76" s="1280"/>
      <c r="AO76" s="1280"/>
      <c r="AP76" s="1280"/>
      <c r="AQ76" s="1280"/>
      <c r="AR76" s="1280"/>
      <c r="AS76" s="1280"/>
      <c r="AT76" s="1280"/>
      <c r="AU76" s="1280"/>
      <c r="AV76" s="1280"/>
      <c r="AW76" s="1280"/>
      <c r="AX76" s="1280"/>
      <c r="AY76" s="1280"/>
      <c r="AZ76" s="1280"/>
      <c r="BA76" s="1280"/>
      <c r="BB76" s="1280"/>
      <c r="BC76" s="1280"/>
      <c r="BD76" s="1280"/>
      <c r="BE76" s="1280"/>
      <c r="BF76" s="1280"/>
      <c r="BG76" s="1280"/>
      <c r="BH76" s="1280"/>
      <c r="BI76" s="1280"/>
      <c r="BJ76" s="1280"/>
      <c r="BK76" s="1280"/>
      <c r="BL76" s="1280"/>
      <c r="BM76" s="1280"/>
      <c r="BN76" s="1280"/>
      <c r="BO76" s="1280"/>
      <c r="BP76" s="1277"/>
      <c r="BQ76" s="1277"/>
      <c r="BR76" s="1277"/>
      <c r="BS76" s="1277"/>
      <c r="BT76" s="1277"/>
      <c r="BU76" s="1277"/>
      <c r="BV76" s="1277"/>
      <c r="BW76" s="1277"/>
      <c r="BX76" s="1277"/>
      <c r="BY76" s="1277"/>
      <c r="BZ76" s="1277"/>
      <c r="CA76" s="1277"/>
      <c r="CB76" s="1277"/>
      <c r="CC76" s="1277"/>
      <c r="CD76" s="1277"/>
      <c r="CE76" s="1277"/>
      <c r="CF76" s="1277"/>
      <c r="CG76" s="1277"/>
      <c r="CH76" s="1277"/>
      <c r="CI76" s="1277"/>
      <c r="CJ76" s="1277"/>
      <c r="CK76" s="1277"/>
      <c r="CL76" s="1277"/>
      <c r="CM76" s="1277"/>
      <c r="CN76" s="1277"/>
      <c r="CO76" s="1277"/>
      <c r="CP76" s="1277"/>
      <c r="CQ76" s="1277"/>
      <c r="CR76" s="1277"/>
      <c r="CS76" s="1277"/>
      <c r="CT76" s="1277"/>
      <c r="CU76" s="1277"/>
      <c r="CV76" s="1277"/>
      <c r="CW76" s="1277"/>
      <c r="CX76" s="1277"/>
      <c r="CY76" s="1277"/>
      <c r="CZ76" s="1277"/>
      <c r="DA76" s="1277"/>
      <c r="DB76" s="1277"/>
      <c r="DC76" s="1277"/>
    </row>
    <row r="77" spans="2:107" x14ac:dyDescent="0.15">
      <c r="B77" s="374"/>
      <c r="G77" s="1275"/>
      <c r="H77" s="1275"/>
      <c r="I77" s="1275"/>
      <c r="J77" s="1275"/>
      <c r="K77" s="1276"/>
      <c r="L77" s="1276"/>
      <c r="M77" s="1276"/>
      <c r="N77" s="1276"/>
      <c r="AN77" s="1281" t="s">
        <v>593</v>
      </c>
      <c r="AO77" s="1281"/>
      <c r="AP77" s="1281"/>
      <c r="AQ77" s="1281"/>
      <c r="AR77" s="1281"/>
      <c r="AS77" s="1281"/>
      <c r="AT77" s="1281"/>
      <c r="AU77" s="1281"/>
      <c r="AV77" s="1281"/>
      <c r="AW77" s="1281"/>
      <c r="AX77" s="1281"/>
      <c r="AY77" s="1281"/>
      <c r="AZ77" s="1281"/>
      <c r="BA77" s="1281"/>
      <c r="BB77" s="1280" t="s">
        <v>591</v>
      </c>
      <c r="BC77" s="1280"/>
      <c r="BD77" s="1280"/>
      <c r="BE77" s="1280"/>
      <c r="BF77" s="1280"/>
      <c r="BG77" s="1280"/>
      <c r="BH77" s="1280"/>
      <c r="BI77" s="1280"/>
      <c r="BJ77" s="1280"/>
      <c r="BK77" s="1280"/>
      <c r="BL77" s="1280"/>
      <c r="BM77" s="1280"/>
      <c r="BN77" s="1280"/>
      <c r="BO77" s="1280"/>
      <c r="BP77" s="1277">
        <v>58.8</v>
      </c>
      <c r="BQ77" s="1277"/>
      <c r="BR77" s="1277"/>
      <c r="BS77" s="1277"/>
      <c r="BT77" s="1277"/>
      <c r="BU77" s="1277"/>
      <c r="BV77" s="1277"/>
      <c r="BW77" s="1277"/>
      <c r="BX77" s="1277">
        <v>49.7</v>
      </c>
      <c r="BY77" s="1277"/>
      <c r="BZ77" s="1277"/>
      <c r="CA77" s="1277"/>
      <c r="CB77" s="1277"/>
      <c r="CC77" s="1277"/>
      <c r="CD77" s="1277"/>
      <c r="CE77" s="1277"/>
      <c r="CF77" s="1277">
        <v>58.9</v>
      </c>
      <c r="CG77" s="1277"/>
      <c r="CH77" s="1277"/>
      <c r="CI77" s="1277"/>
      <c r="CJ77" s="1277"/>
      <c r="CK77" s="1277"/>
      <c r="CL77" s="1277"/>
      <c r="CM77" s="1277"/>
      <c r="CN77" s="1277">
        <v>51.4</v>
      </c>
      <c r="CO77" s="1277"/>
      <c r="CP77" s="1277"/>
      <c r="CQ77" s="1277"/>
      <c r="CR77" s="1277"/>
      <c r="CS77" s="1277"/>
      <c r="CT77" s="1277"/>
      <c r="CU77" s="1277"/>
      <c r="CV77" s="1277">
        <v>46.8</v>
      </c>
      <c r="CW77" s="1277"/>
      <c r="CX77" s="1277"/>
      <c r="CY77" s="1277"/>
      <c r="CZ77" s="1277"/>
      <c r="DA77" s="1277"/>
      <c r="DB77" s="1277"/>
      <c r="DC77" s="1277"/>
    </row>
    <row r="78" spans="2:107" x14ac:dyDescent="0.15">
      <c r="B78" s="374"/>
      <c r="G78" s="1275"/>
      <c r="H78" s="1275"/>
      <c r="I78" s="1275"/>
      <c r="J78" s="1275"/>
      <c r="K78" s="1276"/>
      <c r="L78" s="1276"/>
      <c r="M78" s="1276"/>
      <c r="N78" s="1276"/>
      <c r="AN78" s="1281"/>
      <c r="AO78" s="1281"/>
      <c r="AP78" s="1281"/>
      <c r="AQ78" s="1281"/>
      <c r="AR78" s="1281"/>
      <c r="AS78" s="1281"/>
      <c r="AT78" s="1281"/>
      <c r="AU78" s="1281"/>
      <c r="AV78" s="1281"/>
      <c r="AW78" s="1281"/>
      <c r="AX78" s="1281"/>
      <c r="AY78" s="1281"/>
      <c r="AZ78" s="1281"/>
      <c r="BA78" s="1281"/>
      <c r="BB78" s="1280"/>
      <c r="BC78" s="1280"/>
      <c r="BD78" s="1280"/>
      <c r="BE78" s="1280"/>
      <c r="BF78" s="1280"/>
      <c r="BG78" s="1280"/>
      <c r="BH78" s="1280"/>
      <c r="BI78" s="1280"/>
      <c r="BJ78" s="1280"/>
      <c r="BK78" s="1280"/>
      <c r="BL78" s="1280"/>
      <c r="BM78" s="1280"/>
      <c r="BN78" s="1280"/>
      <c r="BO78" s="1280"/>
      <c r="BP78" s="1277"/>
      <c r="BQ78" s="1277"/>
      <c r="BR78" s="1277"/>
      <c r="BS78" s="1277"/>
      <c r="BT78" s="1277"/>
      <c r="BU78" s="1277"/>
      <c r="BV78" s="1277"/>
      <c r="BW78" s="1277"/>
      <c r="BX78" s="1277"/>
      <c r="BY78" s="1277"/>
      <c r="BZ78" s="1277"/>
      <c r="CA78" s="1277"/>
      <c r="CB78" s="1277"/>
      <c r="CC78" s="1277"/>
      <c r="CD78" s="1277"/>
      <c r="CE78" s="1277"/>
      <c r="CF78" s="1277"/>
      <c r="CG78" s="1277"/>
      <c r="CH78" s="1277"/>
      <c r="CI78" s="1277"/>
      <c r="CJ78" s="1277"/>
      <c r="CK78" s="1277"/>
      <c r="CL78" s="1277"/>
      <c r="CM78" s="1277"/>
      <c r="CN78" s="1277"/>
      <c r="CO78" s="1277"/>
      <c r="CP78" s="1277"/>
      <c r="CQ78" s="1277"/>
      <c r="CR78" s="1277"/>
      <c r="CS78" s="1277"/>
      <c r="CT78" s="1277"/>
      <c r="CU78" s="1277"/>
      <c r="CV78" s="1277"/>
      <c r="CW78" s="1277"/>
      <c r="CX78" s="1277"/>
      <c r="CY78" s="1277"/>
      <c r="CZ78" s="1277"/>
      <c r="DA78" s="1277"/>
      <c r="DB78" s="1277"/>
      <c r="DC78" s="1277"/>
    </row>
    <row r="79" spans="2:107" x14ac:dyDescent="0.15">
      <c r="B79" s="374"/>
      <c r="G79" s="1275"/>
      <c r="H79" s="1275"/>
      <c r="I79" s="1278"/>
      <c r="J79" s="1278"/>
      <c r="K79" s="1279"/>
      <c r="L79" s="1279"/>
      <c r="M79" s="1279"/>
      <c r="N79" s="1279"/>
      <c r="AN79" s="1281"/>
      <c r="AO79" s="1281"/>
      <c r="AP79" s="1281"/>
      <c r="AQ79" s="1281"/>
      <c r="AR79" s="1281"/>
      <c r="AS79" s="1281"/>
      <c r="AT79" s="1281"/>
      <c r="AU79" s="1281"/>
      <c r="AV79" s="1281"/>
      <c r="AW79" s="1281"/>
      <c r="AX79" s="1281"/>
      <c r="AY79" s="1281"/>
      <c r="AZ79" s="1281"/>
      <c r="BA79" s="1281"/>
      <c r="BB79" s="1280" t="s">
        <v>595</v>
      </c>
      <c r="BC79" s="1280"/>
      <c r="BD79" s="1280"/>
      <c r="BE79" s="1280"/>
      <c r="BF79" s="1280"/>
      <c r="BG79" s="1280"/>
      <c r="BH79" s="1280"/>
      <c r="BI79" s="1280"/>
      <c r="BJ79" s="1280"/>
      <c r="BK79" s="1280"/>
      <c r="BL79" s="1280"/>
      <c r="BM79" s="1280"/>
      <c r="BN79" s="1280"/>
      <c r="BO79" s="1280"/>
      <c r="BP79" s="1277">
        <v>12.4</v>
      </c>
      <c r="BQ79" s="1277"/>
      <c r="BR79" s="1277"/>
      <c r="BS79" s="1277"/>
      <c r="BT79" s="1277"/>
      <c r="BU79" s="1277"/>
      <c r="BV79" s="1277"/>
      <c r="BW79" s="1277"/>
      <c r="BX79" s="1277">
        <v>11.2</v>
      </c>
      <c r="BY79" s="1277"/>
      <c r="BZ79" s="1277"/>
      <c r="CA79" s="1277"/>
      <c r="CB79" s="1277"/>
      <c r="CC79" s="1277"/>
      <c r="CD79" s="1277"/>
      <c r="CE79" s="1277"/>
      <c r="CF79" s="1277">
        <v>10.8</v>
      </c>
      <c r="CG79" s="1277"/>
      <c r="CH79" s="1277"/>
      <c r="CI79" s="1277"/>
      <c r="CJ79" s="1277"/>
      <c r="CK79" s="1277"/>
      <c r="CL79" s="1277"/>
      <c r="CM79" s="1277"/>
      <c r="CN79" s="1277">
        <v>10.199999999999999</v>
      </c>
      <c r="CO79" s="1277"/>
      <c r="CP79" s="1277"/>
      <c r="CQ79" s="1277"/>
      <c r="CR79" s="1277"/>
      <c r="CS79" s="1277"/>
      <c r="CT79" s="1277"/>
      <c r="CU79" s="1277"/>
      <c r="CV79" s="1277">
        <v>9.9</v>
      </c>
      <c r="CW79" s="1277"/>
      <c r="CX79" s="1277"/>
      <c r="CY79" s="1277"/>
      <c r="CZ79" s="1277"/>
      <c r="DA79" s="1277"/>
      <c r="DB79" s="1277"/>
      <c r="DC79" s="1277"/>
    </row>
    <row r="80" spans="2:107" x14ac:dyDescent="0.15">
      <c r="B80" s="374"/>
      <c r="G80" s="1275"/>
      <c r="H80" s="1275"/>
      <c r="I80" s="1278"/>
      <c r="J80" s="1278"/>
      <c r="K80" s="1279"/>
      <c r="L80" s="1279"/>
      <c r="M80" s="1279"/>
      <c r="N80" s="1279"/>
      <c r="AN80" s="1281"/>
      <c r="AO80" s="1281"/>
      <c r="AP80" s="1281"/>
      <c r="AQ80" s="1281"/>
      <c r="AR80" s="1281"/>
      <c r="AS80" s="1281"/>
      <c r="AT80" s="1281"/>
      <c r="AU80" s="1281"/>
      <c r="AV80" s="1281"/>
      <c r="AW80" s="1281"/>
      <c r="AX80" s="1281"/>
      <c r="AY80" s="1281"/>
      <c r="AZ80" s="1281"/>
      <c r="BA80" s="1281"/>
      <c r="BB80" s="1280"/>
      <c r="BC80" s="1280"/>
      <c r="BD80" s="1280"/>
      <c r="BE80" s="1280"/>
      <c r="BF80" s="1280"/>
      <c r="BG80" s="1280"/>
      <c r="BH80" s="1280"/>
      <c r="BI80" s="1280"/>
      <c r="BJ80" s="1280"/>
      <c r="BK80" s="1280"/>
      <c r="BL80" s="1280"/>
      <c r="BM80" s="1280"/>
      <c r="BN80" s="1280"/>
      <c r="BO80" s="1280"/>
      <c r="BP80" s="1277"/>
      <c r="BQ80" s="1277"/>
      <c r="BR80" s="1277"/>
      <c r="BS80" s="1277"/>
      <c r="BT80" s="1277"/>
      <c r="BU80" s="1277"/>
      <c r="BV80" s="1277"/>
      <c r="BW80" s="1277"/>
      <c r="BX80" s="1277"/>
      <c r="BY80" s="1277"/>
      <c r="BZ80" s="1277"/>
      <c r="CA80" s="1277"/>
      <c r="CB80" s="1277"/>
      <c r="CC80" s="1277"/>
      <c r="CD80" s="1277"/>
      <c r="CE80" s="1277"/>
      <c r="CF80" s="1277"/>
      <c r="CG80" s="1277"/>
      <c r="CH80" s="1277"/>
      <c r="CI80" s="1277"/>
      <c r="CJ80" s="1277"/>
      <c r="CK80" s="1277"/>
      <c r="CL80" s="1277"/>
      <c r="CM80" s="1277"/>
      <c r="CN80" s="1277"/>
      <c r="CO80" s="1277"/>
      <c r="CP80" s="1277"/>
      <c r="CQ80" s="1277"/>
      <c r="CR80" s="1277"/>
      <c r="CS80" s="1277"/>
      <c r="CT80" s="1277"/>
      <c r="CU80" s="1277"/>
      <c r="CV80" s="1277"/>
      <c r="CW80" s="1277"/>
      <c r="CX80" s="1277"/>
      <c r="CY80" s="1277"/>
      <c r="CZ80" s="1277"/>
      <c r="DA80" s="1277"/>
      <c r="DB80" s="1277"/>
      <c r="DC80" s="1277"/>
    </row>
    <row r="81" spans="2:109" x14ac:dyDescent="0.15">
      <c r="B81" s="374"/>
    </row>
    <row r="82" spans="2:109" ht="17.25" x14ac:dyDescent="0.1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x14ac:dyDescent="0.15">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x14ac:dyDescent="0.15">
      <c r="DD84" s="367"/>
      <c r="DE84" s="367"/>
    </row>
    <row r="85" spans="2:109" x14ac:dyDescent="0.15">
      <c r="DD85" s="367"/>
      <c r="DE85" s="367"/>
    </row>
    <row r="86" spans="2:109" hidden="1" x14ac:dyDescent="0.15">
      <c r="DD86" s="367"/>
      <c r="DE86" s="367"/>
    </row>
    <row r="87" spans="2:109" hidden="1" x14ac:dyDescent="0.15">
      <c r="K87" s="402"/>
      <c r="AQ87" s="402"/>
      <c r="BC87" s="402"/>
      <c r="BO87" s="402"/>
      <c r="CA87" s="402"/>
      <c r="CM87" s="402"/>
      <c r="CY87" s="402"/>
      <c r="DD87" s="367"/>
      <c r="DE87" s="367"/>
    </row>
    <row r="88" spans="2:109" hidden="1" x14ac:dyDescent="0.15">
      <c r="DD88" s="367"/>
      <c r="DE88" s="367"/>
    </row>
    <row r="89" spans="2:109" hidden="1" x14ac:dyDescent="0.15">
      <c r="DD89" s="367"/>
      <c r="DE89" s="367"/>
    </row>
    <row r="90" spans="2:109" hidden="1" x14ac:dyDescent="0.15">
      <c r="DD90" s="367"/>
      <c r="DE90" s="367"/>
    </row>
    <row r="91" spans="2:109" hidden="1" x14ac:dyDescent="0.15">
      <c r="DD91" s="367"/>
      <c r="DE91" s="367"/>
    </row>
    <row r="92" spans="2:109" ht="13.5" hidden="1" customHeight="1" x14ac:dyDescent="0.15">
      <c r="DD92" s="367"/>
      <c r="DE92" s="367"/>
    </row>
    <row r="93" spans="2:109" ht="13.5" hidden="1" customHeight="1" x14ac:dyDescent="0.15">
      <c r="DD93" s="367"/>
      <c r="DE93" s="367"/>
    </row>
    <row r="94" spans="2:109" ht="13.5" hidden="1" customHeight="1" x14ac:dyDescent="0.15">
      <c r="DD94" s="367"/>
      <c r="DE94" s="367"/>
    </row>
    <row r="95" spans="2:109" ht="13.5" hidden="1" customHeight="1" x14ac:dyDescent="0.15">
      <c r="DD95" s="367"/>
      <c r="DE95" s="367"/>
    </row>
    <row r="96" spans="2:109" ht="13.5" hidden="1" customHeight="1" x14ac:dyDescent="0.15">
      <c r="DD96" s="367"/>
      <c r="DE96" s="367"/>
    </row>
    <row r="97" spans="108:109" ht="13.5" hidden="1" customHeight="1" x14ac:dyDescent="0.15">
      <c r="DD97" s="367"/>
      <c r="DE97" s="367"/>
    </row>
    <row r="98" spans="108:109" ht="13.5" hidden="1" customHeight="1" x14ac:dyDescent="0.15">
      <c r="DD98" s="367"/>
      <c r="DE98" s="367"/>
    </row>
    <row r="99" spans="108:109" ht="13.5" hidden="1" customHeight="1" x14ac:dyDescent="0.15">
      <c r="DD99" s="367"/>
      <c r="DE99" s="367"/>
    </row>
    <row r="100" spans="108:109" ht="13.5" hidden="1" customHeight="1" x14ac:dyDescent="0.15">
      <c r="DD100" s="367"/>
      <c r="DE100" s="367"/>
    </row>
    <row r="101" spans="108:109" ht="13.5" hidden="1" customHeight="1" x14ac:dyDescent="0.15">
      <c r="DD101" s="367"/>
      <c r="DE101" s="367"/>
    </row>
    <row r="102" spans="108:109" ht="13.5" hidden="1" customHeight="1" x14ac:dyDescent="0.15">
      <c r="DD102" s="367"/>
      <c r="DE102" s="367"/>
    </row>
    <row r="103" spans="108:109" ht="13.5" hidden="1" customHeight="1" x14ac:dyDescent="0.15">
      <c r="DD103" s="367"/>
      <c r="DE103" s="367"/>
    </row>
    <row r="104" spans="108:109" ht="13.5" hidden="1" customHeight="1" x14ac:dyDescent="0.15">
      <c r="DD104" s="367"/>
      <c r="DE104" s="367"/>
    </row>
    <row r="105" spans="108:109" ht="13.5" hidden="1" customHeight="1" x14ac:dyDescent="0.15">
      <c r="DD105" s="367"/>
      <c r="DE105" s="367"/>
    </row>
    <row r="106" spans="108:109" ht="13.5" hidden="1" customHeight="1" x14ac:dyDescent="0.15">
      <c r="DD106" s="367"/>
      <c r="DE106" s="367"/>
    </row>
    <row r="107" spans="108:109" ht="13.5" hidden="1" customHeight="1" x14ac:dyDescent="0.15">
      <c r="DD107" s="367"/>
      <c r="DE107" s="367"/>
    </row>
    <row r="108" spans="108:109" ht="13.5" hidden="1" customHeight="1" x14ac:dyDescent="0.15">
      <c r="DD108" s="367"/>
      <c r="DE108" s="367"/>
    </row>
    <row r="109" spans="108:109" ht="13.5" hidden="1" customHeight="1" x14ac:dyDescent="0.15">
      <c r="DD109" s="367"/>
      <c r="DE109" s="367"/>
    </row>
    <row r="110" spans="108:109" ht="13.5" hidden="1" customHeight="1" x14ac:dyDescent="0.15">
      <c r="DD110" s="367"/>
      <c r="DE110" s="367"/>
    </row>
    <row r="111" spans="108:109" ht="13.5" hidden="1" customHeight="1" x14ac:dyDescent="0.15">
      <c r="DD111" s="367"/>
      <c r="DE111" s="367"/>
    </row>
    <row r="112" spans="108:109" ht="13.5" hidden="1" customHeight="1" x14ac:dyDescent="0.15">
      <c r="DD112" s="367"/>
      <c r="DE112" s="367"/>
    </row>
    <row r="113" spans="108:109" ht="13.5" hidden="1" customHeight="1" x14ac:dyDescent="0.15">
      <c r="DD113" s="367"/>
      <c r="DE113" s="367"/>
    </row>
    <row r="114" spans="108:109" ht="13.5" hidden="1" customHeight="1" x14ac:dyDescent="0.15">
      <c r="DD114" s="367"/>
      <c r="DE114" s="367"/>
    </row>
    <row r="115" spans="108:109" ht="13.5" hidden="1" customHeight="1" x14ac:dyDescent="0.15">
      <c r="DD115" s="367"/>
      <c r="DE115" s="367"/>
    </row>
    <row r="116" spans="108:109" ht="13.5" hidden="1" customHeight="1" x14ac:dyDescent="0.15">
      <c r="DD116" s="367"/>
      <c r="DE116" s="367"/>
    </row>
    <row r="117" spans="108:109" ht="13.5" hidden="1" customHeight="1" x14ac:dyDescent="0.15">
      <c r="DD117" s="367"/>
      <c r="DE117" s="367"/>
    </row>
    <row r="118" spans="108:109" ht="13.5" hidden="1" customHeight="1" x14ac:dyDescent="0.15">
      <c r="DD118" s="367"/>
      <c r="DE118" s="367"/>
    </row>
    <row r="119" spans="108:109" ht="13.5" hidden="1" customHeight="1" x14ac:dyDescent="0.15">
      <c r="DD119" s="367"/>
      <c r="DE119" s="367"/>
    </row>
    <row r="120" spans="108:109" ht="13.5" hidden="1" customHeight="1" x14ac:dyDescent="0.15">
      <c r="DD120" s="367"/>
      <c r="DE120" s="367"/>
    </row>
    <row r="121" spans="108:109" ht="13.5" hidden="1" customHeight="1" x14ac:dyDescent="0.15">
      <c r="DD121" s="367"/>
      <c r="DE121" s="367"/>
    </row>
    <row r="122" spans="108:109" ht="13.5" hidden="1" customHeight="1" x14ac:dyDescent="0.15">
      <c r="DD122" s="367"/>
      <c r="DE122" s="367"/>
    </row>
    <row r="123" spans="108:109" ht="13.5" hidden="1" customHeight="1" x14ac:dyDescent="0.15">
      <c r="DD123" s="367"/>
      <c r="DE123" s="367"/>
    </row>
    <row r="124" spans="108:109" ht="13.5" hidden="1" customHeight="1" x14ac:dyDescent="0.15">
      <c r="DD124" s="367"/>
      <c r="DE124" s="367"/>
    </row>
    <row r="125" spans="108:109" ht="13.5" hidden="1" customHeight="1" x14ac:dyDescent="0.15">
      <c r="DD125" s="367"/>
      <c r="DE125" s="367"/>
    </row>
    <row r="126" spans="108:109" ht="13.5" hidden="1" customHeight="1" x14ac:dyDescent="0.15">
      <c r="DD126" s="367"/>
      <c r="DE126" s="367"/>
    </row>
    <row r="127" spans="108:109" ht="13.5" hidden="1" customHeight="1" x14ac:dyDescent="0.15">
      <c r="DD127" s="367"/>
      <c r="DE127" s="367"/>
    </row>
    <row r="128" spans="108:109" ht="13.5" hidden="1" customHeight="1" x14ac:dyDescent="0.15">
      <c r="DD128" s="367"/>
      <c r="DE128" s="367"/>
    </row>
    <row r="129" spans="108:109" ht="13.5" hidden="1" customHeight="1" x14ac:dyDescent="0.15">
      <c r="DD129" s="367"/>
      <c r="DE129" s="367"/>
    </row>
    <row r="130" spans="108:109" ht="13.5" hidden="1" customHeight="1" x14ac:dyDescent="0.15">
      <c r="DD130" s="367"/>
      <c r="DE130" s="367"/>
    </row>
    <row r="131" spans="108:109" ht="13.5" hidden="1" customHeight="1" x14ac:dyDescent="0.15">
      <c r="DD131" s="367"/>
      <c r="DE131" s="367"/>
    </row>
    <row r="132" spans="108:109" ht="13.5" hidden="1" customHeight="1" x14ac:dyDescent="0.15">
      <c r="DD132" s="367"/>
      <c r="DE132" s="367"/>
    </row>
    <row r="133" spans="108:109" ht="13.5" hidden="1" customHeight="1" x14ac:dyDescent="0.15">
      <c r="DD133" s="367"/>
      <c r="DE133" s="367"/>
    </row>
    <row r="134" spans="108:109" ht="13.5" hidden="1" customHeight="1" x14ac:dyDescent="0.15">
      <c r="DD134" s="367"/>
      <c r="DE134" s="367"/>
    </row>
    <row r="135" spans="108:109" ht="13.5" hidden="1" customHeight="1" x14ac:dyDescent="0.15">
      <c r="DD135" s="367"/>
      <c r="DE135" s="367"/>
    </row>
    <row r="136" spans="108:109" ht="13.5" hidden="1" customHeight="1" x14ac:dyDescent="0.15">
      <c r="DD136" s="367"/>
      <c r="DE136" s="367"/>
    </row>
    <row r="137" spans="108:109" ht="13.5" hidden="1" customHeight="1" x14ac:dyDescent="0.15">
      <c r="DD137" s="367"/>
      <c r="DE137" s="367"/>
    </row>
    <row r="138" spans="108:109" ht="13.5" hidden="1" customHeight="1" x14ac:dyDescent="0.15">
      <c r="DD138" s="367"/>
      <c r="DE138" s="367"/>
    </row>
    <row r="139" spans="108:109" ht="13.5" hidden="1" customHeight="1" x14ac:dyDescent="0.15">
      <c r="DD139" s="367"/>
      <c r="DE139" s="367"/>
    </row>
    <row r="140" spans="108:109" ht="13.5" hidden="1" customHeight="1" x14ac:dyDescent="0.15">
      <c r="DD140" s="367"/>
      <c r="DE140" s="367"/>
    </row>
    <row r="141" spans="108:109" ht="13.5" hidden="1" customHeight="1" x14ac:dyDescent="0.15">
      <c r="DD141" s="367"/>
      <c r="DE141" s="367"/>
    </row>
    <row r="142" spans="108:109" ht="13.5" hidden="1" customHeight="1" x14ac:dyDescent="0.15">
      <c r="DD142" s="367"/>
      <c r="DE142" s="367"/>
    </row>
    <row r="143" spans="108:109" ht="13.5" hidden="1" customHeight="1" x14ac:dyDescent="0.15">
      <c r="DD143" s="367"/>
      <c r="DE143" s="367"/>
    </row>
    <row r="144" spans="108:109" ht="13.5" hidden="1" customHeight="1" x14ac:dyDescent="0.15">
      <c r="DD144" s="367"/>
      <c r="DE144" s="367"/>
    </row>
    <row r="145" spans="108:109" ht="13.5" hidden="1" customHeight="1" x14ac:dyDescent="0.15">
      <c r="DD145" s="367"/>
      <c r="DE145" s="367"/>
    </row>
    <row r="146" spans="108:109" ht="13.5" hidden="1" customHeight="1" x14ac:dyDescent="0.15">
      <c r="DD146" s="367"/>
      <c r="DE146" s="367"/>
    </row>
    <row r="147" spans="108:109" ht="13.5" hidden="1" customHeight="1" x14ac:dyDescent="0.15">
      <c r="DD147" s="367"/>
      <c r="DE147" s="367"/>
    </row>
    <row r="148" spans="108:109" ht="13.5" hidden="1" customHeight="1" x14ac:dyDescent="0.15">
      <c r="DD148" s="367"/>
      <c r="DE148" s="367"/>
    </row>
    <row r="149" spans="108:109" ht="13.5" hidden="1" customHeight="1" x14ac:dyDescent="0.15">
      <c r="DD149" s="367"/>
      <c r="DE149" s="367"/>
    </row>
    <row r="150" spans="108:109" ht="13.5" hidden="1" customHeight="1" x14ac:dyDescent="0.15">
      <c r="DD150" s="367"/>
      <c r="DE150" s="367"/>
    </row>
    <row r="151" spans="108:109" ht="13.5" hidden="1" customHeight="1" x14ac:dyDescent="0.15">
      <c r="DD151" s="367"/>
      <c r="DE151" s="367"/>
    </row>
    <row r="152" spans="108:109" ht="13.5" hidden="1" customHeight="1" x14ac:dyDescent="0.15">
      <c r="DD152" s="367"/>
      <c r="DE152" s="367"/>
    </row>
    <row r="153" spans="108:109" ht="13.5" hidden="1" customHeight="1" x14ac:dyDescent="0.15">
      <c r="DD153" s="367"/>
      <c r="DE153" s="367"/>
    </row>
    <row r="154" spans="108:109" ht="13.5" hidden="1" customHeight="1" x14ac:dyDescent="0.15">
      <c r="DD154" s="367"/>
      <c r="DE154" s="367"/>
    </row>
    <row r="155" spans="108:109" ht="13.5" hidden="1" customHeight="1" x14ac:dyDescent="0.15">
      <c r="DD155" s="367"/>
      <c r="DE155" s="367"/>
    </row>
    <row r="156" spans="108:109" ht="13.5" hidden="1" customHeight="1" x14ac:dyDescent="0.15">
      <c r="DD156" s="367"/>
      <c r="DE156" s="367"/>
    </row>
    <row r="157" spans="108:109" ht="13.5" hidden="1" customHeight="1" x14ac:dyDescent="0.15">
      <c r="DD157" s="367"/>
      <c r="DE157" s="367"/>
    </row>
    <row r="158" spans="108:109" ht="13.5" hidden="1" customHeight="1" x14ac:dyDescent="0.15">
      <c r="DD158" s="367"/>
      <c r="DE158" s="367"/>
    </row>
    <row r="159" spans="108:109" ht="13.5" hidden="1" customHeight="1" x14ac:dyDescent="0.15">
      <c r="DD159" s="367"/>
      <c r="DE159" s="367"/>
    </row>
    <row r="160" spans="108:109" ht="13.5" hidden="1" customHeight="1" x14ac:dyDescent="0.15">
      <c r="DD160" s="367"/>
      <c r="DE160" s="36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DvDnDfc9+mPKro3X+mf0wszVzEM8valZ9Llhz+wB4KOtrVVypkhaIc8WXo4VzdXR2f/wCnHcz+J2inIMM1nigw==" saltValue="2lr8pdp0ud4QLht35jr6FA=="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pageMargins left="0" right="0" top="0.39370078740157483" bottom="0.39370078740157483" header="0.19685039370078741" footer="0.19685039370078741"/>
  <pageSetup paperSize="9" scale="47" orientation="landscape" cellComments="asDisplayed" horizontalDpi="300" verticalDpi="300" r:id="rId1"/>
  <headerFooter>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498</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4sbXabI0az6Fll8BROiKA59npKnbjS0+vJzNSVYi53SAzXJljdGya5hDyz5lxyOwAEnmSe0mZlkuR9eVGuLZ5Q==" saltValue="uvDrptrcUE/mm2gab+B9QQ==" spinCount="100000" sheet="1" objects="1" scenarios="1"/>
  <dataConsolidate/>
  <phoneticPr fontId="2"/>
  <printOptions horizontalCentered="1"/>
  <pageMargins left="0" right="0" top="0.39370078740157483" bottom="0.39370078740157483" header="0.19685039370078741" footer="0.19685039370078741"/>
  <pageSetup paperSize="9" scale="31" orientation="landscape" cellComments="asDisplayed" horizontalDpi="300" verticalDpi="300" r:id="rId1"/>
  <headerFooter>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498</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gf8UlAZVKUBbP20Cnzor7GAJMUHJdvWnt/mTq+h/9lD+Y1D1jLo3x3yanIvEKHYGElkdyGFt9lhWnjSf84nE4Q==" saltValue="GIIjhJLFRMZSNwz2BZDs8g==" spinCount="100000" sheet="1" objects="1" scenarios="1"/>
  <dataConsolidate/>
  <phoneticPr fontId="2"/>
  <printOptions horizontalCentered="1"/>
  <pageMargins left="0" right="0" top="0.39370078740157483" bottom="0.39370078740157483" header="0.19685039370078741" footer="0.19685039370078741"/>
  <pageSetup paperSize="9" scale="31" orientation="landscape" cellComments="asDisplayed" horizontalDpi="300" verticalDpi="300" r:id="rId1"/>
  <headerFooter>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45</v>
      </c>
      <c r="E2" s="134"/>
      <c r="F2" s="135" t="s">
        <v>550</v>
      </c>
      <c r="G2" s="136"/>
      <c r="H2" s="137"/>
    </row>
    <row r="3" spans="1:8" x14ac:dyDescent="0.15">
      <c r="A3" s="133" t="s">
        <v>543</v>
      </c>
      <c r="B3" s="138"/>
      <c r="C3" s="139"/>
      <c r="D3" s="140">
        <v>142959</v>
      </c>
      <c r="E3" s="141"/>
      <c r="F3" s="142">
        <v>118124</v>
      </c>
      <c r="G3" s="143"/>
      <c r="H3" s="144"/>
    </row>
    <row r="4" spans="1:8" x14ac:dyDescent="0.15">
      <c r="A4" s="145"/>
      <c r="B4" s="146"/>
      <c r="C4" s="147"/>
      <c r="D4" s="148">
        <v>71524</v>
      </c>
      <c r="E4" s="149"/>
      <c r="F4" s="150">
        <v>54614</v>
      </c>
      <c r="G4" s="151"/>
      <c r="H4" s="152"/>
    </row>
    <row r="5" spans="1:8" x14ac:dyDescent="0.15">
      <c r="A5" s="133" t="s">
        <v>545</v>
      </c>
      <c r="B5" s="138"/>
      <c r="C5" s="139"/>
      <c r="D5" s="140">
        <v>45463</v>
      </c>
      <c r="E5" s="141"/>
      <c r="F5" s="142">
        <v>101693</v>
      </c>
      <c r="G5" s="143"/>
      <c r="H5" s="144"/>
    </row>
    <row r="6" spans="1:8" x14ac:dyDescent="0.15">
      <c r="A6" s="145"/>
      <c r="B6" s="146"/>
      <c r="C6" s="147"/>
      <c r="D6" s="148">
        <v>23811</v>
      </c>
      <c r="E6" s="149"/>
      <c r="F6" s="150">
        <v>51066</v>
      </c>
      <c r="G6" s="151"/>
      <c r="H6" s="152"/>
    </row>
    <row r="7" spans="1:8" x14ac:dyDescent="0.15">
      <c r="A7" s="133" t="s">
        <v>546</v>
      </c>
      <c r="B7" s="138"/>
      <c r="C7" s="139"/>
      <c r="D7" s="140">
        <v>51529</v>
      </c>
      <c r="E7" s="141"/>
      <c r="F7" s="142">
        <v>93741</v>
      </c>
      <c r="G7" s="143"/>
      <c r="H7" s="144"/>
    </row>
    <row r="8" spans="1:8" x14ac:dyDescent="0.15">
      <c r="A8" s="145"/>
      <c r="B8" s="146"/>
      <c r="C8" s="147"/>
      <c r="D8" s="148">
        <v>26889</v>
      </c>
      <c r="E8" s="149"/>
      <c r="F8" s="150">
        <v>46285</v>
      </c>
      <c r="G8" s="151"/>
      <c r="H8" s="152"/>
    </row>
    <row r="9" spans="1:8" x14ac:dyDescent="0.15">
      <c r="A9" s="133" t="s">
        <v>547</v>
      </c>
      <c r="B9" s="138"/>
      <c r="C9" s="139"/>
      <c r="D9" s="140">
        <v>39508</v>
      </c>
      <c r="E9" s="141"/>
      <c r="F9" s="142">
        <v>107537</v>
      </c>
      <c r="G9" s="143"/>
      <c r="H9" s="144"/>
    </row>
    <row r="10" spans="1:8" x14ac:dyDescent="0.15">
      <c r="A10" s="145"/>
      <c r="B10" s="146"/>
      <c r="C10" s="147"/>
      <c r="D10" s="148">
        <v>21088</v>
      </c>
      <c r="E10" s="149"/>
      <c r="F10" s="150">
        <v>57923</v>
      </c>
      <c r="G10" s="151"/>
      <c r="H10" s="152"/>
    </row>
    <row r="11" spans="1:8" x14ac:dyDescent="0.15">
      <c r="A11" s="133" t="s">
        <v>548</v>
      </c>
      <c r="B11" s="138"/>
      <c r="C11" s="139"/>
      <c r="D11" s="140">
        <v>63699</v>
      </c>
      <c r="E11" s="141"/>
      <c r="F11" s="142">
        <v>113913</v>
      </c>
      <c r="G11" s="143"/>
      <c r="H11" s="144"/>
    </row>
    <row r="12" spans="1:8" x14ac:dyDescent="0.15">
      <c r="A12" s="145"/>
      <c r="B12" s="146"/>
      <c r="C12" s="153"/>
      <c r="D12" s="148">
        <v>33737</v>
      </c>
      <c r="E12" s="149"/>
      <c r="F12" s="150">
        <v>53160</v>
      </c>
      <c r="G12" s="151"/>
      <c r="H12" s="152"/>
    </row>
    <row r="13" spans="1:8" x14ac:dyDescent="0.15">
      <c r="A13" s="133"/>
      <c r="B13" s="138"/>
      <c r="C13" s="154"/>
      <c r="D13" s="155">
        <v>68632</v>
      </c>
      <c r="E13" s="156"/>
      <c r="F13" s="157">
        <v>107002</v>
      </c>
      <c r="G13" s="158"/>
      <c r="H13" s="144"/>
    </row>
    <row r="14" spans="1:8" x14ac:dyDescent="0.15">
      <c r="A14" s="145"/>
      <c r="B14" s="146"/>
      <c r="C14" s="147"/>
      <c r="D14" s="148">
        <v>35410</v>
      </c>
      <c r="E14" s="149"/>
      <c r="F14" s="150">
        <v>52610</v>
      </c>
      <c r="G14" s="151"/>
      <c r="H14" s="152"/>
    </row>
    <row r="17" spans="1:11" x14ac:dyDescent="0.15">
      <c r="A17" s="129" t="s">
        <v>46</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47</v>
      </c>
      <c r="B19" s="159">
        <f>ROUND(VALUE(SUBSTITUTE(実質収支比率等に係る経年分析!F$48,"▲","-")),2)</f>
        <v>14.2</v>
      </c>
      <c r="C19" s="159">
        <f>ROUND(VALUE(SUBSTITUTE(実質収支比率等に係る経年分析!G$48,"▲","-")),2)</f>
        <v>13.28</v>
      </c>
      <c r="D19" s="159">
        <f>ROUND(VALUE(SUBSTITUTE(実質収支比率等に係る経年分析!H$48,"▲","-")),2)</f>
        <v>15.31</v>
      </c>
      <c r="E19" s="159">
        <f>ROUND(VALUE(SUBSTITUTE(実質収支比率等に係る経年分析!I$48,"▲","-")),2)</f>
        <v>14.46</v>
      </c>
      <c r="F19" s="159">
        <f>ROUND(VALUE(SUBSTITUTE(実質収支比率等に係る経年分析!J$48,"▲","-")),2)</f>
        <v>14.72</v>
      </c>
    </row>
    <row r="20" spans="1:11" x14ac:dyDescent="0.15">
      <c r="A20" s="159" t="s">
        <v>48</v>
      </c>
      <c r="B20" s="159">
        <f>ROUND(VALUE(SUBSTITUTE(実質収支比率等に係る経年分析!F$47,"▲","-")),2)</f>
        <v>40.090000000000003</v>
      </c>
      <c r="C20" s="159">
        <f>ROUND(VALUE(SUBSTITUTE(実質収支比率等に係る経年分析!G$47,"▲","-")),2)</f>
        <v>39.96</v>
      </c>
      <c r="D20" s="159">
        <f>ROUND(VALUE(SUBSTITUTE(実質収支比率等に係る経年分析!H$47,"▲","-")),2)</f>
        <v>39.58</v>
      </c>
      <c r="E20" s="159">
        <f>ROUND(VALUE(SUBSTITUTE(実質収支比率等に係る経年分析!I$47,"▲","-")),2)</f>
        <v>42.17</v>
      </c>
      <c r="F20" s="159">
        <f>ROUND(VALUE(SUBSTITUTE(実質収支比率等に係る経年分析!J$47,"▲","-")),2)</f>
        <v>40.869999999999997</v>
      </c>
    </row>
    <row r="21" spans="1:11" x14ac:dyDescent="0.15">
      <c r="A21" s="159" t="s">
        <v>49</v>
      </c>
      <c r="B21" s="159">
        <f>IF(ISNUMBER(VALUE(SUBSTITUTE(実質収支比率等に係る経年分析!F$49,"▲","-"))),ROUND(VALUE(SUBSTITUTE(実質収支比率等に係る経年分析!F$49,"▲","-")),2),NA())</f>
        <v>0.91</v>
      </c>
      <c r="C21" s="159">
        <f>IF(ISNUMBER(VALUE(SUBSTITUTE(実質収支比率等に係る経年分析!G$49,"▲","-"))),ROUND(VALUE(SUBSTITUTE(実質収支比率等に係る経年分析!G$49,"▲","-")),2),NA())</f>
        <v>-0.89</v>
      </c>
      <c r="D21" s="159">
        <f>IF(ISNUMBER(VALUE(SUBSTITUTE(実質収支比率等に係る経年分析!H$49,"▲","-"))),ROUND(VALUE(SUBSTITUTE(実質収支比率等に係る経年分析!H$49,"▲","-")),2),NA())</f>
        <v>2.8</v>
      </c>
      <c r="E21" s="159">
        <f>IF(ISNUMBER(VALUE(SUBSTITUTE(実質収支比率等に係る経年分析!I$49,"▲","-"))),ROUND(VALUE(SUBSTITUTE(実質収支比率等に係る経年分析!I$49,"▲","-")),2),NA())</f>
        <v>2.27</v>
      </c>
      <c r="F21" s="159">
        <f>IF(ISNUMBER(VALUE(SUBSTITUTE(実質収支比率等に係る経年分析!J$49,"▲","-"))),ROUND(VALUE(SUBSTITUTE(実質収支比率等に係る経年分析!J$49,"▲","-")),2),NA())</f>
        <v>-1.76</v>
      </c>
    </row>
    <row r="24" spans="1:11" x14ac:dyDescent="0.15">
      <c r="A24" s="129" t="s">
        <v>50</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51</v>
      </c>
      <c r="C26" s="160" t="s">
        <v>52</v>
      </c>
      <c r="D26" s="160" t="s">
        <v>51</v>
      </c>
      <c r="E26" s="160" t="s">
        <v>52</v>
      </c>
      <c r="F26" s="160" t="s">
        <v>51</v>
      </c>
      <c r="G26" s="160" t="s">
        <v>52</v>
      </c>
      <c r="H26" s="160" t="s">
        <v>51</v>
      </c>
      <c r="I26" s="160" t="s">
        <v>52</v>
      </c>
      <c r="J26" s="160" t="s">
        <v>51</v>
      </c>
      <c r="K26" s="160" t="s">
        <v>52</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#VALUE!</v>
      </c>
      <c r="C27" s="160" t="e">
        <f>IF(ROUND(VALUE(SUBSTITUTE(連結実質赤字比率に係る赤字・黒字の構成分析!F$43,"▲", "-")), 2) &gt;= 0, ABS(ROUND(VALUE(SUBSTITUTE(連結実質赤字比率に係る赤字・黒字の構成分析!F$43,"▲", "-")), 2)), NA())</f>
        <v>#VALUE!</v>
      </c>
      <c r="D27" s="160" t="e">
        <f>IF(ROUND(VALUE(SUBSTITUTE(連結実質赤字比率に係る赤字・黒字の構成分析!G$43,"▲", "-")), 2) &lt; 0, ABS(ROUND(VALUE(SUBSTITUTE(連結実質赤字比率に係る赤字・黒字の構成分析!G$43,"▲", "-")), 2)), NA())</f>
        <v>#VALUE!</v>
      </c>
      <c r="E27" s="160" t="e">
        <f>IF(ROUND(VALUE(SUBSTITUTE(連結実質赤字比率に係る赤字・黒字の構成分析!G$43,"▲", "-")), 2) &gt;= 0, ABS(ROUND(VALUE(SUBSTITUTE(連結実質赤字比率に係る赤字・黒字の構成分析!G$43,"▲", "-")), 2)), NA())</f>
        <v>#VALUE!</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str">
        <f>IF(連結実質赤字比率に係る赤字・黒字の構成分析!C$41="",NA(),連結実質赤字比率に係る赤字・黒字の構成分析!C$41)</f>
        <v>後期高齢者医療特別会計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0.03</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0.08</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0.01</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0.01</v>
      </c>
    </row>
    <row r="30" spans="1:11" x14ac:dyDescent="0.15">
      <c r="A30" s="160" t="str">
        <f>IF(連結実質赤字比率に係る赤字・黒字の構成分析!C$40="",NA(),連結実質赤字比率に係る赤字・黒字の構成分析!C$40)</f>
        <v>学校給食センター事業特別会計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0.02</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0.05</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0.12</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0.09</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0.08</v>
      </c>
    </row>
    <row r="31" spans="1:11" x14ac:dyDescent="0.15">
      <c r="A31" s="160" t="str">
        <f>IF(連結実質赤字比率に係る赤字・黒字の構成分析!C$39="",NA(),連結実質赤字比率に係る赤字・黒字の構成分析!C$39)</f>
        <v>農業集落排水事業特別会計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7.0000000000000007E-2</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7.0000000000000007E-2</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0.12</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0.14000000000000001</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0.08</v>
      </c>
    </row>
    <row r="32" spans="1:11" x14ac:dyDescent="0.15">
      <c r="A32" s="160" t="str">
        <f>IF(連結実質赤字比率に係る赤字・黒字の構成分析!C$38="",NA(),連結実質赤字比率に係る赤字・黒字の構成分析!C$38)</f>
        <v>国民健康保険事業特別会計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5.21</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6.26</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6.53</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5.26</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4.79</v>
      </c>
    </row>
    <row r="33" spans="1:16" x14ac:dyDescent="0.15">
      <c r="A33" s="160" t="str">
        <f>IF(連結実質赤字比率に係る赤字・黒字の構成分析!C$37="",NA(),連結実質赤字比率に係る赤字・黒字の構成分析!C$37)</f>
        <v>介護保険事業特別会計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1.74</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2.38</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2.96</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3.64</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4.9000000000000004</v>
      </c>
    </row>
    <row r="34" spans="1:16" x14ac:dyDescent="0.15">
      <c r="A34" s="160" t="str">
        <f>IF(連結実質赤字比率に係る赤字・黒字の構成分析!C$36="",NA(),連結実質赤字比率に係る赤字・黒字の構成分析!C$36)</f>
        <v>水道事業会計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10.77</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10.44</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10.41</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9.85</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9.07</v>
      </c>
    </row>
    <row r="35" spans="1:16" x14ac:dyDescent="0.15">
      <c r="A35" s="160" t="str">
        <f>IF(連結実質赤字比率に係る赤字・黒字の構成分析!C$35="",NA(),連結実質赤字比率に係る赤字・黒字の構成分析!C$35)</f>
        <v>国保多古中央病院事業会計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21.3</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20.84</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18.63</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16.23</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9.86</v>
      </c>
    </row>
    <row r="36" spans="1:16" x14ac:dyDescent="0.15">
      <c r="A36" s="160" t="str">
        <f>IF(連結実質赤字比率に係る赤字・黒字の構成分析!C$34="",NA(),連結実質赤字比率に係る赤字・黒字の構成分析!C$34)</f>
        <v>一般会計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14.17</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13.22</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15.18</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14.36</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14.63</v>
      </c>
    </row>
    <row r="39" spans="1:16" x14ac:dyDescent="0.15">
      <c r="A39" s="129" t="s">
        <v>53</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54</v>
      </c>
      <c r="C41" s="161"/>
      <c r="D41" s="161" t="s">
        <v>55</v>
      </c>
      <c r="E41" s="161" t="s">
        <v>54</v>
      </c>
      <c r="F41" s="161"/>
      <c r="G41" s="161" t="s">
        <v>55</v>
      </c>
      <c r="H41" s="161" t="s">
        <v>54</v>
      </c>
      <c r="I41" s="161"/>
      <c r="J41" s="161" t="s">
        <v>55</v>
      </c>
      <c r="K41" s="161" t="s">
        <v>54</v>
      </c>
      <c r="L41" s="161"/>
      <c r="M41" s="161" t="s">
        <v>55</v>
      </c>
      <c r="N41" s="161" t="s">
        <v>54</v>
      </c>
      <c r="O41" s="161"/>
      <c r="P41" s="161" t="s">
        <v>55</v>
      </c>
    </row>
    <row r="42" spans="1:16" x14ac:dyDescent="0.15">
      <c r="A42" s="161" t="s">
        <v>56</v>
      </c>
      <c r="B42" s="161"/>
      <c r="C42" s="161"/>
      <c r="D42" s="161">
        <f>'実質公債費比率（分子）の構造'!K$52</f>
        <v>402</v>
      </c>
      <c r="E42" s="161"/>
      <c r="F42" s="161"/>
      <c r="G42" s="161">
        <f>'実質公債費比率（分子）の構造'!L$52</f>
        <v>429</v>
      </c>
      <c r="H42" s="161"/>
      <c r="I42" s="161"/>
      <c r="J42" s="161">
        <f>'実質公債費比率（分子）の構造'!M$52</f>
        <v>408</v>
      </c>
      <c r="K42" s="161"/>
      <c r="L42" s="161"/>
      <c r="M42" s="161">
        <f>'実質公債費比率（分子）の構造'!N$52</f>
        <v>466</v>
      </c>
      <c r="N42" s="161"/>
      <c r="O42" s="161"/>
      <c r="P42" s="161">
        <f>'実質公債費比率（分子）の構造'!O$52</f>
        <v>436</v>
      </c>
    </row>
    <row r="43" spans="1:16" x14ac:dyDescent="0.15">
      <c r="A43" s="161" t="s">
        <v>57</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x14ac:dyDescent="0.15">
      <c r="A44" s="161" t="s">
        <v>58</v>
      </c>
      <c r="B44" s="161">
        <f>'実質公債費比率（分子）の構造'!K$50</f>
        <v>0</v>
      </c>
      <c r="C44" s="161"/>
      <c r="D44" s="161"/>
      <c r="E44" s="161">
        <f>'実質公債費比率（分子）の構造'!L$50</f>
        <v>0</v>
      </c>
      <c r="F44" s="161"/>
      <c r="G44" s="161"/>
      <c r="H44" s="161">
        <f>'実質公債費比率（分子）の構造'!M$50</f>
        <v>0</v>
      </c>
      <c r="I44" s="161"/>
      <c r="J44" s="161"/>
      <c r="K44" s="161">
        <f>'実質公債費比率（分子）の構造'!N$50</f>
        <v>0</v>
      </c>
      <c r="L44" s="161"/>
      <c r="M44" s="161"/>
      <c r="N44" s="161">
        <f>'実質公債費比率（分子）の構造'!O$50</f>
        <v>0</v>
      </c>
      <c r="O44" s="161"/>
      <c r="P44" s="161"/>
    </row>
    <row r="45" spans="1:16" x14ac:dyDescent="0.15">
      <c r="A45" s="161" t="s">
        <v>59</v>
      </c>
      <c r="B45" s="161">
        <f>'実質公債費比率（分子）の構造'!K$49</f>
        <v>60</v>
      </c>
      <c r="C45" s="161"/>
      <c r="D45" s="161"/>
      <c r="E45" s="161">
        <f>'実質公債費比率（分子）の構造'!L$49</f>
        <v>66</v>
      </c>
      <c r="F45" s="161"/>
      <c r="G45" s="161"/>
      <c r="H45" s="161">
        <f>'実質公債費比率（分子）の構造'!M$49</f>
        <v>76</v>
      </c>
      <c r="I45" s="161"/>
      <c r="J45" s="161"/>
      <c r="K45" s="161">
        <f>'実質公債費比率（分子）の構造'!N$49</f>
        <v>84</v>
      </c>
      <c r="L45" s="161"/>
      <c r="M45" s="161"/>
      <c r="N45" s="161">
        <f>'実質公債費比率（分子）の構造'!O$49</f>
        <v>70</v>
      </c>
      <c r="O45" s="161"/>
      <c r="P45" s="161"/>
    </row>
    <row r="46" spans="1:16" x14ac:dyDescent="0.15">
      <c r="A46" s="161" t="s">
        <v>60</v>
      </c>
      <c r="B46" s="161">
        <f>'実質公債費比率（分子）の構造'!K$48</f>
        <v>224</v>
      </c>
      <c r="C46" s="161"/>
      <c r="D46" s="161"/>
      <c r="E46" s="161">
        <f>'実質公債費比率（分子）の構造'!L$48</f>
        <v>234</v>
      </c>
      <c r="F46" s="161"/>
      <c r="G46" s="161"/>
      <c r="H46" s="161">
        <f>'実質公債費比率（分子）の構造'!M$48</f>
        <v>204</v>
      </c>
      <c r="I46" s="161"/>
      <c r="J46" s="161"/>
      <c r="K46" s="161">
        <f>'実質公債費比率（分子）の構造'!N$48</f>
        <v>202</v>
      </c>
      <c r="L46" s="161"/>
      <c r="M46" s="161"/>
      <c r="N46" s="161">
        <f>'実質公債費比率（分子）の構造'!O$48</f>
        <v>211</v>
      </c>
      <c r="O46" s="161"/>
      <c r="P46" s="161"/>
    </row>
    <row r="47" spans="1:16" x14ac:dyDescent="0.15">
      <c r="A47" s="161" t="s">
        <v>61</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62</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63</v>
      </c>
      <c r="B49" s="161">
        <f>'実質公債費比率（分子）の構造'!K$45</f>
        <v>323</v>
      </c>
      <c r="C49" s="161"/>
      <c r="D49" s="161"/>
      <c r="E49" s="161">
        <f>'実質公債費比率（分子）の構造'!L$45</f>
        <v>330</v>
      </c>
      <c r="F49" s="161"/>
      <c r="G49" s="161"/>
      <c r="H49" s="161">
        <f>'実質公債費比率（分子）の構造'!M$45</f>
        <v>293</v>
      </c>
      <c r="I49" s="161"/>
      <c r="J49" s="161"/>
      <c r="K49" s="161">
        <f>'実質公債費比率（分子）の構造'!N$45</f>
        <v>289</v>
      </c>
      <c r="L49" s="161"/>
      <c r="M49" s="161"/>
      <c r="N49" s="161">
        <f>'実質公債費比率（分子）の構造'!O$45</f>
        <v>313</v>
      </c>
      <c r="O49" s="161"/>
      <c r="P49" s="161"/>
    </row>
    <row r="50" spans="1:16" x14ac:dyDescent="0.15">
      <c r="A50" s="161" t="s">
        <v>64</v>
      </c>
      <c r="B50" s="161" t="e">
        <f>NA()</f>
        <v>#N/A</v>
      </c>
      <c r="C50" s="161">
        <f>IF(ISNUMBER('実質公債費比率（分子）の構造'!K$53),'実質公債費比率（分子）の構造'!K$53,NA())</f>
        <v>205</v>
      </c>
      <c r="D50" s="161" t="e">
        <f>NA()</f>
        <v>#N/A</v>
      </c>
      <c r="E50" s="161" t="e">
        <f>NA()</f>
        <v>#N/A</v>
      </c>
      <c r="F50" s="161">
        <f>IF(ISNUMBER('実質公債費比率（分子）の構造'!L$53),'実質公債費比率（分子）の構造'!L$53,NA())</f>
        <v>201</v>
      </c>
      <c r="G50" s="161" t="e">
        <f>NA()</f>
        <v>#N/A</v>
      </c>
      <c r="H50" s="161" t="e">
        <f>NA()</f>
        <v>#N/A</v>
      </c>
      <c r="I50" s="161">
        <f>IF(ISNUMBER('実質公債費比率（分子）の構造'!M$53),'実質公債費比率（分子）の構造'!M$53,NA())</f>
        <v>165</v>
      </c>
      <c r="J50" s="161" t="e">
        <f>NA()</f>
        <v>#N/A</v>
      </c>
      <c r="K50" s="161" t="e">
        <f>NA()</f>
        <v>#N/A</v>
      </c>
      <c r="L50" s="161">
        <f>IF(ISNUMBER('実質公債費比率（分子）の構造'!N$53),'実質公債費比率（分子）の構造'!N$53,NA())</f>
        <v>109</v>
      </c>
      <c r="M50" s="161" t="e">
        <f>NA()</f>
        <v>#N/A</v>
      </c>
      <c r="N50" s="161" t="e">
        <f>NA()</f>
        <v>#N/A</v>
      </c>
      <c r="O50" s="161">
        <f>IF(ISNUMBER('実質公債費比率（分子）の構造'!O$53),'実質公債費比率（分子）の構造'!O$53,NA())</f>
        <v>158</v>
      </c>
      <c r="P50" s="161" t="e">
        <f>NA()</f>
        <v>#N/A</v>
      </c>
    </row>
    <row r="53" spans="1:16" x14ac:dyDescent="0.15">
      <c r="A53" s="129" t="s">
        <v>65</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66</v>
      </c>
      <c r="C55" s="160"/>
      <c r="D55" s="160" t="s">
        <v>67</v>
      </c>
      <c r="E55" s="160" t="s">
        <v>66</v>
      </c>
      <c r="F55" s="160"/>
      <c r="G55" s="160" t="s">
        <v>67</v>
      </c>
      <c r="H55" s="160" t="s">
        <v>66</v>
      </c>
      <c r="I55" s="160"/>
      <c r="J55" s="160" t="s">
        <v>67</v>
      </c>
      <c r="K55" s="160" t="s">
        <v>66</v>
      </c>
      <c r="L55" s="160"/>
      <c r="M55" s="160" t="s">
        <v>67</v>
      </c>
      <c r="N55" s="160" t="s">
        <v>66</v>
      </c>
      <c r="O55" s="160"/>
      <c r="P55" s="160" t="s">
        <v>67</v>
      </c>
    </row>
    <row r="56" spans="1:16" x14ac:dyDescent="0.15">
      <c r="A56" s="160" t="s">
        <v>36</v>
      </c>
      <c r="B56" s="160"/>
      <c r="C56" s="160"/>
      <c r="D56" s="160">
        <f>'将来負担比率（分子）の構造'!I$52</f>
        <v>4943</v>
      </c>
      <c r="E56" s="160"/>
      <c r="F56" s="160"/>
      <c r="G56" s="160">
        <f>'将来負担比率（分子）の構造'!J$52</f>
        <v>4912</v>
      </c>
      <c r="H56" s="160"/>
      <c r="I56" s="160"/>
      <c r="J56" s="160">
        <f>'将来負担比率（分子）の構造'!K$52</f>
        <v>4955</v>
      </c>
      <c r="K56" s="160"/>
      <c r="L56" s="160"/>
      <c r="M56" s="160">
        <f>'将来負担比率（分子）の構造'!L$52</f>
        <v>4946</v>
      </c>
      <c r="N56" s="160"/>
      <c r="O56" s="160"/>
      <c r="P56" s="160">
        <f>'将来負担比率（分子）の構造'!M$52</f>
        <v>4868</v>
      </c>
    </row>
    <row r="57" spans="1:16" x14ac:dyDescent="0.15">
      <c r="A57" s="160" t="s">
        <v>35</v>
      </c>
      <c r="B57" s="160"/>
      <c r="C57" s="160"/>
      <c r="D57" s="160" t="str">
        <f>'将来負担比率（分子）の構造'!I$51</f>
        <v>-</v>
      </c>
      <c r="E57" s="160"/>
      <c r="F57" s="160"/>
      <c r="G57" s="160" t="str">
        <f>'将来負担比率（分子）の構造'!J$51</f>
        <v>-</v>
      </c>
      <c r="H57" s="160"/>
      <c r="I57" s="160"/>
      <c r="J57" s="160" t="str">
        <f>'将来負担比率（分子）の構造'!K$51</f>
        <v>-</v>
      </c>
      <c r="K57" s="160"/>
      <c r="L57" s="160"/>
      <c r="M57" s="160" t="str">
        <f>'将来負担比率（分子）の構造'!L$51</f>
        <v>-</v>
      </c>
      <c r="N57" s="160"/>
      <c r="O57" s="160"/>
      <c r="P57" s="160" t="str">
        <f>'将来負担比率（分子）の構造'!M$51</f>
        <v>-</v>
      </c>
    </row>
    <row r="58" spans="1:16" x14ac:dyDescent="0.15">
      <c r="A58" s="160" t="s">
        <v>34</v>
      </c>
      <c r="B58" s="160"/>
      <c r="C58" s="160"/>
      <c r="D58" s="160">
        <f>'将来負担比率（分子）の構造'!I$50</f>
        <v>2795</v>
      </c>
      <c r="E58" s="160"/>
      <c r="F58" s="160"/>
      <c r="G58" s="160">
        <f>'将来負担比率（分子）の構造'!J$50</f>
        <v>2769</v>
      </c>
      <c r="H58" s="160"/>
      <c r="I58" s="160"/>
      <c r="J58" s="160">
        <f>'将来負担比率（分子）の構造'!K$50</f>
        <v>2781</v>
      </c>
      <c r="K58" s="160"/>
      <c r="L58" s="160"/>
      <c r="M58" s="160">
        <f>'将来負担比率（分子）の構造'!L$50</f>
        <v>2963</v>
      </c>
      <c r="N58" s="160"/>
      <c r="O58" s="160"/>
      <c r="P58" s="160">
        <f>'将来負担比率（分子）の構造'!M$50</f>
        <v>3096</v>
      </c>
    </row>
    <row r="59" spans="1:16" x14ac:dyDescent="0.15">
      <c r="A59" s="160" t="s">
        <v>32</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31</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29</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x14ac:dyDescent="0.15">
      <c r="A62" s="160" t="s">
        <v>28</v>
      </c>
      <c r="B62" s="160">
        <f>'将来負担比率（分子）の構造'!I$45</f>
        <v>1552</v>
      </c>
      <c r="C62" s="160"/>
      <c r="D62" s="160"/>
      <c r="E62" s="160">
        <f>'将来負担比率（分子）の構造'!J$45</f>
        <v>1395</v>
      </c>
      <c r="F62" s="160"/>
      <c r="G62" s="160"/>
      <c r="H62" s="160">
        <f>'将来負担比率（分子）の構造'!K$45</f>
        <v>1259</v>
      </c>
      <c r="I62" s="160"/>
      <c r="J62" s="160"/>
      <c r="K62" s="160">
        <f>'将来負担比率（分子）の構造'!L$45</f>
        <v>1183</v>
      </c>
      <c r="L62" s="160"/>
      <c r="M62" s="160"/>
      <c r="N62" s="160">
        <f>'将来負担比率（分子）の構造'!M$45</f>
        <v>1121</v>
      </c>
      <c r="O62" s="160"/>
      <c r="P62" s="160"/>
    </row>
    <row r="63" spans="1:16" x14ac:dyDescent="0.15">
      <c r="A63" s="160" t="s">
        <v>27</v>
      </c>
      <c r="B63" s="160">
        <f>'将来負担比率（分子）の構造'!I$44</f>
        <v>493</v>
      </c>
      <c r="C63" s="160"/>
      <c r="D63" s="160"/>
      <c r="E63" s="160">
        <f>'将来負担比率（分子）の構造'!J$44</f>
        <v>438</v>
      </c>
      <c r="F63" s="160"/>
      <c r="G63" s="160"/>
      <c r="H63" s="160">
        <f>'将来負担比率（分子）の構造'!K$44</f>
        <v>380</v>
      </c>
      <c r="I63" s="160"/>
      <c r="J63" s="160"/>
      <c r="K63" s="160">
        <f>'将来負担比率（分子）の構造'!L$44</f>
        <v>314</v>
      </c>
      <c r="L63" s="160"/>
      <c r="M63" s="160"/>
      <c r="N63" s="160">
        <f>'将来負担比率（分子）の構造'!M$44</f>
        <v>268</v>
      </c>
      <c r="O63" s="160"/>
      <c r="P63" s="160"/>
    </row>
    <row r="64" spans="1:16" x14ac:dyDescent="0.15">
      <c r="A64" s="160" t="s">
        <v>26</v>
      </c>
      <c r="B64" s="160">
        <f>'将来負担比率（分子）の構造'!I$43</f>
        <v>2176</v>
      </c>
      <c r="C64" s="160"/>
      <c r="D64" s="160"/>
      <c r="E64" s="160">
        <f>'将来負担比率（分子）の構造'!J$43</f>
        <v>2001</v>
      </c>
      <c r="F64" s="160"/>
      <c r="G64" s="160"/>
      <c r="H64" s="160">
        <f>'将来負担比率（分子）の構造'!K$43</f>
        <v>1844</v>
      </c>
      <c r="I64" s="160"/>
      <c r="J64" s="160"/>
      <c r="K64" s="160">
        <f>'将来負担比率（分子）の構造'!L$43</f>
        <v>1708</v>
      </c>
      <c r="L64" s="160"/>
      <c r="M64" s="160"/>
      <c r="N64" s="160">
        <f>'将来負担比率（分子）の構造'!M$43</f>
        <v>2335</v>
      </c>
      <c r="O64" s="160"/>
      <c r="P64" s="160"/>
    </row>
    <row r="65" spans="1:16" x14ac:dyDescent="0.15">
      <c r="A65" s="160" t="s">
        <v>25</v>
      </c>
      <c r="B65" s="160" t="str">
        <f>'将来負担比率（分子）の構造'!I$42</f>
        <v>-</v>
      </c>
      <c r="C65" s="160"/>
      <c r="D65" s="160"/>
      <c r="E65" s="160" t="str">
        <f>'将来負担比率（分子）の構造'!J$42</f>
        <v>-</v>
      </c>
      <c r="F65" s="160"/>
      <c r="G65" s="160"/>
      <c r="H65" s="160" t="str">
        <f>'将来負担比率（分子）の構造'!K$42</f>
        <v>-</v>
      </c>
      <c r="I65" s="160"/>
      <c r="J65" s="160"/>
      <c r="K65" s="160" t="str">
        <f>'将来負担比率（分子）の構造'!L$42</f>
        <v>-</v>
      </c>
      <c r="L65" s="160"/>
      <c r="M65" s="160"/>
      <c r="N65" s="160" t="str">
        <f>'将来負担比率（分子）の構造'!M$42</f>
        <v>-</v>
      </c>
      <c r="O65" s="160"/>
      <c r="P65" s="160"/>
    </row>
    <row r="66" spans="1:16" x14ac:dyDescent="0.15">
      <c r="A66" s="160" t="s">
        <v>24</v>
      </c>
      <c r="B66" s="160">
        <f>'将来負担比率（分子）の構造'!I$41</f>
        <v>3537</v>
      </c>
      <c r="C66" s="160"/>
      <c r="D66" s="160"/>
      <c r="E66" s="160">
        <f>'将来負担比率（分子）の構造'!J$41</f>
        <v>3452</v>
      </c>
      <c r="F66" s="160"/>
      <c r="G66" s="160"/>
      <c r="H66" s="160">
        <f>'将来負担比率（分子）の構造'!K$41</f>
        <v>3941</v>
      </c>
      <c r="I66" s="160"/>
      <c r="J66" s="160"/>
      <c r="K66" s="160">
        <f>'将来負担比率（分子）の構造'!L$41</f>
        <v>3694</v>
      </c>
      <c r="L66" s="160"/>
      <c r="M66" s="160"/>
      <c r="N66" s="160">
        <f>'将来負担比率（分子）の構造'!M$41</f>
        <v>3861</v>
      </c>
      <c r="O66" s="160"/>
      <c r="P66" s="160"/>
    </row>
    <row r="67" spans="1:16" x14ac:dyDescent="0.15">
      <c r="A67" s="160" t="s">
        <v>68</v>
      </c>
      <c r="B67" s="160" t="e">
        <f>NA()</f>
        <v>#N/A</v>
      </c>
      <c r="C67" s="160">
        <f>IF(ISNUMBER('将来負担比率（分子）の構造'!I$53), IF('将来負担比率（分子）の構造'!I$53 &lt; 0, 0, '将来負担比率（分子）の構造'!I$53), NA())</f>
        <v>20</v>
      </c>
      <c r="D67" s="160" t="e">
        <f>NA()</f>
        <v>#N/A</v>
      </c>
      <c r="E67" s="160" t="e">
        <f>NA()</f>
        <v>#N/A</v>
      </c>
      <c r="F67" s="160">
        <f>IF(ISNUMBER('将来負担比率（分子）の構造'!J$53), IF('将来負担比率（分子）の構造'!J$53 &lt; 0, 0, '将来負担比率（分子）の構造'!J$53), NA())</f>
        <v>0</v>
      </c>
      <c r="G67" s="160" t="e">
        <f>NA()</f>
        <v>#N/A</v>
      </c>
      <c r="H67" s="160" t="e">
        <f>NA()</f>
        <v>#N/A</v>
      </c>
      <c r="I67" s="160">
        <f>IF(ISNUMBER('将来負担比率（分子）の構造'!K$53), IF('将来負担比率（分子）の構造'!K$53 &lt; 0, 0, '将来負担比率（分子）の構造'!K$53), NA())</f>
        <v>0</v>
      </c>
      <c r="J67" s="160" t="e">
        <f>NA()</f>
        <v>#N/A</v>
      </c>
      <c r="K67" s="160" t="e">
        <f>NA()</f>
        <v>#N/A</v>
      </c>
      <c r="L67" s="160">
        <f>IF(ISNUMBER('将来負担比率（分子）の構造'!L$53), IF('将来負担比率（分子）の構造'!L$53 &lt; 0, 0, '将来負担比率（分子）の構造'!L$53), NA())</f>
        <v>0</v>
      </c>
      <c r="M67" s="160" t="e">
        <f>NA()</f>
        <v>#N/A</v>
      </c>
      <c r="N67" s="160" t="e">
        <f>NA()</f>
        <v>#N/A</v>
      </c>
      <c r="O67" s="160">
        <f>IF(ISNUMBER('将来負担比率（分子）の構造'!M$53), IF('将来負担比率（分子）の構造'!M$53 &lt; 0, 0, '将来負担比率（分子）の構造'!M$53), NA())</f>
        <v>0</v>
      </c>
      <c r="P67" s="160" t="e">
        <f>NA()</f>
        <v>#N/A</v>
      </c>
    </row>
    <row r="70" spans="1:16" x14ac:dyDescent="0.15">
      <c r="A70" s="162" t="s">
        <v>69</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70</v>
      </c>
      <c r="B72" s="164">
        <f>基金残高に係る経年分析!F55</f>
        <v>1697</v>
      </c>
      <c r="C72" s="164">
        <f>基金残高に係る経年分析!G55</f>
        <v>1826</v>
      </c>
      <c r="D72" s="164">
        <f>基金残高に係る経年分析!H55</f>
        <v>1748</v>
      </c>
    </row>
    <row r="73" spans="1:16" x14ac:dyDescent="0.15">
      <c r="A73" s="163" t="s">
        <v>71</v>
      </c>
      <c r="B73" s="164">
        <f>基金残高に係る経年分析!F56</f>
        <v>356</v>
      </c>
      <c r="C73" s="164">
        <f>基金残高に係る経年分析!G56</f>
        <v>356</v>
      </c>
      <c r="D73" s="164">
        <f>基金残高に係る経年分析!H56</f>
        <v>356</v>
      </c>
    </row>
    <row r="74" spans="1:16" x14ac:dyDescent="0.15">
      <c r="A74" s="163" t="s">
        <v>72</v>
      </c>
      <c r="B74" s="164">
        <f>基金残高に係る経年分析!F57</f>
        <v>621</v>
      </c>
      <c r="C74" s="164">
        <f>基金残高に係る経年分析!G57</f>
        <v>632</v>
      </c>
      <c r="D74" s="164">
        <f>基金残高に係る経年分析!H57</f>
        <v>843</v>
      </c>
    </row>
  </sheetData>
  <sheetProtection algorithmName="SHA-512" hashValue="bbYFRr7PUFJWadN3iidueDNti7HzaZk66NPAFgQrU/cbyO2cbZApFHhSq/NJmSM6UEZlguVlcTrwHNUUiBGaMQ==" saltValue="Xgp3NP4luQKO8RSkeHWZA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Normal="10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35" t="s">
        <v>205</v>
      </c>
      <c r="DI1" s="636"/>
      <c r="DJ1" s="636"/>
      <c r="DK1" s="636"/>
      <c r="DL1" s="636"/>
      <c r="DM1" s="636"/>
      <c r="DN1" s="637"/>
      <c r="DO1" s="205"/>
      <c r="DP1" s="635" t="s">
        <v>206</v>
      </c>
      <c r="DQ1" s="636"/>
      <c r="DR1" s="636"/>
      <c r="DS1" s="636"/>
      <c r="DT1" s="636"/>
      <c r="DU1" s="636"/>
      <c r="DV1" s="636"/>
      <c r="DW1" s="636"/>
      <c r="DX1" s="636"/>
      <c r="DY1" s="636"/>
      <c r="DZ1" s="636"/>
      <c r="EA1" s="636"/>
      <c r="EB1" s="636"/>
      <c r="EC1" s="637"/>
      <c r="ED1" s="203"/>
      <c r="EE1" s="203"/>
      <c r="EF1" s="203"/>
      <c r="EG1" s="203"/>
      <c r="EH1" s="203"/>
      <c r="EI1" s="203"/>
      <c r="EJ1" s="203"/>
      <c r="EK1" s="203"/>
      <c r="EL1" s="203"/>
      <c r="EM1" s="203"/>
    </row>
    <row r="2" spans="2:143" ht="22.5" customHeight="1" x14ac:dyDescent="0.15">
      <c r="B2" s="206" t="s">
        <v>207</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638" t="s">
        <v>208</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209</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41" t="s">
        <v>210</v>
      </c>
      <c r="CE3" s="642"/>
      <c r="CF3" s="642"/>
      <c r="CG3" s="642"/>
      <c r="CH3" s="642"/>
      <c r="CI3" s="642"/>
      <c r="CJ3" s="642"/>
      <c r="CK3" s="642"/>
      <c r="CL3" s="642"/>
      <c r="CM3" s="642"/>
      <c r="CN3" s="642"/>
      <c r="CO3" s="642"/>
      <c r="CP3" s="642"/>
      <c r="CQ3" s="642"/>
      <c r="CR3" s="642"/>
      <c r="CS3" s="642"/>
      <c r="CT3" s="642"/>
      <c r="CU3" s="642"/>
      <c r="CV3" s="642"/>
      <c r="CW3" s="642"/>
      <c r="CX3" s="642"/>
      <c r="CY3" s="642"/>
      <c r="CZ3" s="642"/>
      <c r="DA3" s="642"/>
      <c r="DB3" s="642"/>
      <c r="DC3" s="642"/>
      <c r="DD3" s="642"/>
      <c r="DE3" s="642"/>
      <c r="DF3" s="642"/>
      <c r="DG3" s="642"/>
      <c r="DH3" s="642"/>
      <c r="DI3" s="642"/>
      <c r="DJ3" s="642"/>
      <c r="DK3" s="642"/>
      <c r="DL3" s="642"/>
      <c r="DM3" s="642"/>
      <c r="DN3" s="642"/>
      <c r="DO3" s="642"/>
      <c r="DP3" s="642"/>
      <c r="DQ3" s="642"/>
      <c r="DR3" s="642"/>
      <c r="DS3" s="642"/>
      <c r="DT3" s="642"/>
      <c r="DU3" s="642"/>
      <c r="DV3" s="642"/>
      <c r="DW3" s="642"/>
      <c r="DX3" s="642"/>
      <c r="DY3" s="642"/>
      <c r="DZ3" s="642"/>
      <c r="EA3" s="642"/>
      <c r="EB3" s="642"/>
      <c r="EC3" s="643"/>
    </row>
    <row r="4" spans="2:143" ht="11.25" customHeight="1" x14ac:dyDescent="0.15">
      <c r="B4" s="638" t="s">
        <v>1</v>
      </c>
      <c r="C4" s="639"/>
      <c r="D4" s="639"/>
      <c r="E4" s="639"/>
      <c r="F4" s="639"/>
      <c r="G4" s="639"/>
      <c r="H4" s="639"/>
      <c r="I4" s="639"/>
      <c r="J4" s="639"/>
      <c r="K4" s="639"/>
      <c r="L4" s="639"/>
      <c r="M4" s="639"/>
      <c r="N4" s="639"/>
      <c r="O4" s="639"/>
      <c r="P4" s="639"/>
      <c r="Q4" s="640"/>
      <c r="R4" s="638" t="s">
        <v>211</v>
      </c>
      <c r="S4" s="639"/>
      <c r="T4" s="639"/>
      <c r="U4" s="639"/>
      <c r="V4" s="639"/>
      <c r="W4" s="639"/>
      <c r="X4" s="639"/>
      <c r="Y4" s="640"/>
      <c r="Z4" s="638" t="s">
        <v>212</v>
      </c>
      <c r="AA4" s="639"/>
      <c r="AB4" s="639"/>
      <c r="AC4" s="640"/>
      <c r="AD4" s="638" t="s">
        <v>213</v>
      </c>
      <c r="AE4" s="639"/>
      <c r="AF4" s="639"/>
      <c r="AG4" s="639"/>
      <c r="AH4" s="639"/>
      <c r="AI4" s="639"/>
      <c r="AJ4" s="639"/>
      <c r="AK4" s="640"/>
      <c r="AL4" s="638" t="s">
        <v>212</v>
      </c>
      <c r="AM4" s="639"/>
      <c r="AN4" s="639"/>
      <c r="AO4" s="640"/>
      <c r="AP4" s="644" t="s">
        <v>214</v>
      </c>
      <c r="AQ4" s="644"/>
      <c r="AR4" s="644"/>
      <c r="AS4" s="644"/>
      <c r="AT4" s="644"/>
      <c r="AU4" s="644"/>
      <c r="AV4" s="644"/>
      <c r="AW4" s="644"/>
      <c r="AX4" s="644"/>
      <c r="AY4" s="644"/>
      <c r="AZ4" s="644"/>
      <c r="BA4" s="644"/>
      <c r="BB4" s="644"/>
      <c r="BC4" s="644"/>
      <c r="BD4" s="644"/>
      <c r="BE4" s="644"/>
      <c r="BF4" s="644"/>
      <c r="BG4" s="644" t="s">
        <v>215</v>
      </c>
      <c r="BH4" s="644"/>
      <c r="BI4" s="644"/>
      <c r="BJ4" s="644"/>
      <c r="BK4" s="644"/>
      <c r="BL4" s="644"/>
      <c r="BM4" s="644"/>
      <c r="BN4" s="644"/>
      <c r="BO4" s="644" t="s">
        <v>212</v>
      </c>
      <c r="BP4" s="644"/>
      <c r="BQ4" s="644"/>
      <c r="BR4" s="644"/>
      <c r="BS4" s="644" t="s">
        <v>216</v>
      </c>
      <c r="BT4" s="644"/>
      <c r="BU4" s="644"/>
      <c r="BV4" s="644"/>
      <c r="BW4" s="644"/>
      <c r="BX4" s="644"/>
      <c r="BY4" s="644"/>
      <c r="BZ4" s="644"/>
      <c r="CA4" s="644"/>
      <c r="CB4" s="644"/>
      <c r="CD4" s="641" t="s">
        <v>217</v>
      </c>
      <c r="CE4" s="642"/>
      <c r="CF4" s="642"/>
      <c r="CG4" s="642"/>
      <c r="CH4" s="642"/>
      <c r="CI4" s="642"/>
      <c r="CJ4" s="642"/>
      <c r="CK4" s="642"/>
      <c r="CL4" s="642"/>
      <c r="CM4" s="642"/>
      <c r="CN4" s="642"/>
      <c r="CO4" s="642"/>
      <c r="CP4" s="642"/>
      <c r="CQ4" s="642"/>
      <c r="CR4" s="642"/>
      <c r="CS4" s="642"/>
      <c r="CT4" s="642"/>
      <c r="CU4" s="642"/>
      <c r="CV4" s="642"/>
      <c r="CW4" s="642"/>
      <c r="CX4" s="642"/>
      <c r="CY4" s="642"/>
      <c r="CZ4" s="642"/>
      <c r="DA4" s="642"/>
      <c r="DB4" s="642"/>
      <c r="DC4" s="642"/>
      <c r="DD4" s="642"/>
      <c r="DE4" s="642"/>
      <c r="DF4" s="642"/>
      <c r="DG4" s="642"/>
      <c r="DH4" s="642"/>
      <c r="DI4" s="642"/>
      <c r="DJ4" s="642"/>
      <c r="DK4" s="642"/>
      <c r="DL4" s="642"/>
      <c r="DM4" s="642"/>
      <c r="DN4" s="642"/>
      <c r="DO4" s="642"/>
      <c r="DP4" s="642"/>
      <c r="DQ4" s="642"/>
      <c r="DR4" s="642"/>
      <c r="DS4" s="642"/>
      <c r="DT4" s="642"/>
      <c r="DU4" s="642"/>
      <c r="DV4" s="642"/>
      <c r="DW4" s="642"/>
      <c r="DX4" s="642"/>
      <c r="DY4" s="642"/>
      <c r="DZ4" s="642"/>
      <c r="EA4" s="642"/>
      <c r="EB4" s="642"/>
      <c r="EC4" s="643"/>
    </row>
    <row r="5" spans="2:143" s="209" customFormat="1" ht="11.25" customHeight="1" x14ac:dyDescent="0.15">
      <c r="B5" s="645" t="s">
        <v>218</v>
      </c>
      <c r="C5" s="646"/>
      <c r="D5" s="646"/>
      <c r="E5" s="646"/>
      <c r="F5" s="646"/>
      <c r="G5" s="646"/>
      <c r="H5" s="646"/>
      <c r="I5" s="646"/>
      <c r="J5" s="646"/>
      <c r="K5" s="646"/>
      <c r="L5" s="646"/>
      <c r="M5" s="646"/>
      <c r="N5" s="646"/>
      <c r="O5" s="646"/>
      <c r="P5" s="646"/>
      <c r="Q5" s="647"/>
      <c r="R5" s="648">
        <v>2260696</v>
      </c>
      <c r="S5" s="649"/>
      <c r="T5" s="649"/>
      <c r="U5" s="649"/>
      <c r="V5" s="649"/>
      <c r="W5" s="649"/>
      <c r="X5" s="649"/>
      <c r="Y5" s="650"/>
      <c r="Z5" s="651">
        <v>30.6</v>
      </c>
      <c r="AA5" s="651"/>
      <c r="AB5" s="651"/>
      <c r="AC5" s="651"/>
      <c r="AD5" s="652">
        <v>2260696</v>
      </c>
      <c r="AE5" s="652"/>
      <c r="AF5" s="652"/>
      <c r="AG5" s="652"/>
      <c r="AH5" s="652"/>
      <c r="AI5" s="652"/>
      <c r="AJ5" s="652"/>
      <c r="AK5" s="652"/>
      <c r="AL5" s="653">
        <v>54.7</v>
      </c>
      <c r="AM5" s="654"/>
      <c r="AN5" s="654"/>
      <c r="AO5" s="655"/>
      <c r="AP5" s="645" t="s">
        <v>219</v>
      </c>
      <c r="AQ5" s="646"/>
      <c r="AR5" s="646"/>
      <c r="AS5" s="646"/>
      <c r="AT5" s="646"/>
      <c r="AU5" s="646"/>
      <c r="AV5" s="646"/>
      <c r="AW5" s="646"/>
      <c r="AX5" s="646"/>
      <c r="AY5" s="646"/>
      <c r="AZ5" s="646"/>
      <c r="BA5" s="646"/>
      <c r="BB5" s="646"/>
      <c r="BC5" s="646"/>
      <c r="BD5" s="646"/>
      <c r="BE5" s="646"/>
      <c r="BF5" s="647"/>
      <c r="BG5" s="659">
        <v>2260696</v>
      </c>
      <c r="BH5" s="660"/>
      <c r="BI5" s="660"/>
      <c r="BJ5" s="660"/>
      <c r="BK5" s="660"/>
      <c r="BL5" s="660"/>
      <c r="BM5" s="660"/>
      <c r="BN5" s="661"/>
      <c r="BO5" s="662">
        <v>100</v>
      </c>
      <c r="BP5" s="662"/>
      <c r="BQ5" s="662"/>
      <c r="BR5" s="662"/>
      <c r="BS5" s="663" t="s">
        <v>121</v>
      </c>
      <c r="BT5" s="663"/>
      <c r="BU5" s="663"/>
      <c r="BV5" s="663"/>
      <c r="BW5" s="663"/>
      <c r="BX5" s="663"/>
      <c r="BY5" s="663"/>
      <c r="BZ5" s="663"/>
      <c r="CA5" s="663"/>
      <c r="CB5" s="667"/>
      <c r="CD5" s="641" t="s">
        <v>214</v>
      </c>
      <c r="CE5" s="642"/>
      <c r="CF5" s="642"/>
      <c r="CG5" s="642"/>
      <c r="CH5" s="642"/>
      <c r="CI5" s="642"/>
      <c r="CJ5" s="642"/>
      <c r="CK5" s="642"/>
      <c r="CL5" s="642"/>
      <c r="CM5" s="642"/>
      <c r="CN5" s="642"/>
      <c r="CO5" s="642"/>
      <c r="CP5" s="642"/>
      <c r="CQ5" s="643"/>
      <c r="CR5" s="641" t="s">
        <v>220</v>
      </c>
      <c r="CS5" s="642"/>
      <c r="CT5" s="642"/>
      <c r="CU5" s="642"/>
      <c r="CV5" s="642"/>
      <c r="CW5" s="642"/>
      <c r="CX5" s="642"/>
      <c r="CY5" s="643"/>
      <c r="CZ5" s="641" t="s">
        <v>212</v>
      </c>
      <c r="DA5" s="642"/>
      <c r="DB5" s="642"/>
      <c r="DC5" s="643"/>
      <c r="DD5" s="641" t="s">
        <v>221</v>
      </c>
      <c r="DE5" s="642"/>
      <c r="DF5" s="642"/>
      <c r="DG5" s="642"/>
      <c r="DH5" s="642"/>
      <c r="DI5" s="642"/>
      <c r="DJ5" s="642"/>
      <c r="DK5" s="642"/>
      <c r="DL5" s="642"/>
      <c r="DM5" s="642"/>
      <c r="DN5" s="642"/>
      <c r="DO5" s="642"/>
      <c r="DP5" s="643"/>
      <c r="DQ5" s="641" t="s">
        <v>222</v>
      </c>
      <c r="DR5" s="642"/>
      <c r="DS5" s="642"/>
      <c r="DT5" s="642"/>
      <c r="DU5" s="642"/>
      <c r="DV5" s="642"/>
      <c r="DW5" s="642"/>
      <c r="DX5" s="642"/>
      <c r="DY5" s="642"/>
      <c r="DZ5" s="642"/>
      <c r="EA5" s="642"/>
      <c r="EB5" s="642"/>
      <c r="EC5" s="643"/>
    </row>
    <row r="6" spans="2:143" ht="11.25" customHeight="1" x14ac:dyDescent="0.15">
      <c r="B6" s="656" t="s">
        <v>223</v>
      </c>
      <c r="C6" s="657"/>
      <c r="D6" s="657"/>
      <c r="E6" s="657"/>
      <c r="F6" s="657"/>
      <c r="G6" s="657"/>
      <c r="H6" s="657"/>
      <c r="I6" s="657"/>
      <c r="J6" s="657"/>
      <c r="K6" s="657"/>
      <c r="L6" s="657"/>
      <c r="M6" s="657"/>
      <c r="N6" s="657"/>
      <c r="O6" s="657"/>
      <c r="P6" s="657"/>
      <c r="Q6" s="658"/>
      <c r="R6" s="659">
        <v>84442</v>
      </c>
      <c r="S6" s="660"/>
      <c r="T6" s="660"/>
      <c r="U6" s="660"/>
      <c r="V6" s="660"/>
      <c r="W6" s="660"/>
      <c r="X6" s="660"/>
      <c r="Y6" s="661"/>
      <c r="Z6" s="662">
        <v>1.1000000000000001</v>
      </c>
      <c r="AA6" s="662"/>
      <c r="AB6" s="662"/>
      <c r="AC6" s="662"/>
      <c r="AD6" s="663">
        <v>84442</v>
      </c>
      <c r="AE6" s="663"/>
      <c r="AF6" s="663"/>
      <c r="AG6" s="663"/>
      <c r="AH6" s="663"/>
      <c r="AI6" s="663"/>
      <c r="AJ6" s="663"/>
      <c r="AK6" s="663"/>
      <c r="AL6" s="664">
        <v>2</v>
      </c>
      <c r="AM6" s="665"/>
      <c r="AN6" s="665"/>
      <c r="AO6" s="666"/>
      <c r="AP6" s="656" t="s">
        <v>224</v>
      </c>
      <c r="AQ6" s="657"/>
      <c r="AR6" s="657"/>
      <c r="AS6" s="657"/>
      <c r="AT6" s="657"/>
      <c r="AU6" s="657"/>
      <c r="AV6" s="657"/>
      <c r="AW6" s="657"/>
      <c r="AX6" s="657"/>
      <c r="AY6" s="657"/>
      <c r="AZ6" s="657"/>
      <c r="BA6" s="657"/>
      <c r="BB6" s="657"/>
      <c r="BC6" s="657"/>
      <c r="BD6" s="657"/>
      <c r="BE6" s="657"/>
      <c r="BF6" s="658"/>
      <c r="BG6" s="659">
        <v>2260696</v>
      </c>
      <c r="BH6" s="660"/>
      <c r="BI6" s="660"/>
      <c r="BJ6" s="660"/>
      <c r="BK6" s="660"/>
      <c r="BL6" s="660"/>
      <c r="BM6" s="660"/>
      <c r="BN6" s="661"/>
      <c r="BO6" s="662">
        <v>100</v>
      </c>
      <c r="BP6" s="662"/>
      <c r="BQ6" s="662"/>
      <c r="BR6" s="662"/>
      <c r="BS6" s="663" t="s">
        <v>121</v>
      </c>
      <c r="BT6" s="663"/>
      <c r="BU6" s="663"/>
      <c r="BV6" s="663"/>
      <c r="BW6" s="663"/>
      <c r="BX6" s="663"/>
      <c r="BY6" s="663"/>
      <c r="BZ6" s="663"/>
      <c r="CA6" s="663"/>
      <c r="CB6" s="667"/>
      <c r="CD6" s="670" t="s">
        <v>225</v>
      </c>
      <c r="CE6" s="671"/>
      <c r="CF6" s="671"/>
      <c r="CG6" s="671"/>
      <c r="CH6" s="671"/>
      <c r="CI6" s="671"/>
      <c r="CJ6" s="671"/>
      <c r="CK6" s="671"/>
      <c r="CL6" s="671"/>
      <c r="CM6" s="671"/>
      <c r="CN6" s="671"/>
      <c r="CO6" s="671"/>
      <c r="CP6" s="671"/>
      <c r="CQ6" s="672"/>
      <c r="CR6" s="659">
        <v>83410</v>
      </c>
      <c r="CS6" s="660"/>
      <c r="CT6" s="660"/>
      <c r="CU6" s="660"/>
      <c r="CV6" s="660"/>
      <c r="CW6" s="660"/>
      <c r="CX6" s="660"/>
      <c r="CY6" s="661"/>
      <c r="CZ6" s="653">
        <v>1.2</v>
      </c>
      <c r="DA6" s="654"/>
      <c r="DB6" s="654"/>
      <c r="DC6" s="673"/>
      <c r="DD6" s="668" t="s">
        <v>130</v>
      </c>
      <c r="DE6" s="660"/>
      <c r="DF6" s="660"/>
      <c r="DG6" s="660"/>
      <c r="DH6" s="660"/>
      <c r="DI6" s="660"/>
      <c r="DJ6" s="660"/>
      <c r="DK6" s="660"/>
      <c r="DL6" s="660"/>
      <c r="DM6" s="660"/>
      <c r="DN6" s="660"/>
      <c r="DO6" s="660"/>
      <c r="DP6" s="661"/>
      <c r="DQ6" s="668">
        <v>83410</v>
      </c>
      <c r="DR6" s="660"/>
      <c r="DS6" s="660"/>
      <c r="DT6" s="660"/>
      <c r="DU6" s="660"/>
      <c r="DV6" s="660"/>
      <c r="DW6" s="660"/>
      <c r="DX6" s="660"/>
      <c r="DY6" s="660"/>
      <c r="DZ6" s="660"/>
      <c r="EA6" s="660"/>
      <c r="EB6" s="660"/>
      <c r="EC6" s="669"/>
    </row>
    <row r="7" spans="2:143" ht="11.25" customHeight="1" x14ac:dyDescent="0.15">
      <c r="B7" s="656" t="s">
        <v>226</v>
      </c>
      <c r="C7" s="657"/>
      <c r="D7" s="657"/>
      <c r="E7" s="657"/>
      <c r="F7" s="657"/>
      <c r="G7" s="657"/>
      <c r="H7" s="657"/>
      <c r="I7" s="657"/>
      <c r="J7" s="657"/>
      <c r="K7" s="657"/>
      <c r="L7" s="657"/>
      <c r="M7" s="657"/>
      <c r="N7" s="657"/>
      <c r="O7" s="657"/>
      <c r="P7" s="657"/>
      <c r="Q7" s="658"/>
      <c r="R7" s="659">
        <v>2224</v>
      </c>
      <c r="S7" s="660"/>
      <c r="T7" s="660"/>
      <c r="U7" s="660"/>
      <c r="V7" s="660"/>
      <c r="W7" s="660"/>
      <c r="X7" s="660"/>
      <c r="Y7" s="661"/>
      <c r="Z7" s="662">
        <v>0</v>
      </c>
      <c r="AA7" s="662"/>
      <c r="AB7" s="662"/>
      <c r="AC7" s="662"/>
      <c r="AD7" s="663">
        <v>2224</v>
      </c>
      <c r="AE7" s="663"/>
      <c r="AF7" s="663"/>
      <c r="AG7" s="663"/>
      <c r="AH7" s="663"/>
      <c r="AI7" s="663"/>
      <c r="AJ7" s="663"/>
      <c r="AK7" s="663"/>
      <c r="AL7" s="664">
        <v>0.1</v>
      </c>
      <c r="AM7" s="665"/>
      <c r="AN7" s="665"/>
      <c r="AO7" s="666"/>
      <c r="AP7" s="656" t="s">
        <v>227</v>
      </c>
      <c r="AQ7" s="657"/>
      <c r="AR7" s="657"/>
      <c r="AS7" s="657"/>
      <c r="AT7" s="657"/>
      <c r="AU7" s="657"/>
      <c r="AV7" s="657"/>
      <c r="AW7" s="657"/>
      <c r="AX7" s="657"/>
      <c r="AY7" s="657"/>
      <c r="AZ7" s="657"/>
      <c r="BA7" s="657"/>
      <c r="BB7" s="657"/>
      <c r="BC7" s="657"/>
      <c r="BD7" s="657"/>
      <c r="BE7" s="657"/>
      <c r="BF7" s="658"/>
      <c r="BG7" s="659">
        <v>987661</v>
      </c>
      <c r="BH7" s="660"/>
      <c r="BI7" s="660"/>
      <c r="BJ7" s="660"/>
      <c r="BK7" s="660"/>
      <c r="BL7" s="660"/>
      <c r="BM7" s="660"/>
      <c r="BN7" s="661"/>
      <c r="BO7" s="662">
        <v>43.7</v>
      </c>
      <c r="BP7" s="662"/>
      <c r="BQ7" s="662"/>
      <c r="BR7" s="662"/>
      <c r="BS7" s="663" t="s">
        <v>121</v>
      </c>
      <c r="BT7" s="663"/>
      <c r="BU7" s="663"/>
      <c r="BV7" s="663"/>
      <c r="BW7" s="663"/>
      <c r="BX7" s="663"/>
      <c r="BY7" s="663"/>
      <c r="BZ7" s="663"/>
      <c r="CA7" s="663"/>
      <c r="CB7" s="667"/>
      <c r="CD7" s="674" t="s">
        <v>228</v>
      </c>
      <c r="CE7" s="675"/>
      <c r="CF7" s="675"/>
      <c r="CG7" s="675"/>
      <c r="CH7" s="675"/>
      <c r="CI7" s="675"/>
      <c r="CJ7" s="675"/>
      <c r="CK7" s="675"/>
      <c r="CL7" s="675"/>
      <c r="CM7" s="675"/>
      <c r="CN7" s="675"/>
      <c r="CO7" s="675"/>
      <c r="CP7" s="675"/>
      <c r="CQ7" s="676"/>
      <c r="CR7" s="659">
        <v>1488685</v>
      </c>
      <c r="CS7" s="660"/>
      <c r="CT7" s="660"/>
      <c r="CU7" s="660"/>
      <c r="CV7" s="660"/>
      <c r="CW7" s="660"/>
      <c r="CX7" s="660"/>
      <c r="CY7" s="661"/>
      <c r="CZ7" s="662">
        <v>22</v>
      </c>
      <c r="DA7" s="662"/>
      <c r="DB7" s="662"/>
      <c r="DC7" s="662"/>
      <c r="DD7" s="668">
        <v>152667</v>
      </c>
      <c r="DE7" s="660"/>
      <c r="DF7" s="660"/>
      <c r="DG7" s="660"/>
      <c r="DH7" s="660"/>
      <c r="DI7" s="660"/>
      <c r="DJ7" s="660"/>
      <c r="DK7" s="660"/>
      <c r="DL7" s="660"/>
      <c r="DM7" s="660"/>
      <c r="DN7" s="660"/>
      <c r="DO7" s="660"/>
      <c r="DP7" s="661"/>
      <c r="DQ7" s="668">
        <v>1297613</v>
      </c>
      <c r="DR7" s="660"/>
      <c r="DS7" s="660"/>
      <c r="DT7" s="660"/>
      <c r="DU7" s="660"/>
      <c r="DV7" s="660"/>
      <c r="DW7" s="660"/>
      <c r="DX7" s="660"/>
      <c r="DY7" s="660"/>
      <c r="DZ7" s="660"/>
      <c r="EA7" s="660"/>
      <c r="EB7" s="660"/>
      <c r="EC7" s="669"/>
    </row>
    <row r="8" spans="2:143" ht="11.25" customHeight="1" x14ac:dyDescent="0.15">
      <c r="B8" s="656" t="s">
        <v>229</v>
      </c>
      <c r="C8" s="657"/>
      <c r="D8" s="657"/>
      <c r="E8" s="657"/>
      <c r="F8" s="657"/>
      <c r="G8" s="657"/>
      <c r="H8" s="657"/>
      <c r="I8" s="657"/>
      <c r="J8" s="657"/>
      <c r="K8" s="657"/>
      <c r="L8" s="657"/>
      <c r="M8" s="657"/>
      <c r="N8" s="657"/>
      <c r="O8" s="657"/>
      <c r="P8" s="657"/>
      <c r="Q8" s="658"/>
      <c r="R8" s="659">
        <v>8545</v>
      </c>
      <c r="S8" s="660"/>
      <c r="T8" s="660"/>
      <c r="U8" s="660"/>
      <c r="V8" s="660"/>
      <c r="W8" s="660"/>
      <c r="X8" s="660"/>
      <c r="Y8" s="661"/>
      <c r="Z8" s="662">
        <v>0.1</v>
      </c>
      <c r="AA8" s="662"/>
      <c r="AB8" s="662"/>
      <c r="AC8" s="662"/>
      <c r="AD8" s="663">
        <v>8545</v>
      </c>
      <c r="AE8" s="663"/>
      <c r="AF8" s="663"/>
      <c r="AG8" s="663"/>
      <c r="AH8" s="663"/>
      <c r="AI8" s="663"/>
      <c r="AJ8" s="663"/>
      <c r="AK8" s="663"/>
      <c r="AL8" s="664">
        <v>0.2</v>
      </c>
      <c r="AM8" s="665"/>
      <c r="AN8" s="665"/>
      <c r="AO8" s="666"/>
      <c r="AP8" s="656" t="s">
        <v>230</v>
      </c>
      <c r="AQ8" s="657"/>
      <c r="AR8" s="657"/>
      <c r="AS8" s="657"/>
      <c r="AT8" s="657"/>
      <c r="AU8" s="657"/>
      <c r="AV8" s="657"/>
      <c r="AW8" s="657"/>
      <c r="AX8" s="657"/>
      <c r="AY8" s="657"/>
      <c r="AZ8" s="657"/>
      <c r="BA8" s="657"/>
      <c r="BB8" s="657"/>
      <c r="BC8" s="657"/>
      <c r="BD8" s="657"/>
      <c r="BE8" s="657"/>
      <c r="BF8" s="658"/>
      <c r="BG8" s="659">
        <v>25166</v>
      </c>
      <c r="BH8" s="660"/>
      <c r="BI8" s="660"/>
      <c r="BJ8" s="660"/>
      <c r="BK8" s="660"/>
      <c r="BL8" s="660"/>
      <c r="BM8" s="660"/>
      <c r="BN8" s="661"/>
      <c r="BO8" s="662">
        <v>1.1000000000000001</v>
      </c>
      <c r="BP8" s="662"/>
      <c r="BQ8" s="662"/>
      <c r="BR8" s="662"/>
      <c r="BS8" s="668" t="s">
        <v>130</v>
      </c>
      <c r="BT8" s="660"/>
      <c r="BU8" s="660"/>
      <c r="BV8" s="660"/>
      <c r="BW8" s="660"/>
      <c r="BX8" s="660"/>
      <c r="BY8" s="660"/>
      <c r="BZ8" s="660"/>
      <c r="CA8" s="660"/>
      <c r="CB8" s="669"/>
      <c r="CD8" s="674" t="s">
        <v>231</v>
      </c>
      <c r="CE8" s="675"/>
      <c r="CF8" s="675"/>
      <c r="CG8" s="675"/>
      <c r="CH8" s="675"/>
      <c r="CI8" s="675"/>
      <c r="CJ8" s="675"/>
      <c r="CK8" s="675"/>
      <c r="CL8" s="675"/>
      <c r="CM8" s="675"/>
      <c r="CN8" s="675"/>
      <c r="CO8" s="675"/>
      <c r="CP8" s="675"/>
      <c r="CQ8" s="676"/>
      <c r="CR8" s="659">
        <v>1525311</v>
      </c>
      <c r="CS8" s="660"/>
      <c r="CT8" s="660"/>
      <c r="CU8" s="660"/>
      <c r="CV8" s="660"/>
      <c r="CW8" s="660"/>
      <c r="CX8" s="660"/>
      <c r="CY8" s="661"/>
      <c r="CZ8" s="662">
        <v>22.6</v>
      </c>
      <c r="DA8" s="662"/>
      <c r="DB8" s="662"/>
      <c r="DC8" s="662"/>
      <c r="DD8" s="668">
        <v>368</v>
      </c>
      <c r="DE8" s="660"/>
      <c r="DF8" s="660"/>
      <c r="DG8" s="660"/>
      <c r="DH8" s="660"/>
      <c r="DI8" s="660"/>
      <c r="DJ8" s="660"/>
      <c r="DK8" s="660"/>
      <c r="DL8" s="660"/>
      <c r="DM8" s="660"/>
      <c r="DN8" s="660"/>
      <c r="DO8" s="660"/>
      <c r="DP8" s="661"/>
      <c r="DQ8" s="668">
        <v>903974</v>
      </c>
      <c r="DR8" s="660"/>
      <c r="DS8" s="660"/>
      <c r="DT8" s="660"/>
      <c r="DU8" s="660"/>
      <c r="DV8" s="660"/>
      <c r="DW8" s="660"/>
      <c r="DX8" s="660"/>
      <c r="DY8" s="660"/>
      <c r="DZ8" s="660"/>
      <c r="EA8" s="660"/>
      <c r="EB8" s="660"/>
      <c r="EC8" s="669"/>
    </row>
    <row r="9" spans="2:143" ht="11.25" customHeight="1" x14ac:dyDescent="0.15">
      <c r="B9" s="656" t="s">
        <v>232</v>
      </c>
      <c r="C9" s="657"/>
      <c r="D9" s="657"/>
      <c r="E9" s="657"/>
      <c r="F9" s="657"/>
      <c r="G9" s="657"/>
      <c r="H9" s="657"/>
      <c r="I9" s="657"/>
      <c r="J9" s="657"/>
      <c r="K9" s="657"/>
      <c r="L9" s="657"/>
      <c r="M9" s="657"/>
      <c r="N9" s="657"/>
      <c r="O9" s="657"/>
      <c r="P9" s="657"/>
      <c r="Q9" s="658"/>
      <c r="R9" s="659">
        <v>9977</v>
      </c>
      <c r="S9" s="660"/>
      <c r="T9" s="660"/>
      <c r="U9" s="660"/>
      <c r="V9" s="660"/>
      <c r="W9" s="660"/>
      <c r="X9" s="660"/>
      <c r="Y9" s="661"/>
      <c r="Z9" s="662">
        <v>0.1</v>
      </c>
      <c r="AA9" s="662"/>
      <c r="AB9" s="662"/>
      <c r="AC9" s="662"/>
      <c r="AD9" s="663">
        <v>9977</v>
      </c>
      <c r="AE9" s="663"/>
      <c r="AF9" s="663"/>
      <c r="AG9" s="663"/>
      <c r="AH9" s="663"/>
      <c r="AI9" s="663"/>
      <c r="AJ9" s="663"/>
      <c r="AK9" s="663"/>
      <c r="AL9" s="664">
        <v>0.2</v>
      </c>
      <c r="AM9" s="665"/>
      <c r="AN9" s="665"/>
      <c r="AO9" s="666"/>
      <c r="AP9" s="656" t="s">
        <v>233</v>
      </c>
      <c r="AQ9" s="657"/>
      <c r="AR9" s="657"/>
      <c r="AS9" s="657"/>
      <c r="AT9" s="657"/>
      <c r="AU9" s="657"/>
      <c r="AV9" s="657"/>
      <c r="AW9" s="657"/>
      <c r="AX9" s="657"/>
      <c r="AY9" s="657"/>
      <c r="AZ9" s="657"/>
      <c r="BA9" s="657"/>
      <c r="BB9" s="657"/>
      <c r="BC9" s="657"/>
      <c r="BD9" s="657"/>
      <c r="BE9" s="657"/>
      <c r="BF9" s="658"/>
      <c r="BG9" s="659">
        <v>637511</v>
      </c>
      <c r="BH9" s="660"/>
      <c r="BI9" s="660"/>
      <c r="BJ9" s="660"/>
      <c r="BK9" s="660"/>
      <c r="BL9" s="660"/>
      <c r="BM9" s="660"/>
      <c r="BN9" s="661"/>
      <c r="BO9" s="662">
        <v>28.2</v>
      </c>
      <c r="BP9" s="662"/>
      <c r="BQ9" s="662"/>
      <c r="BR9" s="662"/>
      <c r="BS9" s="668" t="s">
        <v>121</v>
      </c>
      <c r="BT9" s="660"/>
      <c r="BU9" s="660"/>
      <c r="BV9" s="660"/>
      <c r="BW9" s="660"/>
      <c r="BX9" s="660"/>
      <c r="BY9" s="660"/>
      <c r="BZ9" s="660"/>
      <c r="CA9" s="660"/>
      <c r="CB9" s="669"/>
      <c r="CD9" s="674" t="s">
        <v>234</v>
      </c>
      <c r="CE9" s="675"/>
      <c r="CF9" s="675"/>
      <c r="CG9" s="675"/>
      <c r="CH9" s="675"/>
      <c r="CI9" s="675"/>
      <c r="CJ9" s="675"/>
      <c r="CK9" s="675"/>
      <c r="CL9" s="675"/>
      <c r="CM9" s="675"/>
      <c r="CN9" s="675"/>
      <c r="CO9" s="675"/>
      <c r="CP9" s="675"/>
      <c r="CQ9" s="676"/>
      <c r="CR9" s="659">
        <v>750887</v>
      </c>
      <c r="CS9" s="660"/>
      <c r="CT9" s="660"/>
      <c r="CU9" s="660"/>
      <c r="CV9" s="660"/>
      <c r="CW9" s="660"/>
      <c r="CX9" s="660"/>
      <c r="CY9" s="661"/>
      <c r="CZ9" s="662">
        <v>11.1</v>
      </c>
      <c r="DA9" s="662"/>
      <c r="DB9" s="662"/>
      <c r="DC9" s="662"/>
      <c r="DD9" s="668">
        <v>22279</v>
      </c>
      <c r="DE9" s="660"/>
      <c r="DF9" s="660"/>
      <c r="DG9" s="660"/>
      <c r="DH9" s="660"/>
      <c r="DI9" s="660"/>
      <c r="DJ9" s="660"/>
      <c r="DK9" s="660"/>
      <c r="DL9" s="660"/>
      <c r="DM9" s="660"/>
      <c r="DN9" s="660"/>
      <c r="DO9" s="660"/>
      <c r="DP9" s="661"/>
      <c r="DQ9" s="668">
        <v>724371</v>
      </c>
      <c r="DR9" s="660"/>
      <c r="DS9" s="660"/>
      <c r="DT9" s="660"/>
      <c r="DU9" s="660"/>
      <c r="DV9" s="660"/>
      <c r="DW9" s="660"/>
      <c r="DX9" s="660"/>
      <c r="DY9" s="660"/>
      <c r="DZ9" s="660"/>
      <c r="EA9" s="660"/>
      <c r="EB9" s="660"/>
      <c r="EC9" s="669"/>
    </row>
    <row r="10" spans="2:143" ht="11.25" customHeight="1" x14ac:dyDescent="0.15">
      <c r="B10" s="656" t="s">
        <v>235</v>
      </c>
      <c r="C10" s="657"/>
      <c r="D10" s="657"/>
      <c r="E10" s="657"/>
      <c r="F10" s="657"/>
      <c r="G10" s="657"/>
      <c r="H10" s="657"/>
      <c r="I10" s="657"/>
      <c r="J10" s="657"/>
      <c r="K10" s="657"/>
      <c r="L10" s="657"/>
      <c r="M10" s="657"/>
      <c r="N10" s="657"/>
      <c r="O10" s="657"/>
      <c r="P10" s="657"/>
      <c r="Q10" s="658"/>
      <c r="R10" s="659" t="s">
        <v>121</v>
      </c>
      <c r="S10" s="660"/>
      <c r="T10" s="660"/>
      <c r="U10" s="660"/>
      <c r="V10" s="660"/>
      <c r="W10" s="660"/>
      <c r="X10" s="660"/>
      <c r="Y10" s="661"/>
      <c r="Z10" s="662" t="s">
        <v>121</v>
      </c>
      <c r="AA10" s="662"/>
      <c r="AB10" s="662"/>
      <c r="AC10" s="662"/>
      <c r="AD10" s="663" t="s">
        <v>121</v>
      </c>
      <c r="AE10" s="663"/>
      <c r="AF10" s="663"/>
      <c r="AG10" s="663"/>
      <c r="AH10" s="663"/>
      <c r="AI10" s="663"/>
      <c r="AJ10" s="663"/>
      <c r="AK10" s="663"/>
      <c r="AL10" s="664" t="s">
        <v>121</v>
      </c>
      <c r="AM10" s="665"/>
      <c r="AN10" s="665"/>
      <c r="AO10" s="666"/>
      <c r="AP10" s="656" t="s">
        <v>236</v>
      </c>
      <c r="AQ10" s="657"/>
      <c r="AR10" s="657"/>
      <c r="AS10" s="657"/>
      <c r="AT10" s="657"/>
      <c r="AU10" s="657"/>
      <c r="AV10" s="657"/>
      <c r="AW10" s="657"/>
      <c r="AX10" s="657"/>
      <c r="AY10" s="657"/>
      <c r="AZ10" s="657"/>
      <c r="BA10" s="657"/>
      <c r="BB10" s="657"/>
      <c r="BC10" s="657"/>
      <c r="BD10" s="657"/>
      <c r="BE10" s="657"/>
      <c r="BF10" s="658"/>
      <c r="BG10" s="659">
        <v>57979</v>
      </c>
      <c r="BH10" s="660"/>
      <c r="BI10" s="660"/>
      <c r="BJ10" s="660"/>
      <c r="BK10" s="660"/>
      <c r="BL10" s="660"/>
      <c r="BM10" s="660"/>
      <c r="BN10" s="661"/>
      <c r="BO10" s="662">
        <v>2.6</v>
      </c>
      <c r="BP10" s="662"/>
      <c r="BQ10" s="662"/>
      <c r="BR10" s="662"/>
      <c r="BS10" s="668" t="s">
        <v>121</v>
      </c>
      <c r="BT10" s="660"/>
      <c r="BU10" s="660"/>
      <c r="BV10" s="660"/>
      <c r="BW10" s="660"/>
      <c r="BX10" s="660"/>
      <c r="BY10" s="660"/>
      <c r="BZ10" s="660"/>
      <c r="CA10" s="660"/>
      <c r="CB10" s="669"/>
      <c r="CD10" s="674" t="s">
        <v>237</v>
      </c>
      <c r="CE10" s="675"/>
      <c r="CF10" s="675"/>
      <c r="CG10" s="675"/>
      <c r="CH10" s="675"/>
      <c r="CI10" s="675"/>
      <c r="CJ10" s="675"/>
      <c r="CK10" s="675"/>
      <c r="CL10" s="675"/>
      <c r="CM10" s="675"/>
      <c r="CN10" s="675"/>
      <c r="CO10" s="675"/>
      <c r="CP10" s="675"/>
      <c r="CQ10" s="676"/>
      <c r="CR10" s="659" t="s">
        <v>238</v>
      </c>
      <c r="CS10" s="660"/>
      <c r="CT10" s="660"/>
      <c r="CU10" s="660"/>
      <c r="CV10" s="660"/>
      <c r="CW10" s="660"/>
      <c r="CX10" s="660"/>
      <c r="CY10" s="661"/>
      <c r="CZ10" s="662" t="s">
        <v>121</v>
      </c>
      <c r="DA10" s="662"/>
      <c r="DB10" s="662"/>
      <c r="DC10" s="662"/>
      <c r="DD10" s="668" t="s">
        <v>238</v>
      </c>
      <c r="DE10" s="660"/>
      <c r="DF10" s="660"/>
      <c r="DG10" s="660"/>
      <c r="DH10" s="660"/>
      <c r="DI10" s="660"/>
      <c r="DJ10" s="660"/>
      <c r="DK10" s="660"/>
      <c r="DL10" s="660"/>
      <c r="DM10" s="660"/>
      <c r="DN10" s="660"/>
      <c r="DO10" s="660"/>
      <c r="DP10" s="661"/>
      <c r="DQ10" s="668" t="s">
        <v>121</v>
      </c>
      <c r="DR10" s="660"/>
      <c r="DS10" s="660"/>
      <c r="DT10" s="660"/>
      <c r="DU10" s="660"/>
      <c r="DV10" s="660"/>
      <c r="DW10" s="660"/>
      <c r="DX10" s="660"/>
      <c r="DY10" s="660"/>
      <c r="DZ10" s="660"/>
      <c r="EA10" s="660"/>
      <c r="EB10" s="660"/>
      <c r="EC10" s="669"/>
    </row>
    <row r="11" spans="2:143" ht="11.25" customHeight="1" x14ac:dyDescent="0.15">
      <c r="B11" s="656" t="s">
        <v>239</v>
      </c>
      <c r="C11" s="657"/>
      <c r="D11" s="657"/>
      <c r="E11" s="657"/>
      <c r="F11" s="657"/>
      <c r="G11" s="657"/>
      <c r="H11" s="657"/>
      <c r="I11" s="657"/>
      <c r="J11" s="657"/>
      <c r="K11" s="657"/>
      <c r="L11" s="657"/>
      <c r="M11" s="657"/>
      <c r="N11" s="657"/>
      <c r="O11" s="657"/>
      <c r="P11" s="657"/>
      <c r="Q11" s="658"/>
      <c r="R11" s="659" t="s">
        <v>121</v>
      </c>
      <c r="S11" s="660"/>
      <c r="T11" s="660"/>
      <c r="U11" s="660"/>
      <c r="V11" s="660"/>
      <c r="W11" s="660"/>
      <c r="X11" s="660"/>
      <c r="Y11" s="661"/>
      <c r="Z11" s="662" t="s">
        <v>121</v>
      </c>
      <c r="AA11" s="662"/>
      <c r="AB11" s="662"/>
      <c r="AC11" s="662"/>
      <c r="AD11" s="663" t="s">
        <v>238</v>
      </c>
      <c r="AE11" s="663"/>
      <c r="AF11" s="663"/>
      <c r="AG11" s="663"/>
      <c r="AH11" s="663"/>
      <c r="AI11" s="663"/>
      <c r="AJ11" s="663"/>
      <c r="AK11" s="663"/>
      <c r="AL11" s="664" t="s">
        <v>238</v>
      </c>
      <c r="AM11" s="665"/>
      <c r="AN11" s="665"/>
      <c r="AO11" s="666"/>
      <c r="AP11" s="656" t="s">
        <v>240</v>
      </c>
      <c r="AQ11" s="657"/>
      <c r="AR11" s="657"/>
      <c r="AS11" s="657"/>
      <c r="AT11" s="657"/>
      <c r="AU11" s="657"/>
      <c r="AV11" s="657"/>
      <c r="AW11" s="657"/>
      <c r="AX11" s="657"/>
      <c r="AY11" s="657"/>
      <c r="AZ11" s="657"/>
      <c r="BA11" s="657"/>
      <c r="BB11" s="657"/>
      <c r="BC11" s="657"/>
      <c r="BD11" s="657"/>
      <c r="BE11" s="657"/>
      <c r="BF11" s="658"/>
      <c r="BG11" s="659">
        <v>267005</v>
      </c>
      <c r="BH11" s="660"/>
      <c r="BI11" s="660"/>
      <c r="BJ11" s="660"/>
      <c r="BK11" s="660"/>
      <c r="BL11" s="660"/>
      <c r="BM11" s="660"/>
      <c r="BN11" s="661"/>
      <c r="BO11" s="662">
        <v>11.8</v>
      </c>
      <c r="BP11" s="662"/>
      <c r="BQ11" s="662"/>
      <c r="BR11" s="662"/>
      <c r="BS11" s="668" t="s">
        <v>121</v>
      </c>
      <c r="BT11" s="660"/>
      <c r="BU11" s="660"/>
      <c r="BV11" s="660"/>
      <c r="BW11" s="660"/>
      <c r="BX11" s="660"/>
      <c r="BY11" s="660"/>
      <c r="BZ11" s="660"/>
      <c r="CA11" s="660"/>
      <c r="CB11" s="669"/>
      <c r="CD11" s="674" t="s">
        <v>241</v>
      </c>
      <c r="CE11" s="675"/>
      <c r="CF11" s="675"/>
      <c r="CG11" s="675"/>
      <c r="CH11" s="675"/>
      <c r="CI11" s="675"/>
      <c r="CJ11" s="675"/>
      <c r="CK11" s="675"/>
      <c r="CL11" s="675"/>
      <c r="CM11" s="675"/>
      <c r="CN11" s="675"/>
      <c r="CO11" s="675"/>
      <c r="CP11" s="675"/>
      <c r="CQ11" s="676"/>
      <c r="CR11" s="659">
        <v>360298</v>
      </c>
      <c r="CS11" s="660"/>
      <c r="CT11" s="660"/>
      <c r="CU11" s="660"/>
      <c r="CV11" s="660"/>
      <c r="CW11" s="660"/>
      <c r="CX11" s="660"/>
      <c r="CY11" s="661"/>
      <c r="CZ11" s="662">
        <v>5.3</v>
      </c>
      <c r="DA11" s="662"/>
      <c r="DB11" s="662"/>
      <c r="DC11" s="662"/>
      <c r="DD11" s="668">
        <v>84524</v>
      </c>
      <c r="DE11" s="660"/>
      <c r="DF11" s="660"/>
      <c r="DG11" s="660"/>
      <c r="DH11" s="660"/>
      <c r="DI11" s="660"/>
      <c r="DJ11" s="660"/>
      <c r="DK11" s="660"/>
      <c r="DL11" s="660"/>
      <c r="DM11" s="660"/>
      <c r="DN11" s="660"/>
      <c r="DO11" s="660"/>
      <c r="DP11" s="661"/>
      <c r="DQ11" s="668">
        <v>227722</v>
      </c>
      <c r="DR11" s="660"/>
      <c r="DS11" s="660"/>
      <c r="DT11" s="660"/>
      <c r="DU11" s="660"/>
      <c r="DV11" s="660"/>
      <c r="DW11" s="660"/>
      <c r="DX11" s="660"/>
      <c r="DY11" s="660"/>
      <c r="DZ11" s="660"/>
      <c r="EA11" s="660"/>
      <c r="EB11" s="660"/>
      <c r="EC11" s="669"/>
    </row>
    <row r="12" spans="2:143" ht="11.25" customHeight="1" x14ac:dyDescent="0.15">
      <c r="B12" s="656" t="s">
        <v>242</v>
      </c>
      <c r="C12" s="657"/>
      <c r="D12" s="657"/>
      <c r="E12" s="657"/>
      <c r="F12" s="657"/>
      <c r="G12" s="657"/>
      <c r="H12" s="657"/>
      <c r="I12" s="657"/>
      <c r="J12" s="657"/>
      <c r="K12" s="657"/>
      <c r="L12" s="657"/>
      <c r="M12" s="657"/>
      <c r="N12" s="657"/>
      <c r="O12" s="657"/>
      <c r="P12" s="657"/>
      <c r="Q12" s="658"/>
      <c r="R12" s="659">
        <v>269656</v>
      </c>
      <c r="S12" s="660"/>
      <c r="T12" s="660"/>
      <c r="U12" s="660"/>
      <c r="V12" s="660"/>
      <c r="W12" s="660"/>
      <c r="X12" s="660"/>
      <c r="Y12" s="661"/>
      <c r="Z12" s="662">
        <v>3.6</v>
      </c>
      <c r="AA12" s="662"/>
      <c r="AB12" s="662"/>
      <c r="AC12" s="662"/>
      <c r="AD12" s="663">
        <v>269656</v>
      </c>
      <c r="AE12" s="663"/>
      <c r="AF12" s="663"/>
      <c r="AG12" s="663"/>
      <c r="AH12" s="663"/>
      <c r="AI12" s="663"/>
      <c r="AJ12" s="663"/>
      <c r="AK12" s="663"/>
      <c r="AL12" s="664">
        <v>6.5</v>
      </c>
      <c r="AM12" s="665"/>
      <c r="AN12" s="665"/>
      <c r="AO12" s="666"/>
      <c r="AP12" s="656" t="s">
        <v>243</v>
      </c>
      <c r="AQ12" s="657"/>
      <c r="AR12" s="657"/>
      <c r="AS12" s="657"/>
      <c r="AT12" s="657"/>
      <c r="AU12" s="657"/>
      <c r="AV12" s="657"/>
      <c r="AW12" s="657"/>
      <c r="AX12" s="657"/>
      <c r="AY12" s="657"/>
      <c r="AZ12" s="657"/>
      <c r="BA12" s="657"/>
      <c r="BB12" s="657"/>
      <c r="BC12" s="657"/>
      <c r="BD12" s="657"/>
      <c r="BE12" s="657"/>
      <c r="BF12" s="658"/>
      <c r="BG12" s="659">
        <v>984381</v>
      </c>
      <c r="BH12" s="660"/>
      <c r="BI12" s="660"/>
      <c r="BJ12" s="660"/>
      <c r="BK12" s="660"/>
      <c r="BL12" s="660"/>
      <c r="BM12" s="660"/>
      <c r="BN12" s="661"/>
      <c r="BO12" s="662">
        <v>43.5</v>
      </c>
      <c r="BP12" s="662"/>
      <c r="BQ12" s="662"/>
      <c r="BR12" s="662"/>
      <c r="BS12" s="668" t="s">
        <v>238</v>
      </c>
      <c r="BT12" s="660"/>
      <c r="BU12" s="660"/>
      <c r="BV12" s="660"/>
      <c r="BW12" s="660"/>
      <c r="BX12" s="660"/>
      <c r="BY12" s="660"/>
      <c r="BZ12" s="660"/>
      <c r="CA12" s="660"/>
      <c r="CB12" s="669"/>
      <c r="CD12" s="674" t="s">
        <v>244</v>
      </c>
      <c r="CE12" s="675"/>
      <c r="CF12" s="675"/>
      <c r="CG12" s="675"/>
      <c r="CH12" s="675"/>
      <c r="CI12" s="675"/>
      <c r="CJ12" s="675"/>
      <c r="CK12" s="675"/>
      <c r="CL12" s="675"/>
      <c r="CM12" s="675"/>
      <c r="CN12" s="675"/>
      <c r="CO12" s="675"/>
      <c r="CP12" s="675"/>
      <c r="CQ12" s="676"/>
      <c r="CR12" s="659">
        <v>48584</v>
      </c>
      <c r="CS12" s="660"/>
      <c r="CT12" s="660"/>
      <c r="CU12" s="660"/>
      <c r="CV12" s="660"/>
      <c r="CW12" s="660"/>
      <c r="CX12" s="660"/>
      <c r="CY12" s="661"/>
      <c r="CZ12" s="662">
        <v>0.7</v>
      </c>
      <c r="DA12" s="662"/>
      <c r="DB12" s="662"/>
      <c r="DC12" s="662"/>
      <c r="DD12" s="668">
        <v>75</v>
      </c>
      <c r="DE12" s="660"/>
      <c r="DF12" s="660"/>
      <c r="DG12" s="660"/>
      <c r="DH12" s="660"/>
      <c r="DI12" s="660"/>
      <c r="DJ12" s="660"/>
      <c r="DK12" s="660"/>
      <c r="DL12" s="660"/>
      <c r="DM12" s="660"/>
      <c r="DN12" s="660"/>
      <c r="DO12" s="660"/>
      <c r="DP12" s="661"/>
      <c r="DQ12" s="668">
        <v>48320</v>
      </c>
      <c r="DR12" s="660"/>
      <c r="DS12" s="660"/>
      <c r="DT12" s="660"/>
      <c r="DU12" s="660"/>
      <c r="DV12" s="660"/>
      <c r="DW12" s="660"/>
      <c r="DX12" s="660"/>
      <c r="DY12" s="660"/>
      <c r="DZ12" s="660"/>
      <c r="EA12" s="660"/>
      <c r="EB12" s="660"/>
      <c r="EC12" s="669"/>
    </row>
    <row r="13" spans="2:143" ht="11.25" customHeight="1" x14ac:dyDescent="0.15">
      <c r="B13" s="656" t="s">
        <v>245</v>
      </c>
      <c r="C13" s="657"/>
      <c r="D13" s="657"/>
      <c r="E13" s="657"/>
      <c r="F13" s="657"/>
      <c r="G13" s="657"/>
      <c r="H13" s="657"/>
      <c r="I13" s="657"/>
      <c r="J13" s="657"/>
      <c r="K13" s="657"/>
      <c r="L13" s="657"/>
      <c r="M13" s="657"/>
      <c r="N13" s="657"/>
      <c r="O13" s="657"/>
      <c r="P13" s="657"/>
      <c r="Q13" s="658"/>
      <c r="R13" s="659">
        <v>44399</v>
      </c>
      <c r="S13" s="660"/>
      <c r="T13" s="660"/>
      <c r="U13" s="660"/>
      <c r="V13" s="660"/>
      <c r="W13" s="660"/>
      <c r="X13" s="660"/>
      <c r="Y13" s="661"/>
      <c r="Z13" s="662">
        <v>0.6</v>
      </c>
      <c r="AA13" s="662"/>
      <c r="AB13" s="662"/>
      <c r="AC13" s="662"/>
      <c r="AD13" s="663">
        <v>44399</v>
      </c>
      <c r="AE13" s="663"/>
      <c r="AF13" s="663"/>
      <c r="AG13" s="663"/>
      <c r="AH13" s="663"/>
      <c r="AI13" s="663"/>
      <c r="AJ13" s="663"/>
      <c r="AK13" s="663"/>
      <c r="AL13" s="664">
        <v>1.1000000000000001</v>
      </c>
      <c r="AM13" s="665"/>
      <c r="AN13" s="665"/>
      <c r="AO13" s="666"/>
      <c r="AP13" s="656" t="s">
        <v>246</v>
      </c>
      <c r="AQ13" s="657"/>
      <c r="AR13" s="657"/>
      <c r="AS13" s="657"/>
      <c r="AT13" s="657"/>
      <c r="AU13" s="657"/>
      <c r="AV13" s="657"/>
      <c r="AW13" s="657"/>
      <c r="AX13" s="657"/>
      <c r="AY13" s="657"/>
      <c r="AZ13" s="657"/>
      <c r="BA13" s="657"/>
      <c r="BB13" s="657"/>
      <c r="BC13" s="657"/>
      <c r="BD13" s="657"/>
      <c r="BE13" s="657"/>
      <c r="BF13" s="658"/>
      <c r="BG13" s="659">
        <v>984368</v>
      </c>
      <c r="BH13" s="660"/>
      <c r="BI13" s="660"/>
      <c r="BJ13" s="660"/>
      <c r="BK13" s="660"/>
      <c r="BL13" s="660"/>
      <c r="BM13" s="660"/>
      <c r="BN13" s="661"/>
      <c r="BO13" s="662">
        <v>43.5</v>
      </c>
      <c r="BP13" s="662"/>
      <c r="BQ13" s="662"/>
      <c r="BR13" s="662"/>
      <c r="BS13" s="668" t="s">
        <v>121</v>
      </c>
      <c r="BT13" s="660"/>
      <c r="BU13" s="660"/>
      <c r="BV13" s="660"/>
      <c r="BW13" s="660"/>
      <c r="BX13" s="660"/>
      <c r="BY13" s="660"/>
      <c r="BZ13" s="660"/>
      <c r="CA13" s="660"/>
      <c r="CB13" s="669"/>
      <c r="CD13" s="674" t="s">
        <v>247</v>
      </c>
      <c r="CE13" s="675"/>
      <c r="CF13" s="675"/>
      <c r="CG13" s="675"/>
      <c r="CH13" s="675"/>
      <c r="CI13" s="675"/>
      <c r="CJ13" s="675"/>
      <c r="CK13" s="675"/>
      <c r="CL13" s="675"/>
      <c r="CM13" s="675"/>
      <c r="CN13" s="675"/>
      <c r="CO13" s="675"/>
      <c r="CP13" s="675"/>
      <c r="CQ13" s="676"/>
      <c r="CR13" s="659">
        <v>724777</v>
      </c>
      <c r="CS13" s="660"/>
      <c r="CT13" s="660"/>
      <c r="CU13" s="660"/>
      <c r="CV13" s="660"/>
      <c r="CW13" s="660"/>
      <c r="CX13" s="660"/>
      <c r="CY13" s="661"/>
      <c r="CZ13" s="662">
        <v>10.7</v>
      </c>
      <c r="DA13" s="662"/>
      <c r="DB13" s="662"/>
      <c r="DC13" s="662"/>
      <c r="DD13" s="668">
        <v>495510</v>
      </c>
      <c r="DE13" s="660"/>
      <c r="DF13" s="660"/>
      <c r="DG13" s="660"/>
      <c r="DH13" s="660"/>
      <c r="DI13" s="660"/>
      <c r="DJ13" s="660"/>
      <c r="DK13" s="660"/>
      <c r="DL13" s="660"/>
      <c r="DM13" s="660"/>
      <c r="DN13" s="660"/>
      <c r="DO13" s="660"/>
      <c r="DP13" s="661"/>
      <c r="DQ13" s="668">
        <v>377194</v>
      </c>
      <c r="DR13" s="660"/>
      <c r="DS13" s="660"/>
      <c r="DT13" s="660"/>
      <c r="DU13" s="660"/>
      <c r="DV13" s="660"/>
      <c r="DW13" s="660"/>
      <c r="DX13" s="660"/>
      <c r="DY13" s="660"/>
      <c r="DZ13" s="660"/>
      <c r="EA13" s="660"/>
      <c r="EB13" s="660"/>
      <c r="EC13" s="669"/>
    </row>
    <row r="14" spans="2:143" ht="11.25" customHeight="1" x14ac:dyDescent="0.15">
      <c r="B14" s="656" t="s">
        <v>248</v>
      </c>
      <c r="C14" s="657"/>
      <c r="D14" s="657"/>
      <c r="E14" s="657"/>
      <c r="F14" s="657"/>
      <c r="G14" s="657"/>
      <c r="H14" s="657"/>
      <c r="I14" s="657"/>
      <c r="J14" s="657"/>
      <c r="K14" s="657"/>
      <c r="L14" s="657"/>
      <c r="M14" s="657"/>
      <c r="N14" s="657"/>
      <c r="O14" s="657"/>
      <c r="P14" s="657"/>
      <c r="Q14" s="658"/>
      <c r="R14" s="659" t="s">
        <v>121</v>
      </c>
      <c r="S14" s="660"/>
      <c r="T14" s="660"/>
      <c r="U14" s="660"/>
      <c r="V14" s="660"/>
      <c r="W14" s="660"/>
      <c r="X14" s="660"/>
      <c r="Y14" s="661"/>
      <c r="Z14" s="662" t="s">
        <v>121</v>
      </c>
      <c r="AA14" s="662"/>
      <c r="AB14" s="662"/>
      <c r="AC14" s="662"/>
      <c r="AD14" s="663" t="s">
        <v>121</v>
      </c>
      <c r="AE14" s="663"/>
      <c r="AF14" s="663"/>
      <c r="AG14" s="663"/>
      <c r="AH14" s="663"/>
      <c r="AI14" s="663"/>
      <c r="AJ14" s="663"/>
      <c r="AK14" s="663"/>
      <c r="AL14" s="664" t="s">
        <v>238</v>
      </c>
      <c r="AM14" s="665"/>
      <c r="AN14" s="665"/>
      <c r="AO14" s="666"/>
      <c r="AP14" s="656" t="s">
        <v>249</v>
      </c>
      <c r="AQ14" s="657"/>
      <c r="AR14" s="657"/>
      <c r="AS14" s="657"/>
      <c r="AT14" s="657"/>
      <c r="AU14" s="657"/>
      <c r="AV14" s="657"/>
      <c r="AW14" s="657"/>
      <c r="AX14" s="657"/>
      <c r="AY14" s="657"/>
      <c r="AZ14" s="657"/>
      <c r="BA14" s="657"/>
      <c r="BB14" s="657"/>
      <c r="BC14" s="657"/>
      <c r="BD14" s="657"/>
      <c r="BE14" s="657"/>
      <c r="BF14" s="658"/>
      <c r="BG14" s="659">
        <v>52700</v>
      </c>
      <c r="BH14" s="660"/>
      <c r="BI14" s="660"/>
      <c r="BJ14" s="660"/>
      <c r="BK14" s="660"/>
      <c r="BL14" s="660"/>
      <c r="BM14" s="660"/>
      <c r="BN14" s="661"/>
      <c r="BO14" s="662">
        <v>2.2999999999999998</v>
      </c>
      <c r="BP14" s="662"/>
      <c r="BQ14" s="662"/>
      <c r="BR14" s="662"/>
      <c r="BS14" s="668" t="s">
        <v>121</v>
      </c>
      <c r="BT14" s="660"/>
      <c r="BU14" s="660"/>
      <c r="BV14" s="660"/>
      <c r="BW14" s="660"/>
      <c r="BX14" s="660"/>
      <c r="BY14" s="660"/>
      <c r="BZ14" s="660"/>
      <c r="CA14" s="660"/>
      <c r="CB14" s="669"/>
      <c r="CD14" s="674" t="s">
        <v>250</v>
      </c>
      <c r="CE14" s="675"/>
      <c r="CF14" s="675"/>
      <c r="CG14" s="675"/>
      <c r="CH14" s="675"/>
      <c r="CI14" s="675"/>
      <c r="CJ14" s="675"/>
      <c r="CK14" s="675"/>
      <c r="CL14" s="675"/>
      <c r="CM14" s="675"/>
      <c r="CN14" s="675"/>
      <c r="CO14" s="675"/>
      <c r="CP14" s="675"/>
      <c r="CQ14" s="676"/>
      <c r="CR14" s="659">
        <v>368305</v>
      </c>
      <c r="CS14" s="660"/>
      <c r="CT14" s="660"/>
      <c r="CU14" s="660"/>
      <c r="CV14" s="660"/>
      <c r="CW14" s="660"/>
      <c r="CX14" s="660"/>
      <c r="CY14" s="661"/>
      <c r="CZ14" s="662">
        <v>5.4</v>
      </c>
      <c r="DA14" s="662"/>
      <c r="DB14" s="662"/>
      <c r="DC14" s="662"/>
      <c r="DD14" s="668" t="s">
        <v>121</v>
      </c>
      <c r="DE14" s="660"/>
      <c r="DF14" s="660"/>
      <c r="DG14" s="660"/>
      <c r="DH14" s="660"/>
      <c r="DI14" s="660"/>
      <c r="DJ14" s="660"/>
      <c r="DK14" s="660"/>
      <c r="DL14" s="660"/>
      <c r="DM14" s="660"/>
      <c r="DN14" s="660"/>
      <c r="DO14" s="660"/>
      <c r="DP14" s="661"/>
      <c r="DQ14" s="668">
        <v>365908</v>
      </c>
      <c r="DR14" s="660"/>
      <c r="DS14" s="660"/>
      <c r="DT14" s="660"/>
      <c r="DU14" s="660"/>
      <c r="DV14" s="660"/>
      <c r="DW14" s="660"/>
      <c r="DX14" s="660"/>
      <c r="DY14" s="660"/>
      <c r="DZ14" s="660"/>
      <c r="EA14" s="660"/>
      <c r="EB14" s="660"/>
      <c r="EC14" s="669"/>
    </row>
    <row r="15" spans="2:143" ht="11.25" customHeight="1" x14ac:dyDescent="0.15">
      <c r="B15" s="656" t="s">
        <v>251</v>
      </c>
      <c r="C15" s="657"/>
      <c r="D15" s="657"/>
      <c r="E15" s="657"/>
      <c r="F15" s="657"/>
      <c r="G15" s="657"/>
      <c r="H15" s="657"/>
      <c r="I15" s="657"/>
      <c r="J15" s="657"/>
      <c r="K15" s="657"/>
      <c r="L15" s="657"/>
      <c r="M15" s="657"/>
      <c r="N15" s="657"/>
      <c r="O15" s="657"/>
      <c r="P15" s="657"/>
      <c r="Q15" s="658"/>
      <c r="R15" s="659">
        <v>33427</v>
      </c>
      <c r="S15" s="660"/>
      <c r="T15" s="660"/>
      <c r="U15" s="660"/>
      <c r="V15" s="660"/>
      <c r="W15" s="660"/>
      <c r="X15" s="660"/>
      <c r="Y15" s="661"/>
      <c r="Z15" s="662">
        <v>0.5</v>
      </c>
      <c r="AA15" s="662"/>
      <c r="AB15" s="662"/>
      <c r="AC15" s="662"/>
      <c r="AD15" s="663">
        <v>33427</v>
      </c>
      <c r="AE15" s="663"/>
      <c r="AF15" s="663"/>
      <c r="AG15" s="663"/>
      <c r="AH15" s="663"/>
      <c r="AI15" s="663"/>
      <c r="AJ15" s="663"/>
      <c r="AK15" s="663"/>
      <c r="AL15" s="664">
        <v>0.8</v>
      </c>
      <c r="AM15" s="665"/>
      <c r="AN15" s="665"/>
      <c r="AO15" s="666"/>
      <c r="AP15" s="656" t="s">
        <v>252</v>
      </c>
      <c r="AQ15" s="657"/>
      <c r="AR15" s="657"/>
      <c r="AS15" s="657"/>
      <c r="AT15" s="657"/>
      <c r="AU15" s="657"/>
      <c r="AV15" s="657"/>
      <c r="AW15" s="657"/>
      <c r="AX15" s="657"/>
      <c r="AY15" s="657"/>
      <c r="AZ15" s="657"/>
      <c r="BA15" s="657"/>
      <c r="BB15" s="657"/>
      <c r="BC15" s="657"/>
      <c r="BD15" s="657"/>
      <c r="BE15" s="657"/>
      <c r="BF15" s="658"/>
      <c r="BG15" s="659">
        <v>235954</v>
      </c>
      <c r="BH15" s="660"/>
      <c r="BI15" s="660"/>
      <c r="BJ15" s="660"/>
      <c r="BK15" s="660"/>
      <c r="BL15" s="660"/>
      <c r="BM15" s="660"/>
      <c r="BN15" s="661"/>
      <c r="BO15" s="662">
        <v>10.4</v>
      </c>
      <c r="BP15" s="662"/>
      <c r="BQ15" s="662"/>
      <c r="BR15" s="662"/>
      <c r="BS15" s="668" t="s">
        <v>238</v>
      </c>
      <c r="BT15" s="660"/>
      <c r="BU15" s="660"/>
      <c r="BV15" s="660"/>
      <c r="BW15" s="660"/>
      <c r="BX15" s="660"/>
      <c r="BY15" s="660"/>
      <c r="BZ15" s="660"/>
      <c r="CA15" s="660"/>
      <c r="CB15" s="669"/>
      <c r="CD15" s="674" t="s">
        <v>253</v>
      </c>
      <c r="CE15" s="675"/>
      <c r="CF15" s="675"/>
      <c r="CG15" s="675"/>
      <c r="CH15" s="675"/>
      <c r="CI15" s="675"/>
      <c r="CJ15" s="675"/>
      <c r="CK15" s="675"/>
      <c r="CL15" s="675"/>
      <c r="CM15" s="675"/>
      <c r="CN15" s="675"/>
      <c r="CO15" s="675"/>
      <c r="CP15" s="675"/>
      <c r="CQ15" s="676"/>
      <c r="CR15" s="659">
        <v>1098525</v>
      </c>
      <c r="CS15" s="660"/>
      <c r="CT15" s="660"/>
      <c r="CU15" s="660"/>
      <c r="CV15" s="660"/>
      <c r="CW15" s="660"/>
      <c r="CX15" s="660"/>
      <c r="CY15" s="661"/>
      <c r="CZ15" s="662">
        <v>16.2</v>
      </c>
      <c r="DA15" s="662"/>
      <c r="DB15" s="662"/>
      <c r="DC15" s="662"/>
      <c r="DD15" s="668">
        <v>196430</v>
      </c>
      <c r="DE15" s="660"/>
      <c r="DF15" s="660"/>
      <c r="DG15" s="660"/>
      <c r="DH15" s="660"/>
      <c r="DI15" s="660"/>
      <c r="DJ15" s="660"/>
      <c r="DK15" s="660"/>
      <c r="DL15" s="660"/>
      <c r="DM15" s="660"/>
      <c r="DN15" s="660"/>
      <c r="DO15" s="660"/>
      <c r="DP15" s="661"/>
      <c r="DQ15" s="668">
        <v>864678</v>
      </c>
      <c r="DR15" s="660"/>
      <c r="DS15" s="660"/>
      <c r="DT15" s="660"/>
      <c r="DU15" s="660"/>
      <c r="DV15" s="660"/>
      <c r="DW15" s="660"/>
      <c r="DX15" s="660"/>
      <c r="DY15" s="660"/>
      <c r="DZ15" s="660"/>
      <c r="EA15" s="660"/>
      <c r="EB15" s="660"/>
      <c r="EC15" s="669"/>
    </row>
    <row r="16" spans="2:143" ht="11.25" customHeight="1" x14ac:dyDescent="0.15">
      <c r="B16" s="656" t="s">
        <v>254</v>
      </c>
      <c r="C16" s="657"/>
      <c r="D16" s="657"/>
      <c r="E16" s="657"/>
      <c r="F16" s="657"/>
      <c r="G16" s="657"/>
      <c r="H16" s="657"/>
      <c r="I16" s="657"/>
      <c r="J16" s="657"/>
      <c r="K16" s="657"/>
      <c r="L16" s="657"/>
      <c r="M16" s="657"/>
      <c r="N16" s="657"/>
      <c r="O16" s="657"/>
      <c r="P16" s="657"/>
      <c r="Q16" s="658"/>
      <c r="R16" s="659" t="s">
        <v>121</v>
      </c>
      <c r="S16" s="660"/>
      <c r="T16" s="660"/>
      <c r="U16" s="660"/>
      <c r="V16" s="660"/>
      <c r="W16" s="660"/>
      <c r="X16" s="660"/>
      <c r="Y16" s="661"/>
      <c r="Z16" s="662" t="s">
        <v>121</v>
      </c>
      <c r="AA16" s="662"/>
      <c r="AB16" s="662"/>
      <c r="AC16" s="662"/>
      <c r="AD16" s="663" t="s">
        <v>121</v>
      </c>
      <c r="AE16" s="663"/>
      <c r="AF16" s="663"/>
      <c r="AG16" s="663"/>
      <c r="AH16" s="663"/>
      <c r="AI16" s="663"/>
      <c r="AJ16" s="663"/>
      <c r="AK16" s="663"/>
      <c r="AL16" s="664" t="s">
        <v>238</v>
      </c>
      <c r="AM16" s="665"/>
      <c r="AN16" s="665"/>
      <c r="AO16" s="666"/>
      <c r="AP16" s="656" t="s">
        <v>255</v>
      </c>
      <c r="AQ16" s="657"/>
      <c r="AR16" s="657"/>
      <c r="AS16" s="657"/>
      <c r="AT16" s="657"/>
      <c r="AU16" s="657"/>
      <c r="AV16" s="657"/>
      <c r="AW16" s="657"/>
      <c r="AX16" s="657"/>
      <c r="AY16" s="657"/>
      <c r="AZ16" s="657"/>
      <c r="BA16" s="657"/>
      <c r="BB16" s="657"/>
      <c r="BC16" s="657"/>
      <c r="BD16" s="657"/>
      <c r="BE16" s="657"/>
      <c r="BF16" s="658"/>
      <c r="BG16" s="659" t="s">
        <v>238</v>
      </c>
      <c r="BH16" s="660"/>
      <c r="BI16" s="660"/>
      <c r="BJ16" s="660"/>
      <c r="BK16" s="660"/>
      <c r="BL16" s="660"/>
      <c r="BM16" s="660"/>
      <c r="BN16" s="661"/>
      <c r="BO16" s="662" t="s">
        <v>130</v>
      </c>
      <c r="BP16" s="662"/>
      <c r="BQ16" s="662"/>
      <c r="BR16" s="662"/>
      <c r="BS16" s="668" t="s">
        <v>121</v>
      </c>
      <c r="BT16" s="660"/>
      <c r="BU16" s="660"/>
      <c r="BV16" s="660"/>
      <c r="BW16" s="660"/>
      <c r="BX16" s="660"/>
      <c r="BY16" s="660"/>
      <c r="BZ16" s="660"/>
      <c r="CA16" s="660"/>
      <c r="CB16" s="669"/>
      <c r="CD16" s="674" t="s">
        <v>256</v>
      </c>
      <c r="CE16" s="675"/>
      <c r="CF16" s="675"/>
      <c r="CG16" s="675"/>
      <c r="CH16" s="675"/>
      <c r="CI16" s="675"/>
      <c r="CJ16" s="675"/>
      <c r="CK16" s="675"/>
      <c r="CL16" s="675"/>
      <c r="CM16" s="675"/>
      <c r="CN16" s="675"/>
      <c r="CO16" s="675"/>
      <c r="CP16" s="675"/>
      <c r="CQ16" s="676"/>
      <c r="CR16" s="659">
        <v>1664</v>
      </c>
      <c r="CS16" s="660"/>
      <c r="CT16" s="660"/>
      <c r="CU16" s="660"/>
      <c r="CV16" s="660"/>
      <c r="CW16" s="660"/>
      <c r="CX16" s="660"/>
      <c r="CY16" s="661"/>
      <c r="CZ16" s="662">
        <v>0</v>
      </c>
      <c r="DA16" s="662"/>
      <c r="DB16" s="662"/>
      <c r="DC16" s="662"/>
      <c r="DD16" s="668" t="s">
        <v>121</v>
      </c>
      <c r="DE16" s="660"/>
      <c r="DF16" s="660"/>
      <c r="DG16" s="660"/>
      <c r="DH16" s="660"/>
      <c r="DI16" s="660"/>
      <c r="DJ16" s="660"/>
      <c r="DK16" s="660"/>
      <c r="DL16" s="660"/>
      <c r="DM16" s="660"/>
      <c r="DN16" s="660"/>
      <c r="DO16" s="660"/>
      <c r="DP16" s="661"/>
      <c r="DQ16" s="668">
        <v>733</v>
      </c>
      <c r="DR16" s="660"/>
      <c r="DS16" s="660"/>
      <c r="DT16" s="660"/>
      <c r="DU16" s="660"/>
      <c r="DV16" s="660"/>
      <c r="DW16" s="660"/>
      <c r="DX16" s="660"/>
      <c r="DY16" s="660"/>
      <c r="DZ16" s="660"/>
      <c r="EA16" s="660"/>
      <c r="EB16" s="660"/>
      <c r="EC16" s="669"/>
    </row>
    <row r="17" spans="2:133" ht="11.25" customHeight="1" x14ac:dyDescent="0.15">
      <c r="B17" s="656" t="s">
        <v>257</v>
      </c>
      <c r="C17" s="657"/>
      <c r="D17" s="657"/>
      <c r="E17" s="657"/>
      <c r="F17" s="657"/>
      <c r="G17" s="657"/>
      <c r="H17" s="657"/>
      <c r="I17" s="657"/>
      <c r="J17" s="657"/>
      <c r="K17" s="657"/>
      <c r="L17" s="657"/>
      <c r="M17" s="657"/>
      <c r="N17" s="657"/>
      <c r="O17" s="657"/>
      <c r="P17" s="657"/>
      <c r="Q17" s="658"/>
      <c r="R17" s="659">
        <v>5457</v>
      </c>
      <c r="S17" s="660"/>
      <c r="T17" s="660"/>
      <c r="U17" s="660"/>
      <c r="V17" s="660"/>
      <c r="W17" s="660"/>
      <c r="X17" s="660"/>
      <c r="Y17" s="661"/>
      <c r="Z17" s="662">
        <v>0.1</v>
      </c>
      <c r="AA17" s="662"/>
      <c r="AB17" s="662"/>
      <c r="AC17" s="662"/>
      <c r="AD17" s="663">
        <v>5457</v>
      </c>
      <c r="AE17" s="663"/>
      <c r="AF17" s="663"/>
      <c r="AG17" s="663"/>
      <c r="AH17" s="663"/>
      <c r="AI17" s="663"/>
      <c r="AJ17" s="663"/>
      <c r="AK17" s="663"/>
      <c r="AL17" s="664">
        <v>0.1</v>
      </c>
      <c r="AM17" s="665"/>
      <c r="AN17" s="665"/>
      <c r="AO17" s="666"/>
      <c r="AP17" s="656" t="s">
        <v>258</v>
      </c>
      <c r="AQ17" s="657"/>
      <c r="AR17" s="657"/>
      <c r="AS17" s="657"/>
      <c r="AT17" s="657"/>
      <c r="AU17" s="657"/>
      <c r="AV17" s="657"/>
      <c r="AW17" s="657"/>
      <c r="AX17" s="657"/>
      <c r="AY17" s="657"/>
      <c r="AZ17" s="657"/>
      <c r="BA17" s="657"/>
      <c r="BB17" s="657"/>
      <c r="BC17" s="657"/>
      <c r="BD17" s="657"/>
      <c r="BE17" s="657"/>
      <c r="BF17" s="658"/>
      <c r="BG17" s="659" t="s">
        <v>121</v>
      </c>
      <c r="BH17" s="660"/>
      <c r="BI17" s="660"/>
      <c r="BJ17" s="660"/>
      <c r="BK17" s="660"/>
      <c r="BL17" s="660"/>
      <c r="BM17" s="660"/>
      <c r="BN17" s="661"/>
      <c r="BO17" s="662" t="s">
        <v>121</v>
      </c>
      <c r="BP17" s="662"/>
      <c r="BQ17" s="662"/>
      <c r="BR17" s="662"/>
      <c r="BS17" s="668" t="s">
        <v>238</v>
      </c>
      <c r="BT17" s="660"/>
      <c r="BU17" s="660"/>
      <c r="BV17" s="660"/>
      <c r="BW17" s="660"/>
      <c r="BX17" s="660"/>
      <c r="BY17" s="660"/>
      <c r="BZ17" s="660"/>
      <c r="CA17" s="660"/>
      <c r="CB17" s="669"/>
      <c r="CD17" s="674" t="s">
        <v>259</v>
      </c>
      <c r="CE17" s="675"/>
      <c r="CF17" s="675"/>
      <c r="CG17" s="675"/>
      <c r="CH17" s="675"/>
      <c r="CI17" s="675"/>
      <c r="CJ17" s="675"/>
      <c r="CK17" s="675"/>
      <c r="CL17" s="675"/>
      <c r="CM17" s="675"/>
      <c r="CN17" s="675"/>
      <c r="CO17" s="675"/>
      <c r="CP17" s="675"/>
      <c r="CQ17" s="676"/>
      <c r="CR17" s="659">
        <v>312729</v>
      </c>
      <c r="CS17" s="660"/>
      <c r="CT17" s="660"/>
      <c r="CU17" s="660"/>
      <c r="CV17" s="660"/>
      <c r="CW17" s="660"/>
      <c r="CX17" s="660"/>
      <c r="CY17" s="661"/>
      <c r="CZ17" s="662">
        <v>4.5999999999999996</v>
      </c>
      <c r="DA17" s="662"/>
      <c r="DB17" s="662"/>
      <c r="DC17" s="662"/>
      <c r="DD17" s="668" t="s">
        <v>121</v>
      </c>
      <c r="DE17" s="660"/>
      <c r="DF17" s="660"/>
      <c r="DG17" s="660"/>
      <c r="DH17" s="660"/>
      <c r="DI17" s="660"/>
      <c r="DJ17" s="660"/>
      <c r="DK17" s="660"/>
      <c r="DL17" s="660"/>
      <c r="DM17" s="660"/>
      <c r="DN17" s="660"/>
      <c r="DO17" s="660"/>
      <c r="DP17" s="661"/>
      <c r="DQ17" s="668">
        <v>312093</v>
      </c>
      <c r="DR17" s="660"/>
      <c r="DS17" s="660"/>
      <c r="DT17" s="660"/>
      <c r="DU17" s="660"/>
      <c r="DV17" s="660"/>
      <c r="DW17" s="660"/>
      <c r="DX17" s="660"/>
      <c r="DY17" s="660"/>
      <c r="DZ17" s="660"/>
      <c r="EA17" s="660"/>
      <c r="EB17" s="660"/>
      <c r="EC17" s="669"/>
    </row>
    <row r="18" spans="2:133" ht="11.25" customHeight="1" x14ac:dyDescent="0.15">
      <c r="B18" s="656" t="s">
        <v>260</v>
      </c>
      <c r="C18" s="657"/>
      <c r="D18" s="657"/>
      <c r="E18" s="657"/>
      <c r="F18" s="657"/>
      <c r="G18" s="657"/>
      <c r="H18" s="657"/>
      <c r="I18" s="657"/>
      <c r="J18" s="657"/>
      <c r="K18" s="657"/>
      <c r="L18" s="657"/>
      <c r="M18" s="657"/>
      <c r="N18" s="657"/>
      <c r="O18" s="657"/>
      <c r="P18" s="657"/>
      <c r="Q18" s="658"/>
      <c r="R18" s="659">
        <v>1555564</v>
      </c>
      <c r="S18" s="660"/>
      <c r="T18" s="660"/>
      <c r="U18" s="660"/>
      <c r="V18" s="660"/>
      <c r="W18" s="660"/>
      <c r="X18" s="660"/>
      <c r="Y18" s="661"/>
      <c r="Z18" s="662">
        <v>21</v>
      </c>
      <c r="AA18" s="662"/>
      <c r="AB18" s="662"/>
      <c r="AC18" s="662"/>
      <c r="AD18" s="663">
        <v>1409208</v>
      </c>
      <c r="AE18" s="663"/>
      <c r="AF18" s="663"/>
      <c r="AG18" s="663"/>
      <c r="AH18" s="663"/>
      <c r="AI18" s="663"/>
      <c r="AJ18" s="663"/>
      <c r="AK18" s="663"/>
      <c r="AL18" s="664">
        <v>34.1</v>
      </c>
      <c r="AM18" s="665"/>
      <c r="AN18" s="665"/>
      <c r="AO18" s="666"/>
      <c r="AP18" s="656" t="s">
        <v>261</v>
      </c>
      <c r="AQ18" s="657"/>
      <c r="AR18" s="657"/>
      <c r="AS18" s="657"/>
      <c r="AT18" s="657"/>
      <c r="AU18" s="657"/>
      <c r="AV18" s="657"/>
      <c r="AW18" s="657"/>
      <c r="AX18" s="657"/>
      <c r="AY18" s="657"/>
      <c r="AZ18" s="657"/>
      <c r="BA18" s="657"/>
      <c r="BB18" s="657"/>
      <c r="BC18" s="657"/>
      <c r="BD18" s="657"/>
      <c r="BE18" s="657"/>
      <c r="BF18" s="658"/>
      <c r="BG18" s="659" t="s">
        <v>121</v>
      </c>
      <c r="BH18" s="660"/>
      <c r="BI18" s="660"/>
      <c r="BJ18" s="660"/>
      <c r="BK18" s="660"/>
      <c r="BL18" s="660"/>
      <c r="BM18" s="660"/>
      <c r="BN18" s="661"/>
      <c r="BO18" s="662" t="s">
        <v>121</v>
      </c>
      <c r="BP18" s="662"/>
      <c r="BQ18" s="662"/>
      <c r="BR18" s="662"/>
      <c r="BS18" s="668" t="s">
        <v>130</v>
      </c>
      <c r="BT18" s="660"/>
      <c r="BU18" s="660"/>
      <c r="BV18" s="660"/>
      <c r="BW18" s="660"/>
      <c r="BX18" s="660"/>
      <c r="BY18" s="660"/>
      <c r="BZ18" s="660"/>
      <c r="CA18" s="660"/>
      <c r="CB18" s="669"/>
      <c r="CD18" s="674" t="s">
        <v>262</v>
      </c>
      <c r="CE18" s="675"/>
      <c r="CF18" s="675"/>
      <c r="CG18" s="675"/>
      <c r="CH18" s="675"/>
      <c r="CI18" s="675"/>
      <c r="CJ18" s="675"/>
      <c r="CK18" s="675"/>
      <c r="CL18" s="675"/>
      <c r="CM18" s="675"/>
      <c r="CN18" s="675"/>
      <c r="CO18" s="675"/>
      <c r="CP18" s="675"/>
      <c r="CQ18" s="676"/>
      <c r="CR18" s="659" t="s">
        <v>238</v>
      </c>
      <c r="CS18" s="660"/>
      <c r="CT18" s="660"/>
      <c r="CU18" s="660"/>
      <c r="CV18" s="660"/>
      <c r="CW18" s="660"/>
      <c r="CX18" s="660"/>
      <c r="CY18" s="661"/>
      <c r="CZ18" s="662" t="s">
        <v>121</v>
      </c>
      <c r="DA18" s="662"/>
      <c r="DB18" s="662"/>
      <c r="DC18" s="662"/>
      <c r="DD18" s="668" t="s">
        <v>121</v>
      </c>
      <c r="DE18" s="660"/>
      <c r="DF18" s="660"/>
      <c r="DG18" s="660"/>
      <c r="DH18" s="660"/>
      <c r="DI18" s="660"/>
      <c r="DJ18" s="660"/>
      <c r="DK18" s="660"/>
      <c r="DL18" s="660"/>
      <c r="DM18" s="660"/>
      <c r="DN18" s="660"/>
      <c r="DO18" s="660"/>
      <c r="DP18" s="661"/>
      <c r="DQ18" s="668" t="s">
        <v>238</v>
      </c>
      <c r="DR18" s="660"/>
      <c r="DS18" s="660"/>
      <c r="DT18" s="660"/>
      <c r="DU18" s="660"/>
      <c r="DV18" s="660"/>
      <c r="DW18" s="660"/>
      <c r="DX18" s="660"/>
      <c r="DY18" s="660"/>
      <c r="DZ18" s="660"/>
      <c r="EA18" s="660"/>
      <c r="EB18" s="660"/>
      <c r="EC18" s="669"/>
    </row>
    <row r="19" spans="2:133" ht="11.25" customHeight="1" x14ac:dyDescent="0.15">
      <c r="B19" s="656" t="s">
        <v>263</v>
      </c>
      <c r="C19" s="657"/>
      <c r="D19" s="657"/>
      <c r="E19" s="657"/>
      <c r="F19" s="657"/>
      <c r="G19" s="657"/>
      <c r="H19" s="657"/>
      <c r="I19" s="657"/>
      <c r="J19" s="657"/>
      <c r="K19" s="657"/>
      <c r="L19" s="657"/>
      <c r="M19" s="657"/>
      <c r="N19" s="657"/>
      <c r="O19" s="657"/>
      <c r="P19" s="657"/>
      <c r="Q19" s="658"/>
      <c r="R19" s="659">
        <v>1409208</v>
      </c>
      <c r="S19" s="660"/>
      <c r="T19" s="660"/>
      <c r="U19" s="660"/>
      <c r="V19" s="660"/>
      <c r="W19" s="660"/>
      <c r="X19" s="660"/>
      <c r="Y19" s="661"/>
      <c r="Z19" s="662">
        <v>19.100000000000001</v>
      </c>
      <c r="AA19" s="662"/>
      <c r="AB19" s="662"/>
      <c r="AC19" s="662"/>
      <c r="AD19" s="663">
        <v>1409208</v>
      </c>
      <c r="AE19" s="663"/>
      <c r="AF19" s="663"/>
      <c r="AG19" s="663"/>
      <c r="AH19" s="663"/>
      <c r="AI19" s="663"/>
      <c r="AJ19" s="663"/>
      <c r="AK19" s="663"/>
      <c r="AL19" s="664">
        <v>34.1</v>
      </c>
      <c r="AM19" s="665"/>
      <c r="AN19" s="665"/>
      <c r="AO19" s="666"/>
      <c r="AP19" s="656" t="s">
        <v>264</v>
      </c>
      <c r="AQ19" s="657"/>
      <c r="AR19" s="657"/>
      <c r="AS19" s="657"/>
      <c r="AT19" s="657"/>
      <c r="AU19" s="657"/>
      <c r="AV19" s="657"/>
      <c r="AW19" s="657"/>
      <c r="AX19" s="657"/>
      <c r="AY19" s="657"/>
      <c r="AZ19" s="657"/>
      <c r="BA19" s="657"/>
      <c r="BB19" s="657"/>
      <c r="BC19" s="657"/>
      <c r="BD19" s="657"/>
      <c r="BE19" s="657"/>
      <c r="BF19" s="658"/>
      <c r="BG19" s="659" t="s">
        <v>130</v>
      </c>
      <c r="BH19" s="660"/>
      <c r="BI19" s="660"/>
      <c r="BJ19" s="660"/>
      <c r="BK19" s="660"/>
      <c r="BL19" s="660"/>
      <c r="BM19" s="660"/>
      <c r="BN19" s="661"/>
      <c r="BO19" s="662" t="s">
        <v>121</v>
      </c>
      <c r="BP19" s="662"/>
      <c r="BQ19" s="662"/>
      <c r="BR19" s="662"/>
      <c r="BS19" s="668" t="s">
        <v>121</v>
      </c>
      <c r="BT19" s="660"/>
      <c r="BU19" s="660"/>
      <c r="BV19" s="660"/>
      <c r="BW19" s="660"/>
      <c r="BX19" s="660"/>
      <c r="BY19" s="660"/>
      <c r="BZ19" s="660"/>
      <c r="CA19" s="660"/>
      <c r="CB19" s="669"/>
      <c r="CD19" s="674" t="s">
        <v>265</v>
      </c>
      <c r="CE19" s="675"/>
      <c r="CF19" s="675"/>
      <c r="CG19" s="675"/>
      <c r="CH19" s="675"/>
      <c r="CI19" s="675"/>
      <c r="CJ19" s="675"/>
      <c r="CK19" s="675"/>
      <c r="CL19" s="675"/>
      <c r="CM19" s="675"/>
      <c r="CN19" s="675"/>
      <c r="CO19" s="675"/>
      <c r="CP19" s="675"/>
      <c r="CQ19" s="676"/>
      <c r="CR19" s="659" t="s">
        <v>121</v>
      </c>
      <c r="CS19" s="660"/>
      <c r="CT19" s="660"/>
      <c r="CU19" s="660"/>
      <c r="CV19" s="660"/>
      <c r="CW19" s="660"/>
      <c r="CX19" s="660"/>
      <c r="CY19" s="661"/>
      <c r="CZ19" s="662" t="s">
        <v>238</v>
      </c>
      <c r="DA19" s="662"/>
      <c r="DB19" s="662"/>
      <c r="DC19" s="662"/>
      <c r="DD19" s="668" t="s">
        <v>121</v>
      </c>
      <c r="DE19" s="660"/>
      <c r="DF19" s="660"/>
      <c r="DG19" s="660"/>
      <c r="DH19" s="660"/>
      <c r="DI19" s="660"/>
      <c r="DJ19" s="660"/>
      <c r="DK19" s="660"/>
      <c r="DL19" s="660"/>
      <c r="DM19" s="660"/>
      <c r="DN19" s="660"/>
      <c r="DO19" s="660"/>
      <c r="DP19" s="661"/>
      <c r="DQ19" s="668" t="s">
        <v>121</v>
      </c>
      <c r="DR19" s="660"/>
      <c r="DS19" s="660"/>
      <c r="DT19" s="660"/>
      <c r="DU19" s="660"/>
      <c r="DV19" s="660"/>
      <c r="DW19" s="660"/>
      <c r="DX19" s="660"/>
      <c r="DY19" s="660"/>
      <c r="DZ19" s="660"/>
      <c r="EA19" s="660"/>
      <c r="EB19" s="660"/>
      <c r="EC19" s="669"/>
    </row>
    <row r="20" spans="2:133" ht="11.25" customHeight="1" x14ac:dyDescent="0.15">
      <c r="B20" s="656" t="s">
        <v>266</v>
      </c>
      <c r="C20" s="657"/>
      <c r="D20" s="657"/>
      <c r="E20" s="657"/>
      <c r="F20" s="657"/>
      <c r="G20" s="657"/>
      <c r="H20" s="657"/>
      <c r="I20" s="657"/>
      <c r="J20" s="657"/>
      <c r="K20" s="657"/>
      <c r="L20" s="657"/>
      <c r="M20" s="657"/>
      <c r="N20" s="657"/>
      <c r="O20" s="657"/>
      <c r="P20" s="657"/>
      <c r="Q20" s="658"/>
      <c r="R20" s="659">
        <v>145373</v>
      </c>
      <c r="S20" s="660"/>
      <c r="T20" s="660"/>
      <c r="U20" s="660"/>
      <c r="V20" s="660"/>
      <c r="W20" s="660"/>
      <c r="X20" s="660"/>
      <c r="Y20" s="661"/>
      <c r="Z20" s="662">
        <v>2</v>
      </c>
      <c r="AA20" s="662"/>
      <c r="AB20" s="662"/>
      <c r="AC20" s="662"/>
      <c r="AD20" s="663" t="s">
        <v>130</v>
      </c>
      <c r="AE20" s="663"/>
      <c r="AF20" s="663"/>
      <c r="AG20" s="663"/>
      <c r="AH20" s="663"/>
      <c r="AI20" s="663"/>
      <c r="AJ20" s="663"/>
      <c r="AK20" s="663"/>
      <c r="AL20" s="664" t="s">
        <v>121</v>
      </c>
      <c r="AM20" s="665"/>
      <c r="AN20" s="665"/>
      <c r="AO20" s="666"/>
      <c r="AP20" s="656" t="s">
        <v>267</v>
      </c>
      <c r="AQ20" s="657"/>
      <c r="AR20" s="657"/>
      <c r="AS20" s="657"/>
      <c r="AT20" s="657"/>
      <c r="AU20" s="657"/>
      <c r="AV20" s="657"/>
      <c r="AW20" s="657"/>
      <c r="AX20" s="657"/>
      <c r="AY20" s="657"/>
      <c r="AZ20" s="657"/>
      <c r="BA20" s="657"/>
      <c r="BB20" s="657"/>
      <c r="BC20" s="657"/>
      <c r="BD20" s="657"/>
      <c r="BE20" s="657"/>
      <c r="BF20" s="658"/>
      <c r="BG20" s="659" t="s">
        <v>238</v>
      </c>
      <c r="BH20" s="660"/>
      <c r="BI20" s="660"/>
      <c r="BJ20" s="660"/>
      <c r="BK20" s="660"/>
      <c r="BL20" s="660"/>
      <c r="BM20" s="660"/>
      <c r="BN20" s="661"/>
      <c r="BO20" s="662" t="s">
        <v>238</v>
      </c>
      <c r="BP20" s="662"/>
      <c r="BQ20" s="662"/>
      <c r="BR20" s="662"/>
      <c r="BS20" s="668" t="s">
        <v>238</v>
      </c>
      <c r="BT20" s="660"/>
      <c r="BU20" s="660"/>
      <c r="BV20" s="660"/>
      <c r="BW20" s="660"/>
      <c r="BX20" s="660"/>
      <c r="BY20" s="660"/>
      <c r="BZ20" s="660"/>
      <c r="CA20" s="660"/>
      <c r="CB20" s="669"/>
      <c r="CD20" s="674" t="s">
        <v>268</v>
      </c>
      <c r="CE20" s="675"/>
      <c r="CF20" s="675"/>
      <c r="CG20" s="675"/>
      <c r="CH20" s="675"/>
      <c r="CI20" s="675"/>
      <c r="CJ20" s="675"/>
      <c r="CK20" s="675"/>
      <c r="CL20" s="675"/>
      <c r="CM20" s="675"/>
      <c r="CN20" s="675"/>
      <c r="CO20" s="675"/>
      <c r="CP20" s="675"/>
      <c r="CQ20" s="676"/>
      <c r="CR20" s="659">
        <v>6763175</v>
      </c>
      <c r="CS20" s="660"/>
      <c r="CT20" s="660"/>
      <c r="CU20" s="660"/>
      <c r="CV20" s="660"/>
      <c r="CW20" s="660"/>
      <c r="CX20" s="660"/>
      <c r="CY20" s="661"/>
      <c r="CZ20" s="662">
        <v>100</v>
      </c>
      <c r="DA20" s="662"/>
      <c r="DB20" s="662"/>
      <c r="DC20" s="662"/>
      <c r="DD20" s="668">
        <v>951853</v>
      </c>
      <c r="DE20" s="660"/>
      <c r="DF20" s="660"/>
      <c r="DG20" s="660"/>
      <c r="DH20" s="660"/>
      <c r="DI20" s="660"/>
      <c r="DJ20" s="660"/>
      <c r="DK20" s="660"/>
      <c r="DL20" s="660"/>
      <c r="DM20" s="660"/>
      <c r="DN20" s="660"/>
      <c r="DO20" s="660"/>
      <c r="DP20" s="661"/>
      <c r="DQ20" s="668">
        <v>5206016</v>
      </c>
      <c r="DR20" s="660"/>
      <c r="DS20" s="660"/>
      <c r="DT20" s="660"/>
      <c r="DU20" s="660"/>
      <c r="DV20" s="660"/>
      <c r="DW20" s="660"/>
      <c r="DX20" s="660"/>
      <c r="DY20" s="660"/>
      <c r="DZ20" s="660"/>
      <c r="EA20" s="660"/>
      <c r="EB20" s="660"/>
      <c r="EC20" s="669"/>
    </row>
    <row r="21" spans="2:133" ht="11.25" customHeight="1" x14ac:dyDescent="0.15">
      <c r="B21" s="656" t="s">
        <v>269</v>
      </c>
      <c r="C21" s="657"/>
      <c r="D21" s="657"/>
      <c r="E21" s="657"/>
      <c r="F21" s="657"/>
      <c r="G21" s="657"/>
      <c r="H21" s="657"/>
      <c r="I21" s="657"/>
      <c r="J21" s="657"/>
      <c r="K21" s="657"/>
      <c r="L21" s="657"/>
      <c r="M21" s="657"/>
      <c r="N21" s="657"/>
      <c r="O21" s="657"/>
      <c r="P21" s="657"/>
      <c r="Q21" s="658"/>
      <c r="R21" s="659">
        <v>983</v>
      </c>
      <c r="S21" s="660"/>
      <c r="T21" s="660"/>
      <c r="U21" s="660"/>
      <c r="V21" s="660"/>
      <c r="W21" s="660"/>
      <c r="X21" s="660"/>
      <c r="Y21" s="661"/>
      <c r="Z21" s="662">
        <v>0</v>
      </c>
      <c r="AA21" s="662"/>
      <c r="AB21" s="662"/>
      <c r="AC21" s="662"/>
      <c r="AD21" s="663" t="s">
        <v>238</v>
      </c>
      <c r="AE21" s="663"/>
      <c r="AF21" s="663"/>
      <c r="AG21" s="663"/>
      <c r="AH21" s="663"/>
      <c r="AI21" s="663"/>
      <c r="AJ21" s="663"/>
      <c r="AK21" s="663"/>
      <c r="AL21" s="664" t="s">
        <v>238</v>
      </c>
      <c r="AM21" s="665"/>
      <c r="AN21" s="665"/>
      <c r="AO21" s="666"/>
      <c r="AP21" s="677" t="s">
        <v>270</v>
      </c>
      <c r="AQ21" s="678"/>
      <c r="AR21" s="678"/>
      <c r="AS21" s="678"/>
      <c r="AT21" s="678"/>
      <c r="AU21" s="678"/>
      <c r="AV21" s="678"/>
      <c r="AW21" s="678"/>
      <c r="AX21" s="678"/>
      <c r="AY21" s="678"/>
      <c r="AZ21" s="678"/>
      <c r="BA21" s="678"/>
      <c r="BB21" s="678"/>
      <c r="BC21" s="678"/>
      <c r="BD21" s="678"/>
      <c r="BE21" s="678"/>
      <c r="BF21" s="679"/>
      <c r="BG21" s="659" t="s">
        <v>130</v>
      </c>
      <c r="BH21" s="660"/>
      <c r="BI21" s="660"/>
      <c r="BJ21" s="660"/>
      <c r="BK21" s="660"/>
      <c r="BL21" s="660"/>
      <c r="BM21" s="660"/>
      <c r="BN21" s="661"/>
      <c r="BO21" s="662" t="s">
        <v>238</v>
      </c>
      <c r="BP21" s="662"/>
      <c r="BQ21" s="662"/>
      <c r="BR21" s="662"/>
      <c r="BS21" s="668" t="s">
        <v>121</v>
      </c>
      <c r="BT21" s="660"/>
      <c r="BU21" s="660"/>
      <c r="BV21" s="660"/>
      <c r="BW21" s="660"/>
      <c r="BX21" s="660"/>
      <c r="BY21" s="660"/>
      <c r="BZ21" s="660"/>
      <c r="CA21" s="660"/>
      <c r="CB21" s="669"/>
      <c r="CD21" s="683"/>
      <c r="CE21" s="684"/>
      <c r="CF21" s="684"/>
      <c r="CG21" s="684"/>
      <c r="CH21" s="684"/>
      <c r="CI21" s="684"/>
      <c r="CJ21" s="684"/>
      <c r="CK21" s="684"/>
      <c r="CL21" s="684"/>
      <c r="CM21" s="684"/>
      <c r="CN21" s="684"/>
      <c r="CO21" s="684"/>
      <c r="CP21" s="684"/>
      <c r="CQ21" s="685"/>
      <c r="CR21" s="686"/>
      <c r="CS21" s="681"/>
      <c r="CT21" s="681"/>
      <c r="CU21" s="681"/>
      <c r="CV21" s="681"/>
      <c r="CW21" s="681"/>
      <c r="CX21" s="681"/>
      <c r="CY21" s="687"/>
      <c r="CZ21" s="688"/>
      <c r="DA21" s="688"/>
      <c r="DB21" s="688"/>
      <c r="DC21" s="688"/>
      <c r="DD21" s="680"/>
      <c r="DE21" s="681"/>
      <c r="DF21" s="681"/>
      <c r="DG21" s="681"/>
      <c r="DH21" s="681"/>
      <c r="DI21" s="681"/>
      <c r="DJ21" s="681"/>
      <c r="DK21" s="681"/>
      <c r="DL21" s="681"/>
      <c r="DM21" s="681"/>
      <c r="DN21" s="681"/>
      <c r="DO21" s="681"/>
      <c r="DP21" s="687"/>
      <c r="DQ21" s="680"/>
      <c r="DR21" s="681"/>
      <c r="DS21" s="681"/>
      <c r="DT21" s="681"/>
      <c r="DU21" s="681"/>
      <c r="DV21" s="681"/>
      <c r="DW21" s="681"/>
      <c r="DX21" s="681"/>
      <c r="DY21" s="681"/>
      <c r="DZ21" s="681"/>
      <c r="EA21" s="681"/>
      <c r="EB21" s="681"/>
      <c r="EC21" s="682"/>
    </row>
    <row r="22" spans="2:133" ht="11.25" customHeight="1" x14ac:dyDescent="0.15">
      <c r="B22" s="656" t="s">
        <v>271</v>
      </c>
      <c r="C22" s="657"/>
      <c r="D22" s="657"/>
      <c r="E22" s="657"/>
      <c r="F22" s="657"/>
      <c r="G22" s="657"/>
      <c r="H22" s="657"/>
      <c r="I22" s="657"/>
      <c r="J22" s="657"/>
      <c r="K22" s="657"/>
      <c r="L22" s="657"/>
      <c r="M22" s="657"/>
      <c r="N22" s="657"/>
      <c r="O22" s="657"/>
      <c r="P22" s="657"/>
      <c r="Q22" s="658"/>
      <c r="R22" s="659">
        <v>4274387</v>
      </c>
      <c r="S22" s="660"/>
      <c r="T22" s="660"/>
      <c r="U22" s="660"/>
      <c r="V22" s="660"/>
      <c r="W22" s="660"/>
      <c r="X22" s="660"/>
      <c r="Y22" s="661"/>
      <c r="Z22" s="662">
        <v>57.8</v>
      </c>
      <c r="AA22" s="662"/>
      <c r="AB22" s="662"/>
      <c r="AC22" s="662"/>
      <c r="AD22" s="663">
        <v>4128031</v>
      </c>
      <c r="AE22" s="663"/>
      <c r="AF22" s="663"/>
      <c r="AG22" s="663"/>
      <c r="AH22" s="663"/>
      <c r="AI22" s="663"/>
      <c r="AJ22" s="663"/>
      <c r="AK22" s="663"/>
      <c r="AL22" s="664">
        <v>99.9</v>
      </c>
      <c r="AM22" s="665"/>
      <c r="AN22" s="665"/>
      <c r="AO22" s="666"/>
      <c r="AP22" s="677" t="s">
        <v>272</v>
      </c>
      <c r="AQ22" s="678"/>
      <c r="AR22" s="678"/>
      <c r="AS22" s="678"/>
      <c r="AT22" s="678"/>
      <c r="AU22" s="678"/>
      <c r="AV22" s="678"/>
      <c r="AW22" s="678"/>
      <c r="AX22" s="678"/>
      <c r="AY22" s="678"/>
      <c r="AZ22" s="678"/>
      <c r="BA22" s="678"/>
      <c r="BB22" s="678"/>
      <c r="BC22" s="678"/>
      <c r="BD22" s="678"/>
      <c r="BE22" s="678"/>
      <c r="BF22" s="679"/>
      <c r="BG22" s="659" t="s">
        <v>130</v>
      </c>
      <c r="BH22" s="660"/>
      <c r="BI22" s="660"/>
      <c r="BJ22" s="660"/>
      <c r="BK22" s="660"/>
      <c r="BL22" s="660"/>
      <c r="BM22" s="660"/>
      <c r="BN22" s="661"/>
      <c r="BO22" s="662" t="s">
        <v>121</v>
      </c>
      <c r="BP22" s="662"/>
      <c r="BQ22" s="662"/>
      <c r="BR22" s="662"/>
      <c r="BS22" s="668" t="s">
        <v>238</v>
      </c>
      <c r="BT22" s="660"/>
      <c r="BU22" s="660"/>
      <c r="BV22" s="660"/>
      <c r="BW22" s="660"/>
      <c r="BX22" s="660"/>
      <c r="BY22" s="660"/>
      <c r="BZ22" s="660"/>
      <c r="CA22" s="660"/>
      <c r="CB22" s="669"/>
      <c r="CD22" s="641" t="s">
        <v>273</v>
      </c>
      <c r="CE22" s="642"/>
      <c r="CF22" s="642"/>
      <c r="CG22" s="642"/>
      <c r="CH22" s="642"/>
      <c r="CI22" s="642"/>
      <c r="CJ22" s="642"/>
      <c r="CK22" s="642"/>
      <c r="CL22" s="642"/>
      <c r="CM22" s="642"/>
      <c r="CN22" s="642"/>
      <c r="CO22" s="642"/>
      <c r="CP22" s="642"/>
      <c r="CQ22" s="642"/>
      <c r="CR22" s="642"/>
      <c r="CS22" s="642"/>
      <c r="CT22" s="642"/>
      <c r="CU22" s="642"/>
      <c r="CV22" s="642"/>
      <c r="CW22" s="642"/>
      <c r="CX22" s="642"/>
      <c r="CY22" s="642"/>
      <c r="CZ22" s="642"/>
      <c r="DA22" s="642"/>
      <c r="DB22" s="642"/>
      <c r="DC22" s="642"/>
      <c r="DD22" s="642"/>
      <c r="DE22" s="642"/>
      <c r="DF22" s="642"/>
      <c r="DG22" s="642"/>
      <c r="DH22" s="642"/>
      <c r="DI22" s="642"/>
      <c r="DJ22" s="642"/>
      <c r="DK22" s="642"/>
      <c r="DL22" s="642"/>
      <c r="DM22" s="642"/>
      <c r="DN22" s="642"/>
      <c r="DO22" s="642"/>
      <c r="DP22" s="642"/>
      <c r="DQ22" s="642"/>
      <c r="DR22" s="642"/>
      <c r="DS22" s="642"/>
      <c r="DT22" s="642"/>
      <c r="DU22" s="642"/>
      <c r="DV22" s="642"/>
      <c r="DW22" s="642"/>
      <c r="DX22" s="642"/>
      <c r="DY22" s="642"/>
      <c r="DZ22" s="642"/>
      <c r="EA22" s="642"/>
      <c r="EB22" s="642"/>
      <c r="EC22" s="643"/>
    </row>
    <row r="23" spans="2:133" ht="11.25" customHeight="1" x14ac:dyDescent="0.15">
      <c r="B23" s="656" t="s">
        <v>274</v>
      </c>
      <c r="C23" s="657"/>
      <c r="D23" s="657"/>
      <c r="E23" s="657"/>
      <c r="F23" s="657"/>
      <c r="G23" s="657"/>
      <c r="H23" s="657"/>
      <c r="I23" s="657"/>
      <c r="J23" s="657"/>
      <c r="K23" s="657"/>
      <c r="L23" s="657"/>
      <c r="M23" s="657"/>
      <c r="N23" s="657"/>
      <c r="O23" s="657"/>
      <c r="P23" s="657"/>
      <c r="Q23" s="658"/>
      <c r="R23" s="659">
        <v>2263</v>
      </c>
      <c r="S23" s="660"/>
      <c r="T23" s="660"/>
      <c r="U23" s="660"/>
      <c r="V23" s="660"/>
      <c r="W23" s="660"/>
      <c r="X23" s="660"/>
      <c r="Y23" s="661"/>
      <c r="Z23" s="662">
        <v>0</v>
      </c>
      <c r="AA23" s="662"/>
      <c r="AB23" s="662"/>
      <c r="AC23" s="662"/>
      <c r="AD23" s="663">
        <v>2263</v>
      </c>
      <c r="AE23" s="663"/>
      <c r="AF23" s="663"/>
      <c r="AG23" s="663"/>
      <c r="AH23" s="663"/>
      <c r="AI23" s="663"/>
      <c r="AJ23" s="663"/>
      <c r="AK23" s="663"/>
      <c r="AL23" s="664">
        <v>0.1</v>
      </c>
      <c r="AM23" s="665"/>
      <c r="AN23" s="665"/>
      <c r="AO23" s="666"/>
      <c r="AP23" s="677" t="s">
        <v>275</v>
      </c>
      <c r="AQ23" s="678"/>
      <c r="AR23" s="678"/>
      <c r="AS23" s="678"/>
      <c r="AT23" s="678"/>
      <c r="AU23" s="678"/>
      <c r="AV23" s="678"/>
      <c r="AW23" s="678"/>
      <c r="AX23" s="678"/>
      <c r="AY23" s="678"/>
      <c r="AZ23" s="678"/>
      <c r="BA23" s="678"/>
      <c r="BB23" s="678"/>
      <c r="BC23" s="678"/>
      <c r="BD23" s="678"/>
      <c r="BE23" s="678"/>
      <c r="BF23" s="679"/>
      <c r="BG23" s="659" t="s">
        <v>121</v>
      </c>
      <c r="BH23" s="660"/>
      <c r="BI23" s="660"/>
      <c r="BJ23" s="660"/>
      <c r="BK23" s="660"/>
      <c r="BL23" s="660"/>
      <c r="BM23" s="660"/>
      <c r="BN23" s="661"/>
      <c r="BO23" s="662" t="s">
        <v>238</v>
      </c>
      <c r="BP23" s="662"/>
      <c r="BQ23" s="662"/>
      <c r="BR23" s="662"/>
      <c r="BS23" s="668" t="s">
        <v>121</v>
      </c>
      <c r="BT23" s="660"/>
      <c r="BU23" s="660"/>
      <c r="BV23" s="660"/>
      <c r="BW23" s="660"/>
      <c r="BX23" s="660"/>
      <c r="BY23" s="660"/>
      <c r="BZ23" s="660"/>
      <c r="CA23" s="660"/>
      <c r="CB23" s="669"/>
      <c r="CD23" s="641" t="s">
        <v>214</v>
      </c>
      <c r="CE23" s="642"/>
      <c r="CF23" s="642"/>
      <c r="CG23" s="642"/>
      <c r="CH23" s="642"/>
      <c r="CI23" s="642"/>
      <c r="CJ23" s="642"/>
      <c r="CK23" s="642"/>
      <c r="CL23" s="642"/>
      <c r="CM23" s="642"/>
      <c r="CN23" s="642"/>
      <c r="CO23" s="642"/>
      <c r="CP23" s="642"/>
      <c r="CQ23" s="643"/>
      <c r="CR23" s="641" t="s">
        <v>276</v>
      </c>
      <c r="CS23" s="642"/>
      <c r="CT23" s="642"/>
      <c r="CU23" s="642"/>
      <c r="CV23" s="642"/>
      <c r="CW23" s="642"/>
      <c r="CX23" s="642"/>
      <c r="CY23" s="643"/>
      <c r="CZ23" s="641" t="s">
        <v>277</v>
      </c>
      <c r="DA23" s="642"/>
      <c r="DB23" s="642"/>
      <c r="DC23" s="643"/>
      <c r="DD23" s="641" t="s">
        <v>278</v>
      </c>
      <c r="DE23" s="642"/>
      <c r="DF23" s="642"/>
      <c r="DG23" s="642"/>
      <c r="DH23" s="642"/>
      <c r="DI23" s="642"/>
      <c r="DJ23" s="642"/>
      <c r="DK23" s="643"/>
      <c r="DL23" s="689" t="s">
        <v>279</v>
      </c>
      <c r="DM23" s="690"/>
      <c r="DN23" s="690"/>
      <c r="DO23" s="690"/>
      <c r="DP23" s="690"/>
      <c r="DQ23" s="690"/>
      <c r="DR23" s="690"/>
      <c r="DS23" s="690"/>
      <c r="DT23" s="690"/>
      <c r="DU23" s="690"/>
      <c r="DV23" s="691"/>
      <c r="DW23" s="641" t="s">
        <v>280</v>
      </c>
      <c r="DX23" s="642"/>
      <c r="DY23" s="642"/>
      <c r="DZ23" s="642"/>
      <c r="EA23" s="642"/>
      <c r="EB23" s="642"/>
      <c r="EC23" s="643"/>
    </row>
    <row r="24" spans="2:133" ht="11.25" customHeight="1" x14ac:dyDescent="0.15">
      <c r="B24" s="656" t="s">
        <v>281</v>
      </c>
      <c r="C24" s="657"/>
      <c r="D24" s="657"/>
      <c r="E24" s="657"/>
      <c r="F24" s="657"/>
      <c r="G24" s="657"/>
      <c r="H24" s="657"/>
      <c r="I24" s="657"/>
      <c r="J24" s="657"/>
      <c r="K24" s="657"/>
      <c r="L24" s="657"/>
      <c r="M24" s="657"/>
      <c r="N24" s="657"/>
      <c r="O24" s="657"/>
      <c r="P24" s="657"/>
      <c r="Q24" s="658"/>
      <c r="R24" s="659">
        <v>64132</v>
      </c>
      <c r="S24" s="660"/>
      <c r="T24" s="660"/>
      <c r="U24" s="660"/>
      <c r="V24" s="660"/>
      <c r="W24" s="660"/>
      <c r="X24" s="660"/>
      <c r="Y24" s="661"/>
      <c r="Z24" s="662">
        <v>0.9</v>
      </c>
      <c r="AA24" s="662"/>
      <c r="AB24" s="662"/>
      <c r="AC24" s="662"/>
      <c r="AD24" s="663" t="s">
        <v>121</v>
      </c>
      <c r="AE24" s="663"/>
      <c r="AF24" s="663"/>
      <c r="AG24" s="663"/>
      <c r="AH24" s="663"/>
      <c r="AI24" s="663"/>
      <c r="AJ24" s="663"/>
      <c r="AK24" s="663"/>
      <c r="AL24" s="664" t="s">
        <v>238</v>
      </c>
      <c r="AM24" s="665"/>
      <c r="AN24" s="665"/>
      <c r="AO24" s="666"/>
      <c r="AP24" s="677" t="s">
        <v>282</v>
      </c>
      <c r="AQ24" s="678"/>
      <c r="AR24" s="678"/>
      <c r="AS24" s="678"/>
      <c r="AT24" s="678"/>
      <c r="AU24" s="678"/>
      <c r="AV24" s="678"/>
      <c r="AW24" s="678"/>
      <c r="AX24" s="678"/>
      <c r="AY24" s="678"/>
      <c r="AZ24" s="678"/>
      <c r="BA24" s="678"/>
      <c r="BB24" s="678"/>
      <c r="BC24" s="678"/>
      <c r="BD24" s="678"/>
      <c r="BE24" s="678"/>
      <c r="BF24" s="679"/>
      <c r="BG24" s="659" t="s">
        <v>130</v>
      </c>
      <c r="BH24" s="660"/>
      <c r="BI24" s="660"/>
      <c r="BJ24" s="660"/>
      <c r="BK24" s="660"/>
      <c r="BL24" s="660"/>
      <c r="BM24" s="660"/>
      <c r="BN24" s="661"/>
      <c r="BO24" s="662" t="s">
        <v>121</v>
      </c>
      <c r="BP24" s="662"/>
      <c r="BQ24" s="662"/>
      <c r="BR24" s="662"/>
      <c r="BS24" s="668" t="s">
        <v>238</v>
      </c>
      <c r="BT24" s="660"/>
      <c r="BU24" s="660"/>
      <c r="BV24" s="660"/>
      <c r="BW24" s="660"/>
      <c r="BX24" s="660"/>
      <c r="BY24" s="660"/>
      <c r="BZ24" s="660"/>
      <c r="CA24" s="660"/>
      <c r="CB24" s="669"/>
      <c r="CD24" s="670" t="s">
        <v>283</v>
      </c>
      <c r="CE24" s="671"/>
      <c r="CF24" s="671"/>
      <c r="CG24" s="671"/>
      <c r="CH24" s="671"/>
      <c r="CI24" s="671"/>
      <c r="CJ24" s="671"/>
      <c r="CK24" s="671"/>
      <c r="CL24" s="671"/>
      <c r="CM24" s="671"/>
      <c r="CN24" s="671"/>
      <c r="CO24" s="671"/>
      <c r="CP24" s="671"/>
      <c r="CQ24" s="672"/>
      <c r="CR24" s="648">
        <v>2185399</v>
      </c>
      <c r="CS24" s="649"/>
      <c r="CT24" s="649"/>
      <c r="CU24" s="649"/>
      <c r="CV24" s="649"/>
      <c r="CW24" s="649"/>
      <c r="CX24" s="649"/>
      <c r="CY24" s="650"/>
      <c r="CZ24" s="653">
        <v>32.299999999999997</v>
      </c>
      <c r="DA24" s="654"/>
      <c r="DB24" s="654"/>
      <c r="DC24" s="673"/>
      <c r="DD24" s="692">
        <v>1639520</v>
      </c>
      <c r="DE24" s="649"/>
      <c r="DF24" s="649"/>
      <c r="DG24" s="649"/>
      <c r="DH24" s="649"/>
      <c r="DI24" s="649"/>
      <c r="DJ24" s="649"/>
      <c r="DK24" s="650"/>
      <c r="DL24" s="692">
        <v>1625996</v>
      </c>
      <c r="DM24" s="649"/>
      <c r="DN24" s="649"/>
      <c r="DO24" s="649"/>
      <c r="DP24" s="649"/>
      <c r="DQ24" s="649"/>
      <c r="DR24" s="649"/>
      <c r="DS24" s="649"/>
      <c r="DT24" s="649"/>
      <c r="DU24" s="649"/>
      <c r="DV24" s="650"/>
      <c r="DW24" s="653">
        <v>37.200000000000003</v>
      </c>
      <c r="DX24" s="654"/>
      <c r="DY24" s="654"/>
      <c r="DZ24" s="654"/>
      <c r="EA24" s="654"/>
      <c r="EB24" s="654"/>
      <c r="EC24" s="655"/>
    </row>
    <row r="25" spans="2:133" ht="11.25" customHeight="1" x14ac:dyDescent="0.15">
      <c r="B25" s="656" t="s">
        <v>284</v>
      </c>
      <c r="C25" s="657"/>
      <c r="D25" s="657"/>
      <c r="E25" s="657"/>
      <c r="F25" s="657"/>
      <c r="G25" s="657"/>
      <c r="H25" s="657"/>
      <c r="I25" s="657"/>
      <c r="J25" s="657"/>
      <c r="K25" s="657"/>
      <c r="L25" s="657"/>
      <c r="M25" s="657"/>
      <c r="N25" s="657"/>
      <c r="O25" s="657"/>
      <c r="P25" s="657"/>
      <c r="Q25" s="658"/>
      <c r="R25" s="659">
        <v>65542</v>
      </c>
      <c r="S25" s="660"/>
      <c r="T25" s="660"/>
      <c r="U25" s="660"/>
      <c r="V25" s="660"/>
      <c r="W25" s="660"/>
      <c r="X25" s="660"/>
      <c r="Y25" s="661"/>
      <c r="Z25" s="662">
        <v>0.9</v>
      </c>
      <c r="AA25" s="662"/>
      <c r="AB25" s="662"/>
      <c r="AC25" s="662"/>
      <c r="AD25" s="663" t="s">
        <v>121</v>
      </c>
      <c r="AE25" s="663"/>
      <c r="AF25" s="663"/>
      <c r="AG25" s="663"/>
      <c r="AH25" s="663"/>
      <c r="AI25" s="663"/>
      <c r="AJ25" s="663"/>
      <c r="AK25" s="663"/>
      <c r="AL25" s="664" t="s">
        <v>238</v>
      </c>
      <c r="AM25" s="665"/>
      <c r="AN25" s="665"/>
      <c r="AO25" s="666"/>
      <c r="AP25" s="677" t="s">
        <v>285</v>
      </c>
      <c r="AQ25" s="678"/>
      <c r="AR25" s="678"/>
      <c r="AS25" s="678"/>
      <c r="AT25" s="678"/>
      <c r="AU25" s="678"/>
      <c r="AV25" s="678"/>
      <c r="AW25" s="678"/>
      <c r="AX25" s="678"/>
      <c r="AY25" s="678"/>
      <c r="AZ25" s="678"/>
      <c r="BA25" s="678"/>
      <c r="BB25" s="678"/>
      <c r="BC25" s="678"/>
      <c r="BD25" s="678"/>
      <c r="BE25" s="678"/>
      <c r="BF25" s="679"/>
      <c r="BG25" s="659" t="s">
        <v>238</v>
      </c>
      <c r="BH25" s="660"/>
      <c r="BI25" s="660"/>
      <c r="BJ25" s="660"/>
      <c r="BK25" s="660"/>
      <c r="BL25" s="660"/>
      <c r="BM25" s="660"/>
      <c r="BN25" s="661"/>
      <c r="BO25" s="662" t="s">
        <v>121</v>
      </c>
      <c r="BP25" s="662"/>
      <c r="BQ25" s="662"/>
      <c r="BR25" s="662"/>
      <c r="BS25" s="668" t="s">
        <v>130</v>
      </c>
      <c r="BT25" s="660"/>
      <c r="BU25" s="660"/>
      <c r="BV25" s="660"/>
      <c r="BW25" s="660"/>
      <c r="BX25" s="660"/>
      <c r="BY25" s="660"/>
      <c r="BZ25" s="660"/>
      <c r="CA25" s="660"/>
      <c r="CB25" s="669"/>
      <c r="CD25" s="674" t="s">
        <v>286</v>
      </c>
      <c r="CE25" s="675"/>
      <c r="CF25" s="675"/>
      <c r="CG25" s="675"/>
      <c r="CH25" s="675"/>
      <c r="CI25" s="675"/>
      <c r="CJ25" s="675"/>
      <c r="CK25" s="675"/>
      <c r="CL25" s="675"/>
      <c r="CM25" s="675"/>
      <c r="CN25" s="675"/>
      <c r="CO25" s="675"/>
      <c r="CP25" s="675"/>
      <c r="CQ25" s="676"/>
      <c r="CR25" s="659">
        <v>1233053</v>
      </c>
      <c r="CS25" s="695"/>
      <c r="CT25" s="695"/>
      <c r="CU25" s="695"/>
      <c r="CV25" s="695"/>
      <c r="CW25" s="695"/>
      <c r="CX25" s="695"/>
      <c r="CY25" s="696"/>
      <c r="CZ25" s="664">
        <v>18.2</v>
      </c>
      <c r="DA25" s="693"/>
      <c r="DB25" s="693"/>
      <c r="DC25" s="697"/>
      <c r="DD25" s="668">
        <v>1137931</v>
      </c>
      <c r="DE25" s="695"/>
      <c r="DF25" s="695"/>
      <c r="DG25" s="695"/>
      <c r="DH25" s="695"/>
      <c r="DI25" s="695"/>
      <c r="DJ25" s="695"/>
      <c r="DK25" s="696"/>
      <c r="DL25" s="668">
        <v>1137789</v>
      </c>
      <c r="DM25" s="695"/>
      <c r="DN25" s="695"/>
      <c r="DO25" s="695"/>
      <c r="DP25" s="695"/>
      <c r="DQ25" s="695"/>
      <c r="DR25" s="695"/>
      <c r="DS25" s="695"/>
      <c r="DT25" s="695"/>
      <c r="DU25" s="695"/>
      <c r="DV25" s="696"/>
      <c r="DW25" s="664">
        <v>26</v>
      </c>
      <c r="DX25" s="693"/>
      <c r="DY25" s="693"/>
      <c r="DZ25" s="693"/>
      <c r="EA25" s="693"/>
      <c r="EB25" s="693"/>
      <c r="EC25" s="694"/>
    </row>
    <row r="26" spans="2:133" ht="11.25" customHeight="1" x14ac:dyDescent="0.15">
      <c r="B26" s="656" t="s">
        <v>287</v>
      </c>
      <c r="C26" s="657"/>
      <c r="D26" s="657"/>
      <c r="E26" s="657"/>
      <c r="F26" s="657"/>
      <c r="G26" s="657"/>
      <c r="H26" s="657"/>
      <c r="I26" s="657"/>
      <c r="J26" s="657"/>
      <c r="K26" s="657"/>
      <c r="L26" s="657"/>
      <c r="M26" s="657"/>
      <c r="N26" s="657"/>
      <c r="O26" s="657"/>
      <c r="P26" s="657"/>
      <c r="Q26" s="658"/>
      <c r="R26" s="659">
        <v>9612</v>
      </c>
      <c r="S26" s="660"/>
      <c r="T26" s="660"/>
      <c r="U26" s="660"/>
      <c r="V26" s="660"/>
      <c r="W26" s="660"/>
      <c r="X26" s="660"/>
      <c r="Y26" s="661"/>
      <c r="Z26" s="662">
        <v>0.1</v>
      </c>
      <c r="AA26" s="662"/>
      <c r="AB26" s="662"/>
      <c r="AC26" s="662"/>
      <c r="AD26" s="663" t="s">
        <v>121</v>
      </c>
      <c r="AE26" s="663"/>
      <c r="AF26" s="663"/>
      <c r="AG26" s="663"/>
      <c r="AH26" s="663"/>
      <c r="AI26" s="663"/>
      <c r="AJ26" s="663"/>
      <c r="AK26" s="663"/>
      <c r="AL26" s="664" t="s">
        <v>130</v>
      </c>
      <c r="AM26" s="665"/>
      <c r="AN26" s="665"/>
      <c r="AO26" s="666"/>
      <c r="AP26" s="677" t="s">
        <v>288</v>
      </c>
      <c r="AQ26" s="698"/>
      <c r="AR26" s="698"/>
      <c r="AS26" s="698"/>
      <c r="AT26" s="698"/>
      <c r="AU26" s="698"/>
      <c r="AV26" s="698"/>
      <c r="AW26" s="698"/>
      <c r="AX26" s="698"/>
      <c r="AY26" s="698"/>
      <c r="AZ26" s="698"/>
      <c r="BA26" s="698"/>
      <c r="BB26" s="698"/>
      <c r="BC26" s="698"/>
      <c r="BD26" s="698"/>
      <c r="BE26" s="698"/>
      <c r="BF26" s="679"/>
      <c r="BG26" s="659" t="s">
        <v>121</v>
      </c>
      <c r="BH26" s="660"/>
      <c r="BI26" s="660"/>
      <c r="BJ26" s="660"/>
      <c r="BK26" s="660"/>
      <c r="BL26" s="660"/>
      <c r="BM26" s="660"/>
      <c r="BN26" s="661"/>
      <c r="BO26" s="662" t="s">
        <v>130</v>
      </c>
      <c r="BP26" s="662"/>
      <c r="BQ26" s="662"/>
      <c r="BR26" s="662"/>
      <c r="BS26" s="668" t="s">
        <v>121</v>
      </c>
      <c r="BT26" s="660"/>
      <c r="BU26" s="660"/>
      <c r="BV26" s="660"/>
      <c r="BW26" s="660"/>
      <c r="BX26" s="660"/>
      <c r="BY26" s="660"/>
      <c r="BZ26" s="660"/>
      <c r="CA26" s="660"/>
      <c r="CB26" s="669"/>
      <c r="CD26" s="674" t="s">
        <v>289</v>
      </c>
      <c r="CE26" s="675"/>
      <c r="CF26" s="675"/>
      <c r="CG26" s="675"/>
      <c r="CH26" s="675"/>
      <c r="CI26" s="675"/>
      <c r="CJ26" s="675"/>
      <c r="CK26" s="675"/>
      <c r="CL26" s="675"/>
      <c r="CM26" s="675"/>
      <c r="CN26" s="675"/>
      <c r="CO26" s="675"/>
      <c r="CP26" s="675"/>
      <c r="CQ26" s="676"/>
      <c r="CR26" s="659">
        <v>799604</v>
      </c>
      <c r="CS26" s="660"/>
      <c r="CT26" s="660"/>
      <c r="CU26" s="660"/>
      <c r="CV26" s="660"/>
      <c r="CW26" s="660"/>
      <c r="CX26" s="660"/>
      <c r="CY26" s="661"/>
      <c r="CZ26" s="664">
        <v>11.8</v>
      </c>
      <c r="DA26" s="693"/>
      <c r="DB26" s="693"/>
      <c r="DC26" s="697"/>
      <c r="DD26" s="668">
        <v>707001</v>
      </c>
      <c r="DE26" s="660"/>
      <c r="DF26" s="660"/>
      <c r="DG26" s="660"/>
      <c r="DH26" s="660"/>
      <c r="DI26" s="660"/>
      <c r="DJ26" s="660"/>
      <c r="DK26" s="661"/>
      <c r="DL26" s="668" t="s">
        <v>238</v>
      </c>
      <c r="DM26" s="660"/>
      <c r="DN26" s="660"/>
      <c r="DO26" s="660"/>
      <c r="DP26" s="660"/>
      <c r="DQ26" s="660"/>
      <c r="DR26" s="660"/>
      <c r="DS26" s="660"/>
      <c r="DT26" s="660"/>
      <c r="DU26" s="660"/>
      <c r="DV26" s="661"/>
      <c r="DW26" s="664" t="s">
        <v>121</v>
      </c>
      <c r="DX26" s="693"/>
      <c r="DY26" s="693"/>
      <c r="DZ26" s="693"/>
      <c r="EA26" s="693"/>
      <c r="EB26" s="693"/>
      <c r="EC26" s="694"/>
    </row>
    <row r="27" spans="2:133" ht="11.25" customHeight="1" x14ac:dyDescent="0.15">
      <c r="B27" s="656" t="s">
        <v>290</v>
      </c>
      <c r="C27" s="657"/>
      <c r="D27" s="657"/>
      <c r="E27" s="657"/>
      <c r="F27" s="657"/>
      <c r="G27" s="657"/>
      <c r="H27" s="657"/>
      <c r="I27" s="657"/>
      <c r="J27" s="657"/>
      <c r="K27" s="657"/>
      <c r="L27" s="657"/>
      <c r="M27" s="657"/>
      <c r="N27" s="657"/>
      <c r="O27" s="657"/>
      <c r="P27" s="657"/>
      <c r="Q27" s="658"/>
      <c r="R27" s="659">
        <v>533347</v>
      </c>
      <c r="S27" s="660"/>
      <c r="T27" s="660"/>
      <c r="U27" s="660"/>
      <c r="V27" s="660"/>
      <c r="W27" s="660"/>
      <c r="X27" s="660"/>
      <c r="Y27" s="661"/>
      <c r="Z27" s="662">
        <v>7.2</v>
      </c>
      <c r="AA27" s="662"/>
      <c r="AB27" s="662"/>
      <c r="AC27" s="662"/>
      <c r="AD27" s="663" t="s">
        <v>121</v>
      </c>
      <c r="AE27" s="663"/>
      <c r="AF27" s="663"/>
      <c r="AG27" s="663"/>
      <c r="AH27" s="663"/>
      <c r="AI27" s="663"/>
      <c r="AJ27" s="663"/>
      <c r="AK27" s="663"/>
      <c r="AL27" s="664" t="s">
        <v>238</v>
      </c>
      <c r="AM27" s="665"/>
      <c r="AN27" s="665"/>
      <c r="AO27" s="666"/>
      <c r="AP27" s="656" t="s">
        <v>291</v>
      </c>
      <c r="AQ27" s="657"/>
      <c r="AR27" s="657"/>
      <c r="AS27" s="657"/>
      <c r="AT27" s="657"/>
      <c r="AU27" s="657"/>
      <c r="AV27" s="657"/>
      <c r="AW27" s="657"/>
      <c r="AX27" s="657"/>
      <c r="AY27" s="657"/>
      <c r="AZ27" s="657"/>
      <c r="BA27" s="657"/>
      <c r="BB27" s="657"/>
      <c r="BC27" s="657"/>
      <c r="BD27" s="657"/>
      <c r="BE27" s="657"/>
      <c r="BF27" s="658"/>
      <c r="BG27" s="659">
        <v>2260696</v>
      </c>
      <c r="BH27" s="660"/>
      <c r="BI27" s="660"/>
      <c r="BJ27" s="660"/>
      <c r="BK27" s="660"/>
      <c r="BL27" s="660"/>
      <c r="BM27" s="660"/>
      <c r="BN27" s="661"/>
      <c r="BO27" s="662">
        <v>100</v>
      </c>
      <c r="BP27" s="662"/>
      <c r="BQ27" s="662"/>
      <c r="BR27" s="662"/>
      <c r="BS27" s="668" t="s">
        <v>238</v>
      </c>
      <c r="BT27" s="660"/>
      <c r="BU27" s="660"/>
      <c r="BV27" s="660"/>
      <c r="BW27" s="660"/>
      <c r="BX27" s="660"/>
      <c r="BY27" s="660"/>
      <c r="BZ27" s="660"/>
      <c r="CA27" s="660"/>
      <c r="CB27" s="669"/>
      <c r="CD27" s="674" t="s">
        <v>292</v>
      </c>
      <c r="CE27" s="675"/>
      <c r="CF27" s="675"/>
      <c r="CG27" s="675"/>
      <c r="CH27" s="675"/>
      <c r="CI27" s="675"/>
      <c r="CJ27" s="675"/>
      <c r="CK27" s="675"/>
      <c r="CL27" s="675"/>
      <c r="CM27" s="675"/>
      <c r="CN27" s="675"/>
      <c r="CO27" s="675"/>
      <c r="CP27" s="675"/>
      <c r="CQ27" s="676"/>
      <c r="CR27" s="659">
        <v>639617</v>
      </c>
      <c r="CS27" s="695"/>
      <c r="CT27" s="695"/>
      <c r="CU27" s="695"/>
      <c r="CV27" s="695"/>
      <c r="CW27" s="695"/>
      <c r="CX27" s="695"/>
      <c r="CY27" s="696"/>
      <c r="CZ27" s="664">
        <v>9.5</v>
      </c>
      <c r="DA27" s="693"/>
      <c r="DB27" s="693"/>
      <c r="DC27" s="697"/>
      <c r="DD27" s="668">
        <v>189496</v>
      </c>
      <c r="DE27" s="695"/>
      <c r="DF27" s="695"/>
      <c r="DG27" s="695"/>
      <c r="DH27" s="695"/>
      <c r="DI27" s="695"/>
      <c r="DJ27" s="695"/>
      <c r="DK27" s="696"/>
      <c r="DL27" s="668">
        <v>176114</v>
      </c>
      <c r="DM27" s="695"/>
      <c r="DN27" s="695"/>
      <c r="DO27" s="695"/>
      <c r="DP27" s="695"/>
      <c r="DQ27" s="695"/>
      <c r="DR27" s="695"/>
      <c r="DS27" s="695"/>
      <c r="DT27" s="695"/>
      <c r="DU27" s="695"/>
      <c r="DV27" s="696"/>
      <c r="DW27" s="664">
        <v>4</v>
      </c>
      <c r="DX27" s="693"/>
      <c r="DY27" s="693"/>
      <c r="DZ27" s="693"/>
      <c r="EA27" s="693"/>
      <c r="EB27" s="693"/>
      <c r="EC27" s="694"/>
    </row>
    <row r="28" spans="2:133" ht="11.25" customHeight="1" x14ac:dyDescent="0.15">
      <c r="B28" s="701" t="s">
        <v>293</v>
      </c>
      <c r="C28" s="702"/>
      <c r="D28" s="702"/>
      <c r="E28" s="702"/>
      <c r="F28" s="702"/>
      <c r="G28" s="702"/>
      <c r="H28" s="702"/>
      <c r="I28" s="702"/>
      <c r="J28" s="702"/>
      <c r="K28" s="702"/>
      <c r="L28" s="702"/>
      <c r="M28" s="702"/>
      <c r="N28" s="702"/>
      <c r="O28" s="702"/>
      <c r="P28" s="702"/>
      <c r="Q28" s="703"/>
      <c r="R28" s="659" t="s">
        <v>238</v>
      </c>
      <c r="S28" s="660"/>
      <c r="T28" s="660"/>
      <c r="U28" s="660"/>
      <c r="V28" s="660"/>
      <c r="W28" s="660"/>
      <c r="X28" s="660"/>
      <c r="Y28" s="661"/>
      <c r="Z28" s="662" t="s">
        <v>238</v>
      </c>
      <c r="AA28" s="662"/>
      <c r="AB28" s="662"/>
      <c r="AC28" s="662"/>
      <c r="AD28" s="663" t="s">
        <v>238</v>
      </c>
      <c r="AE28" s="663"/>
      <c r="AF28" s="663"/>
      <c r="AG28" s="663"/>
      <c r="AH28" s="663"/>
      <c r="AI28" s="663"/>
      <c r="AJ28" s="663"/>
      <c r="AK28" s="663"/>
      <c r="AL28" s="664" t="s">
        <v>121</v>
      </c>
      <c r="AM28" s="665"/>
      <c r="AN28" s="665"/>
      <c r="AO28" s="666"/>
      <c r="AP28" s="704"/>
      <c r="AQ28" s="705"/>
      <c r="AR28" s="705"/>
      <c r="AS28" s="705"/>
      <c r="AT28" s="705"/>
      <c r="AU28" s="705"/>
      <c r="AV28" s="705"/>
      <c r="AW28" s="705"/>
      <c r="AX28" s="705"/>
      <c r="AY28" s="705"/>
      <c r="AZ28" s="705"/>
      <c r="BA28" s="705"/>
      <c r="BB28" s="705"/>
      <c r="BC28" s="705"/>
      <c r="BD28" s="705"/>
      <c r="BE28" s="705"/>
      <c r="BF28" s="706"/>
      <c r="BG28" s="659"/>
      <c r="BH28" s="660"/>
      <c r="BI28" s="660"/>
      <c r="BJ28" s="660"/>
      <c r="BK28" s="660"/>
      <c r="BL28" s="660"/>
      <c r="BM28" s="660"/>
      <c r="BN28" s="661"/>
      <c r="BO28" s="662"/>
      <c r="BP28" s="662"/>
      <c r="BQ28" s="662"/>
      <c r="BR28" s="662"/>
      <c r="BS28" s="663"/>
      <c r="BT28" s="663"/>
      <c r="BU28" s="663"/>
      <c r="BV28" s="663"/>
      <c r="BW28" s="663"/>
      <c r="BX28" s="663"/>
      <c r="BY28" s="663"/>
      <c r="BZ28" s="663"/>
      <c r="CA28" s="663"/>
      <c r="CB28" s="667"/>
      <c r="CD28" s="674" t="s">
        <v>294</v>
      </c>
      <c r="CE28" s="675"/>
      <c r="CF28" s="675"/>
      <c r="CG28" s="675"/>
      <c r="CH28" s="675"/>
      <c r="CI28" s="675"/>
      <c r="CJ28" s="675"/>
      <c r="CK28" s="675"/>
      <c r="CL28" s="675"/>
      <c r="CM28" s="675"/>
      <c r="CN28" s="675"/>
      <c r="CO28" s="675"/>
      <c r="CP28" s="675"/>
      <c r="CQ28" s="676"/>
      <c r="CR28" s="659">
        <v>312729</v>
      </c>
      <c r="CS28" s="660"/>
      <c r="CT28" s="660"/>
      <c r="CU28" s="660"/>
      <c r="CV28" s="660"/>
      <c r="CW28" s="660"/>
      <c r="CX28" s="660"/>
      <c r="CY28" s="661"/>
      <c r="CZ28" s="664">
        <v>4.5999999999999996</v>
      </c>
      <c r="DA28" s="693"/>
      <c r="DB28" s="693"/>
      <c r="DC28" s="697"/>
      <c r="DD28" s="668">
        <v>312093</v>
      </c>
      <c r="DE28" s="660"/>
      <c r="DF28" s="660"/>
      <c r="DG28" s="660"/>
      <c r="DH28" s="660"/>
      <c r="DI28" s="660"/>
      <c r="DJ28" s="660"/>
      <c r="DK28" s="661"/>
      <c r="DL28" s="668">
        <v>312093</v>
      </c>
      <c r="DM28" s="660"/>
      <c r="DN28" s="660"/>
      <c r="DO28" s="660"/>
      <c r="DP28" s="660"/>
      <c r="DQ28" s="660"/>
      <c r="DR28" s="660"/>
      <c r="DS28" s="660"/>
      <c r="DT28" s="660"/>
      <c r="DU28" s="660"/>
      <c r="DV28" s="661"/>
      <c r="DW28" s="664">
        <v>7.1</v>
      </c>
      <c r="DX28" s="693"/>
      <c r="DY28" s="693"/>
      <c r="DZ28" s="693"/>
      <c r="EA28" s="693"/>
      <c r="EB28" s="693"/>
      <c r="EC28" s="694"/>
    </row>
    <row r="29" spans="2:133" ht="11.25" customHeight="1" x14ac:dyDescent="0.15">
      <c r="B29" s="656" t="s">
        <v>295</v>
      </c>
      <c r="C29" s="657"/>
      <c r="D29" s="657"/>
      <c r="E29" s="657"/>
      <c r="F29" s="657"/>
      <c r="G29" s="657"/>
      <c r="H29" s="657"/>
      <c r="I29" s="657"/>
      <c r="J29" s="657"/>
      <c r="K29" s="657"/>
      <c r="L29" s="657"/>
      <c r="M29" s="657"/>
      <c r="N29" s="657"/>
      <c r="O29" s="657"/>
      <c r="P29" s="657"/>
      <c r="Q29" s="658"/>
      <c r="R29" s="659">
        <v>329270</v>
      </c>
      <c r="S29" s="660"/>
      <c r="T29" s="660"/>
      <c r="U29" s="660"/>
      <c r="V29" s="660"/>
      <c r="W29" s="660"/>
      <c r="X29" s="660"/>
      <c r="Y29" s="661"/>
      <c r="Z29" s="662">
        <v>4.5</v>
      </c>
      <c r="AA29" s="662"/>
      <c r="AB29" s="662"/>
      <c r="AC29" s="662"/>
      <c r="AD29" s="663" t="s">
        <v>130</v>
      </c>
      <c r="AE29" s="663"/>
      <c r="AF29" s="663"/>
      <c r="AG29" s="663"/>
      <c r="AH29" s="663"/>
      <c r="AI29" s="663"/>
      <c r="AJ29" s="663"/>
      <c r="AK29" s="663"/>
      <c r="AL29" s="664" t="s">
        <v>238</v>
      </c>
      <c r="AM29" s="665"/>
      <c r="AN29" s="665"/>
      <c r="AO29" s="666"/>
      <c r="AP29" s="638" t="s">
        <v>214</v>
      </c>
      <c r="AQ29" s="639"/>
      <c r="AR29" s="639"/>
      <c r="AS29" s="639"/>
      <c r="AT29" s="639"/>
      <c r="AU29" s="639"/>
      <c r="AV29" s="639"/>
      <c r="AW29" s="639"/>
      <c r="AX29" s="639"/>
      <c r="AY29" s="639"/>
      <c r="AZ29" s="639"/>
      <c r="BA29" s="639"/>
      <c r="BB29" s="639"/>
      <c r="BC29" s="639"/>
      <c r="BD29" s="639"/>
      <c r="BE29" s="639"/>
      <c r="BF29" s="640"/>
      <c r="BG29" s="638" t="s">
        <v>296</v>
      </c>
      <c r="BH29" s="699"/>
      <c r="BI29" s="699"/>
      <c r="BJ29" s="699"/>
      <c r="BK29" s="699"/>
      <c r="BL29" s="699"/>
      <c r="BM29" s="699"/>
      <c r="BN29" s="699"/>
      <c r="BO29" s="699"/>
      <c r="BP29" s="699"/>
      <c r="BQ29" s="700"/>
      <c r="BR29" s="638" t="s">
        <v>297</v>
      </c>
      <c r="BS29" s="699"/>
      <c r="BT29" s="699"/>
      <c r="BU29" s="699"/>
      <c r="BV29" s="699"/>
      <c r="BW29" s="699"/>
      <c r="BX29" s="699"/>
      <c r="BY29" s="699"/>
      <c r="BZ29" s="699"/>
      <c r="CA29" s="699"/>
      <c r="CB29" s="700"/>
      <c r="CD29" s="722" t="s">
        <v>298</v>
      </c>
      <c r="CE29" s="723"/>
      <c r="CF29" s="674" t="s">
        <v>63</v>
      </c>
      <c r="CG29" s="675"/>
      <c r="CH29" s="675"/>
      <c r="CI29" s="675"/>
      <c r="CJ29" s="675"/>
      <c r="CK29" s="675"/>
      <c r="CL29" s="675"/>
      <c r="CM29" s="675"/>
      <c r="CN29" s="675"/>
      <c r="CO29" s="675"/>
      <c r="CP29" s="675"/>
      <c r="CQ29" s="676"/>
      <c r="CR29" s="659">
        <v>312729</v>
      </c>
      <c r="CS29" s="695"/>
      <c r="CT29" s="695"/>
      <c r="CU29" s="695"/>
      <c r="CV29" s="695"/>
      <c r="CW29" s="695"/>
      <c r="CX29" s="695"/>
      <c r="CY29" s="696"/>
      <c r="CZ29" s="664">
        <v>4.5999999999999996</v>
      </c>
      <c r="DA29" s="693"/>
      <c r="DB29" s="693"/>
      <c r="DC29" s="697"/>
      <c r="DD29" s="668">
        <v>312093</v>
      </c>
      <c r="DE29" s="695"/>
      <c r="DF29" s="695"/>
      <c r="DG29" s="695"/>
      <c r="DH29" s="695"/>
      <c r="DI29" s="695"/>
      <c r="DJ29" s="695"/>
      <c r="DK29" s="696"/>
      <c r="DL29" s="668">
        <v>312093</v>
      </c>
      <c r="DM29" s="695"/>
      <c r="DN29" s="695"/>
      <c r="DO29" s="695"/>
      <c r="DP29" s="695"/>
      <c r="DQ29" s="695"/>
      <c r="DR29" s="695"/>
      <c r="DS29" s="695"/>
      <c r="DT29" s="695"/>
      <c r="DU29" s="695"/>
      <c r="DV29" s="696"/>
      <c r="DW29" s="664">
        <v>7.1</v>
      </c>
      <c r="DX29" s="693"/>
      <c r="DY29" s="693"/>
      <c r="DZ29" s="693"/>
      <c r="EA29" s="693"/>
      <c r="EB29" s="693"/>
      <c r="EC29" s="694"/>
    </row>
    <row r="30" spans="2:133" ht="11.25" customHeight="1" x14ac:dyDescent="0.15">
      <c r="B30" s="656" t="s">
        <v>299</v>
      </c>
      <c r="C30" s="657"/>
      <c r="D30" s="657"/>
      <c r="E30" s="657"/>
      <c r="F30" s="657"/>
      <c r="G30" s="657"/>
      <c r="H30" s="657"/>
      <c r="I30" s="657"/>
      <c r="J30" s="657"/>
      <c r="K30" s="657"/>
      <c r="L30" s="657"/>
      <c r="M30" s="657"/>
      <c r="N30" s="657"/>
      <c r="O30" s="657"/>
      <c r="P30" s="657"/>
      <c r="Q30" s="658"/>
      <c r="R30" s="659">
        <v>8370</v>
      </c>
      <c r="S30" s="660"/>
      <c r="T30" s="660"/>
      <c r="U30" s="660"/>
      <c r="V30" s="660"/>
      <c r="W30" s="660"/>
      <c r="X30" s="660"/>
      <c r="Y30" s="661"/>
      <c r="Z30" s="662">
        <v>0.1</v>
      </c>
      <c r="AA30" s="662"/>
      <c r="AB30" s="662"/>
      <c r="AC30" s="662"/>
      <c r="AD30" s="663">
        <v>2948</v>
      </c>
      <c r="AE30" s="663"/>
      <c r="AF30" s="663"/>
      <c r="AG30" s="663"/>
      <c r="AH30" s="663"/>
      <c r="AI30" s="663"/>
      <c r="AJ30" s="663"/>
      <c r="AK30" s="663"/>
      <c r="AL30" s="664">
        <v>0.1</v>
      </c>
      <c r="AM30" s="665"/>
      <c r="AN30" s="665"/>
      <c r="AO30" s="666"/>
      <c r="AP30" s="707" t="s">
        <v>300</v>
      </c>
      <c r="AQ30" s="708"/>
      <c r="AR30" s="708"/>
      <c r="AS30" s="708"/>
      <c r="AT30" s="713" t="s">
        <v>301</v>
      </c>
      <c r="AU30" s="210"/>
      <c r="AV30" s="210"/>
      <c r="AW30" s="210"/>
      <c r="AX30" s="645" t="s">
        <v>180</v>
      </c>
      <c r="AY30" s="646"/>
      <c r="AZ30" s="646"/>
      <c r="BA30" s="646"/>
      <c r="BB30" s="646"/>
      <c r="BC30" s="646"/>
      <c r="BD30" s="646"/>
      <c r="BE30" s="646"/>
      <c r="BF30" s="647"/>
      <c r="BG30" s="719">
        <v>97.7</v>
      </c>
      <c r="BH30" s="720"/>
      <c r="BI30" s="720"/>
      <c r="BJ30" s="720"/>
      <c r="BK30" s="720"/>
      <c r="BL30" s="720"/>
      <c r="BM30" s="654">
        <v>91</v>
      </c>
      <c r="BN30" s="720"/>
      <c r="BO30" s="720"/>
      <c r="BP30" s="720"/>
      <c r="BQ30" s="721"/>
      <c r="BR30" s="719">
        <v>97.5</v>
      </c>
      <c r="BS30" s="720"/>
      <c r="BT30" s="720"/>
      <c r="BU30" s="720"/>
      <c r="BV30" s="720"/>
      <c r="BW30" s="720"/>
      <c r="BX30" s="654">
        <v>90.7</v>
      </c>
      <c r="BY30" s="720"/>
      <c r="BZ30" s="720"/>
      <c r="CA30" s="720"/>
      <c r="CB30" s="721"/>
      <c r="CD30" s="724"/>
      <c r="CE30" s="725"/>
      <c r="CF30" s="674" t="s">
        <v>302</v>
      </c>
      <c r="CG30" s="675"/>
      <c r="CH30" s="675"/>
      <c r="CI30" s="675"/>
      <c r="CJ30" s="675"/>
      <c r="CK30" s="675"/>
      <c r="CL30" s="675"/>
      <c r="CM30" s="675"/>
      <c r="CN30" s="675"/>
      <c r="CO30" s="675"/>
      <c r="CP30" s="675"/>
      <c r="CQ30" s="676"/>
      <c r="CR30" s="659">
        <v>290310</v>
      </c>
      <c r="CS30" s="660"/>
      <c r="CT30" s="660"/>
      <c r="CU30" s="660"/>
      <c r="CV30" s="660"/>
      <c r="CW30" s="660"/>
      <c r="CX30" s="660"/>
      <c r="CY30" s="661"/>
      <c r="CZ30" s="664">
        <v>4.3</v>
      </c>
      <c r="DA30" s="693"/>
      <c r="DB30" s="693"/>
      <c r="DC30" s="697"/>
      <c r="DD30" s="668">
        <v>289688</v>
      </c>
      <c r="DE30" s="660"/>
      <c r="DF30" s="660"/>
      <c r="DG30" s="660"/>
      <c r="DH30" s="660"/>
      <c r="DI30" s="660"/>
      <c r="DJ30" s="660"/>
      <c r="DK30" s="661"/>
      <c r="DL30" s="668">
        <v>289688</v>
      </c>
      <c r="DM30" s="660"/>
      <c r="DN30" s="660"/>
      <c r="DO30" s="660"/>
      <c r="DP30" s="660"/>
      <c r="DQ30" s="660"/>
      <c r="DR30" s="660"/>
      <c r="DS30" s="660"/>
      <c r="DT30" s="660"/>
      <c r="DU30" s="660"/>
      <c r="DV30" s="661"/>
      <c r="DW30" s="664">
        <v>6.6</v>
      </c>
      <c r="DX30" s="693"/>
      <c r="DY30" s="693"/>
      <c r="DZ30" s="693"/>
      <c r="EA30" s="693"/>
      <c r="EB30" s="693"/>
      <c r="EC30" s="694"/>
    </row>
    <row r="31" spans="2:133" ht="11.25" customHeight="1" x14ac:dyDescent="0.15">
      <c r="B31" s="656" t="s">
        <v>303</v>
      </c>
      <c r="C31" s="657"/>
      <c r="D31" s="657"/>
      <c r="E31" s="657"/>
      <c r="F31" s="657"/>
      <c r="G31" s="657"/>
      <c r="H31" s="657"/>
      <c r="I31" s="657"/>
      <c r="J31" s="657"/>
      <c r="K31" s="657"/>
      <c r="L31" s="657"/>
      <c r="M31" s="657"/>
      <c r="N31" s="657"/>
      <c r="O31" s="657"/>
      <c r="P31" s="657"/>
      <c r="Q31" s="658"/>
      <c r="R31" s="659">
        <v>146402</v>
      </c>
      <c r="S31" s="660"/>
      <c r="T31" s="660"/>
      <c r="U31" s="660"/>
      <c r="V31" s="660"/>
      <c r="W31" s="660"/>
      <c r="X31" s="660"/>
      <c r="Y31" s="661"/>
      <c r="Z31" s="662">
        <v>2</v>
      </c>
      <c r="AA31" s="662"/>
      <c r="AB31" s="662"/>
      <c r="AC31" s="662"/>
      <c r="AD31" s="663" t="s">
        <v>238</v>
      </c>
      <c r="AE31" s="663"/>
      <c r="AF31" s="663"/>
      <c r="AG31" s="663"/>
      <c r="AH31" s="663"/>
      <c r="AI31" s="663"/>
      <c r="AJ31" s="663"/>
      <c r="AK31" s="663"/>
      <c r="AL31" s="664" t="s">
        <v>130</v>
      </c>
      <c r="AM31" s="665"/>
      <c r="AN31" s="665"/>
      <c r="AO31" s="666"/>
      <c r="AP31" s="709"/>
      <c r="AQ31" s="710"/>
      <c r="AR31" s="710"/>
      <c r="AS31" s="710"/>
      <c r="AT31" s="714"/>
      <c r="AU31" s="209" t="s">
        <v>304</v>
      </c>
      <c r="AV31" s="209"/>
      <c r="AW31" s="209"/>
      <c r="AX31" s="656" t="s">
        <v>305</v>
      </c>
      <c r="AY31" s="657"/>
      <c r="AZ31" s="657"/>
      <c r="BA31" s="657"/>
      <c r="BB31" s="657"/>
      <c r="BC31" s="657"/>
      <c r="BD31" s="657"/>
      <c r="BE31" s="657"/>
      <c r="BF31" s="658"/>
      <c r="BG31" s="716">
        <v>98.7</v>
      </c>
      <c r="BH31" s="695"/>
      <c r="BI31" s="695"/>
      <c r="BJ31" s="695"/>
      <c r="BK31" s="695"/>
      <c r="BL31" s="695"/>
      <c r="BM31" s="665">
        <v>93.2</v>
      </c>
      <c r="BN31" s="717"/>
      <c r="BO31" s="717"/>
      <c r="BP31" s="717"/>
      <c r="BQ31" s="718"/>
      <c r="BR31" s="716">
        <v>98.9</v>
      </c>
      <c r="BS31" s="695"/>
      <c r="BT31" s="695"/>
      <c r="BU31" s="695"/>
      <c r="BV31" s="695"/>
      <c r="BW31" s="695"/>
      <c r="BX31" s="665">
        <v>92.2</v>
      </c>
      <c r="BY31" s="717"/>
      <c r="BZ31" s="717"/>
      <c r="CA31" s="717"/>
      <c r="CB31" s="718"/>
      <c r="CD31" s="724"/>
      <c r="CE31" s="725"/>
      <c r="CF31" s="674" t="s">
        <v>306</v>
      </c>
      <c r="CG31" s="675"/>
      <c r="CH31" s="675"/>
      <c r="CI31" s="675"/>
      <c r="CJ31" s="675"/>
      <c r="CK31" s="675"/>
      <c r="CL31" s="675"/>
      <c r="CM31" s="675"/>
      <c r="CN31" s="675"/>
      <c r="CO31" s="675"/>
      <c r="CP31" s="675"/>
      <c r="CQ31" s="676"/>
      <c r="CR31" s="659">
        <v>22419</v>
      </c>
      <c r="CS31" s="695"/>
      <c r="CT31" s="695"/>
      <c r="CU31" s="695"/>
      <c r="CV31" s="695"/>
      <c r="CW31" s="695"/>
      <c r="CX31" s="695"/>
      <c r="CY31" s="696"/>
      <c r="CZ31" s="664">
        <v>0.3</v>
      </c>
      <c r="DA31" s="693"/>
      <c r="DB31" s="693"/>
      <c r="DC31" s="697"/>
      <c r="DD31" s="668">
        <v>22405</v>
      </c>
      <c r="DE31" s="695"/>
      <c r="DF31" s="695"/>
      <c r="DG31" s="695"/>
      <c r="DH31" s="695"/>
      <c r="DI31" s="695"/>
      <c r="DJ31" s="695"/>
      <c r="DK31" s="696"/>
      <c r="DL31" s="668">
        <v>22405</v>
      </c>
      <c r="DM31" s="695"/>
      <c r="DN31" s="695"/>
      <c r="DO31" s="695"/>
      <c r="DP31" s="695"/>
      <c r="DQ31" s="695"/>
      <c r="DR31" s="695"/>
      <c r="DS31" s="695"/>
      <c r="DT31" s="695"/>
      <c r="DU31" s="695"/>
      <c r="DV31" s="696"/>
      <c r="DW31" s="664">
        <v>0.5</v>
      </c>
      <c r="DX31" s="693"/>
      <c r="DY31" s="693"/>
      <c r="DZ31" s="693"/>
      <c r="EA31" s="693"/>
      <c r="EB31" s="693"/>
      <c r="EC31" s="694"/>
    </row>
    <row r="32" spans="2:133" ht="11.25" customHeight="1" x14ac:dyDescent="0.15">
      <c r="B32" s="656" t="s">
        <v>307</v>
      </c>
      <c r="C32" s="657"/>
      <c r="D32" s="657"/>
      <c r="E32" s="657"/>
      <c r="F32" s="657"/>
      <c r="G32" s="657"/>
      <c r="H32" s="657"/>
      <c r="I32" s="657"/>
      <c r="J32" s="657"/>
      <c r="K32" s="657"/>
      <c r="L32" s="657"/>
      <c r="M32" s="657"/>
      <c r="N32" s="657"/>
      <c r="O32" s="657"/>
      <c r="P32" s="657"/>
      <c r="Q32" s="658"/>
      <c r="R32" s="659">
        <v>412650</v>
      </c>
      <c r="S32" s="660"/>
      <c r="T32" s="660"/>
      <c r="U32" s="660"/>
      <c r="V32" s="660"/>
      <c r="W32" s="660"/>
      <c r="X32" s="660"/>
      <c r="Y32" s="661"/>
      <c r="Z32" s="662">
        <v>5.6</v>
      </c>
      <c r="AA32" s="662"/>
      <c r="AB32" s="662"/>
      <c r="AC32" s="662"/>
      <c r="AD32" s="663" t="s">
        <v>238</v>
      </c>
      <c r="AE32" s="663"/>
      <c r="AF32" s="663"/>
      <c r="AG32" s="663"/>
      <c r="AH32" s="663"/>
      <c r="AI32" s="663"/>
      <c r="AJ32" s="663"/>
      <c r="AK32" s="663"/>
      <c r="AL32" s="664" t="s">
        <v>238</v>
      </c>
      <c r="AM32" s="665"/>
      <c r="AN32" s="665"/>
      <c r="AO32" s="666"/>
      <c r="AP32" s="711"/>
      <c r="AQ32" s="712"/>
      <c r="AR32" s="712"/>
      <c r="AS32" s="712"/>
      <c r="AT32" s="715"/>
      <c r="AU32" s="211"/>
      <c r="AV32" s="211"/>
      <c r="AW32" s="211"/>
      <c r="AX32" s="704" t="s">
        <v>308</v>
      </c>
      <c r="AY32" s="705"/>
      <c r="AZ32" s="705"/>
      <c r="BA32" s="705"/>
      <c r="BB32" s="705"/>
      <c r="BC32" s="705"/>
      <c r="BD32" s="705"/>
      <c r="BE32" s="705"/>
      <c r="BF32" s="706"/>
      <c r="BG32" s="728">
        <v>96.4</v>
      </c>
      <c r="BH32" s="729"/>
      <c r="BI32" s="729"/>
      <c r="BJ32" s="729"/>
      <c r="BK32" s="729"/>
      <c r="BL32" s="729"/>
      <c r="BM32" s="730">
        <v>87.4</v>
      </c>
      <c r="BN32" s="729"/>
      <c r="BO32" s="729"/>
      <c r="BP32" s="729"/>
      <c r="BQ32" s="731"/>
      <c r="BR32" s="728">
        <v>95.8</v>
      </c>
      <c r="BS32" s="729"/>
      <c r="BT32" s="729"/>
      <c r="BU32" s="729"/>
      <c r="BV32" s="729"/>
      <c r="BW32" s="729"/>
      <c r="BX32" s="730">
        <v>87.5</v>
      </c>
      <c r="BY32" s="729"/>
      <c r="BZ32" s="729"/>
      <c r="CA32" s="729"/>
      <c r="CB32" s="731"/>
      <c r="CD32" s="726"/>
      <c r="CE32" s="727"/>
      <c r="CF32" s="674" t="s">
        <v>309</v>
      </c>
      <c r="CG32" s="675"/>
      <c r="CH32" s="675"/>
      <c r="CI32" s="675"/>
      <c r="CJ32" s="675"/>
      <c r="CK32" s="675"/>
      <c r="CL32" s="675"/>
      <c r="CM32" s="675"/>
      <c r="CN32" s="675"/>
      <c r="CO32" s="675"/>
      <c r="CP32" s="675"/>
      <c r="CQ32" s="676"/>
      <c r="CR32" s="659" t="s">
        <v>238</v>
      </c>
      <c r="CS32" s="660"/>
      <c r="CT32" s="660"/>
      <c r="CU32" s="660"/>
      <c r="CV32" s="660"/>
      <c r="CW32" s="660"/>
      <c r="CX32" s="660"/>
      <c r="CY32" s="661"/>
      <c r="CZ32" s="664" t="s">
        <v>121</v>
      </c>
      <c r="DA32" s="693"/>
      <c r="DB32" s="693"/>
      <c r="DC32" s="697"/>
      <c r="DD32" s="668" t="s">
        <v>238</v>
      </c>
      <c r="DE32" s="660"/>
      <c r="DF32" s="660"/>
      <c r="DG32" s="660"/>
      <c r="DH32" s="660"/>
      <c r="DI32" s="660"/>
      <c r="DJ32" s="660"/>
      <c r="DK32" s="661"/>
      <c r="DL32" s="668" t="s">
        <v>121</v>
      </c>
      <c r="DM32" s="660"/>
      <c r="DN32" s="660"/>
      <c r="DO32" s="660"/>
      <c r="DP32" s="660"/>
      <c r="DQ32" s="660"/>
      <c r="DR32" s="660"/>
      <c r="DS32" s="660"/>
      <c r="DT32" s="660"/>
      <c r="DU32" s="660"/>
      <c r="DV32" s="661"/>
      <c r="DW32" s="664" t="s">
        <v>238</v>
      </c>
      <c r="DX32" s="693"/>
      <c r="DY32" s="693"/>
      <c r="DZ32" s="693"/>
      <c r="EA32" s="693"/>
      <c r="EB32" s="693"/>
      <c r="EC32" s="694"/>
    </row>
    <row r="33" spans="2:133" ht="11.25" customHeight="1" x14ac:dyDescent="0.15">
      <c r="B33" s="656" t="s">
        <v>310</v>
      </c>
      <c r="C33" s="657"/>
      <c r="D33" s="657"/>
      <c r="E33" s="657"/>
      <c r="F33" s="657"/>
      <c r="G33" s="657"/>
      <c r="H33" s="657"/>
      <c r="I33" s="657"/>
      <c r="J33" s="657"/>
      <c r="K33" s="657"/>
      <c r="L33" s="657"/>
      <c r="M33" s="657"/>
      <c r="N33" s="657"/>
      <c r="O33" s="657"/>
      <c r="P33" s="657"/>
      <c r="Q33" s="658"/>
      <c r="R33" s="659">
        <v>679343</v>
      </c>
      <c r="S33" s="660"/>
      <c r="T33" s="660"/>
      <c r="U33" s="660"/>
      <c r="V33" s="660"/>
      <c r="W33" s="660"/>
      <c r="X33" s="660"/>
      <c r="Y33" s="661"/>
      <c r="Z33" s="662">
        <v>9.1999999999999993</v>
      </c>
      <c r="AA33" s="662"/>
      <c r="AB33" s="662"/>
      <c r="AC33" s="662"/>
      <c r="AD33" s="663" t="s">
        <v>121</v>
      </c>
      <c r="AE33" s="663"/>
      <c r="AF33" s="663"/>
      <c r="AG33" s="663"/>
      <c r="AH33" s="663"/>
      <c r="AI33" s="663"/>
      <c r="AJ33" s="663"/>
      <c r="AK33" s="663"/>
      <c r="AL33" s="664" t="s">
        <v>121</v>
      </c>
      <c r="AM33" s="665"/>
      <c r="AN33" s="665"/>
      <c r="AO33" s="666"/>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74" t="s">
        <v>311</v>
      </c>
      <c r="CE33" s="675"/>
      <c r="CF33" s="675"/>
      <c r="CG33" s="675"/>
      <c r="CH33" s="675"/>
      <c r="CI33" s="675"/>
      <c r="CJ33" s="675"/>
      <c r="CK33" s="675"/>
      <c r="CL33" s="675"/>
      <c r="CM33" s="675"/>
      <c r="CN33" s="675"/>
      <c r="CO33" s="675"/>
      <c r="CP33" s="675"/>
      <c r="CQ33" s="676"/>
      <c r="CR33" s="659">
        <v>3624259</v>
      </c>
      <c r="CS33" s="695"/>
      <c r="CT33" s="695"/>
      <c r="CU33" s="695"/>
      <c r="CV33" s="695"/>
      <c r="CW33" s="695"/>
      <c r="CX33" s="695"/>
      <c r="CY33" s="696"/>
      <c r="CZ33" s="664">
        <v>53.6</v>
      </c>
      <c r="DA33" s="693"/>
      <c r="DB33" s="693"/>
      <c r="DC33" s="697"/>
      <c r="DD33" s="668">
        <v>3138644</v>
      </c>
      <c r="DE33" s="695"/>
      <c r="DF33" s="695"/>
      <c r="DG33" s="695"/>
      <c r="DH33" s="695"/>
      <c r="DI33" s="695"/>
      <c r="DJ33" s="695"/>
      <c r="DK33" s="696"/>
      <c r="DL33" s="668">
        <v>2062360</v>
      </c>
      <c r="DM33" s="695"/>
      <c r="DN33" s="695"/>
      <c r="DO33" s="695"/>
      <c r="DP33" s="695"/>
      <c r="DQ33" s="695"/>
      <c r="DR33" s="695"/>
      <c r="DS33" s="695"/>
      <c r="DT33" s="695"/>
      <c r="DU33" s="695"/>
      <c r="DV33" s="696"/>
      <c r="DW33" s="664">
        <v>47.2</v>
      </c>
      <c r="DX33" s="693"/>
      <c r="DY33" s="693"/>
      <c r="DZ33" s="693"/>
      <c r="EA33" s="693"/>
      <c r="EB33" s="693"/>
      <c r="EC33" s="694"/>
    </row>
    <row r="34" spans="2:133" ht="11.25" customHeight="1" x14ac:dyDescent="0.15">
      <c r="B34" s="656" t="s">
        <v>312</v>
      </c>
      <c r="C34" s="657"/>
      <c r="D34" s="657"/>
      <c r="E34" s="657"/>
      <c r="F34" s="657"/>
      <c r="G34" s="657"/>
      <c r="H34" s="657"/>
      <c r="I34" s="657"/>
      <c r="J34" s="657"/>
      <c r="K34" s="657"/>
      <c r="L34" s="657"/>
      <c r="M34" s="657"/>
      <c r="N34" s="657"/>
      <c r="O34" s="657"/>
      <c r="P34" s="657"/>
      <c r="Q34" s="658"/>
      <c r="R34" s="659">
        <v>410794</v>
      </c>
      <c r="S34" s="660"/>
      <c r="T34" s="660"/>
      <c r="U34" s="660"/>
      <c r="V34" s="660"/>
      <c r="W34" s="660"/>
      <c r="X34" s="660"/>
      <c r="Y34" s="661"/>
      <c r="Z34" s="662">
        <v>5.6</v>
      </c>
      <c r="AA34" s="662"/>
      <c r="AB34" s="662"/>
      <c r="AC34" s="662"/>
      <c r="AD34" s="663">
        <v>1</v>
      </c>
      <c r="AE34" s="663"/>
      <c r="AF34" s="663"/>
      <c r="AG34" s="663"/>
      <c r="AH34" s="663"/>
      <c r="AI34" s="663"/>
      <c r="AJ34" s="663"/>
      <c r="AK34" s="663"/>
      <c r="AL34" s="664">
        <v>0</v>
      </c>
      <c r="AM34" s="665"/>
      <c r="AN34" s="665"/>
      <c r="AO34" s="666"/>
      <c r="AP34" s="214"/>
      <c r="AQ34" s="638" t="s">
        <v>313</v>
      </c>
      <c r="AR34" s="639"/>
      <c r="AS34" s="639"/>
      <c r="AT34" s="639"/>
      <c r="AU34" s="639"/>
      <c r="AV34" s="639"/>
      <c r="AW34" s="639"/>
      <c r="AX34" s="639"/>
      <c r="AY34" s="639"/>
      <c r="AZ34" s="639"/>
      <c r="BA34" s="639"/>
      <c r="BB34" s="639"/>
      <c r="BC34" s="639"/>
      <c r="BD34" s="639"/>
      <c r="BE34" s="639"/>
      <c r="BF34" s="640"/>
      <c r="BG34" s="638" t="s">
        <v>314</v>
      </c>
      <c r="BH34" s="639"/>
      <c r="BI34" s="639"/>
      <c r="BJ34" s="639"/>
      <c r="BK34" s="639"/>
      <c r="BL34" s="639"/>
      <c r="BM34" s="639"/>
      <c r="BN34" s="639"/>
      <c r="BO34" s="639"/>
      <c r="BP34" s="639"/>
      <c r="BQ34" s="639"/>
      <c r="BR34" s="639"/>
      <c r="BS34" s="639"/>
      <c r="BT34" s="639"/>
      <c r="BU34" s="639"/>
      <c r="BV34" s="639"/>
      <c r="BW34" s="639"/>
      <c r="BX34" s="639"/>
      <c r="BY34" s="639"/>
      <c r="BZ34" s="639"/>
      <c r="CA34" s="639"/>
      <c r="CB34" s="640"/>
      <c r="CD34" s="674" t="s">
        <v>315</v>
      </c>
      <c r="CE34" s="675"/>
      <c r="CF34" s="675"/>
      <c r="CG34" s="675"/>
      <c r="CH34" s="675"/>
      <c r="CI34" s="675"/>
      <c r="CJ34" s="675"/>
      <c r="CK34" s="675"/>
      <c r="CL34" s="675"/>
      <c r="CM34" s="675"/>
      <c r="CN34" s="675"/>
      <c r="CO34" s="675"/>
      <c r="CP34" s="675"/>
      <c r="CQ34" s="676"/>
      <c r="CR34" s="659">
        <v>1100054</v>
      </c>
      <c r="CS34" s="660"/>
      <c r="CT34" s="660"/>
      <c r="CU34" s="660"/>
      <c r="CV34" s="660"/>
      <c r="CW34" s="660"/>
      <c r="CX34" s="660"/>
      <c r="CY34" s="661"/>
      <c r="CZ34" s="664">
        <v>16.3</v>
      </c>
      <c r="DA34" s="693"/>
      <c r="DB34" s="693"/>
      <c r="DC34" s="697"/>
      <c r="DD34" s="668">
        <v>916420</v>
      </c>
      <c r="DE34" s="660"/>
      <c r="DF34" s="660"/>
      <c r="DG34" s="660"/>
      <c r="DH34" s="660"/>
      <c r="DI34" s="660"/>
      <c r="DJ34" s="660"/>
      <c r="DK34" s="661"/>
      <c r="DL34" s="668">
        <v>596803</v>
      </c>
      <c r="DM34" s="660"/>
      <c r="DN34" s="660"/>
      <c r="DO34" s="660"/>
      <c r="DP34" s="660"/>
      <c r="DQ34" s="660"/>
      <c r="DR34" s="660"/>
      <c r="DS34" s="660"/>
      <c r="DT34" s="660"/>
      <c r="DU34" s="660"/>
      <c r="DV34" s="661"/>
      <c r="DW34" s="664">
        <v>13.6</v>
      </c>
      <c r="DX34" s="693"/>
      <c r="DY34" s="693"/>
      <c r="DZ34" s="693"/>
      <c r="EA34" s="693"/>
      <c r="EB34" s="693"/>
      <c r="EC34" s="694"/>
    </row>
    <row r="35" spans="2:133" ht="11.25" customHeight="1" x14ac:dyDescent="0.15">
      <c r="B35" s="656" t="s">
        <v>316</v>
      </c>
      <c r="C35" s="657"/>
      <c r="D35" s="657"/>
      <c r="E35" s="657"/>
      <c r="F35" s="657"/>
      <c r="G35" s="657"/>
      <c r="H35" s="657"/>
      <c r="I35" s="657"/>
      <c r="J35" s="657"/>
      <c r="K35" s="657"/>
      <c r="L35" s="657"/>
      <c r="M35" s="657"/>
      <c r="N35" s="657"/>
      <c r="O35" s="657"/>
      <c r="P35" s="657"/>
      <c r="Q35" s="658"/>
      <c r="R35" s="659">
        <v>457500</v>
      </c>
      <c r="S35" s="660"/>
      <c r="T35" s="660"/>
      <c r="U35" s="660"/>
      <c r="V35" s="660"/>
      <c r="W35" s="660"/>
      <c r="X35" s="660"/>
      <c r="Y35" s="661"/>
      <c r="Z35" s="662">
        <v>6.2</v>
      </c>
      <c r="AA35" s="662"/>
      <c r="AB35" s="662"/>
      <c r="AC35" s="662"/>
      <c r="AD35" s="663" t="s">
        <v>130</v>
      </c>
      <c r="AE35" s="663"/>
      <c r="AF35" s="663"/>
      <c r="AG35" s="663"/>
      <c r="AH35" s="663"/>
      <c r="AI35" s="663"/>
      <c r="AJ35" s="663"/>
      <c r="AK35" s="663"/>
      <c r="AL35" s="664" t="s">
        <v>238</v>
      </c>
      <c r="AM35" s="665"/>
      <c r="AN35" s="665"/>
      <c r="AO35" s="666"/>
      <c r="AP35" s="214"/>
      <c r="AQ35" s="732" t="s">
        <v>317</v>
      </c>
      <c r="AR35" s="733"/>
      <c r="AS35" s="733"/>
      <c r="AT35" s="733"/>
      <c r="AU35" s="733"/>
      <c r="AV35" s="733"/>
      <c r="AW35" s="733"/>
      <c r="AX35" s="733"/>
      <c r="AY35" s="734"/>
      <c r="AZ35" s="648">
        <v>1050663</v>
      </c>
      <c r="BA35" s="649"/>
      <c r="BB35" s="649"/>
      <c r="BC35" s="649"/>
      <c r="BD35" s="649"/>
      <c r="BE35" s="649"/>
      <c r="BF35" s="735"/>
      <c r="BG35" s="670" t="s">
        <v>318</v>
      </c>
      <c r="BH35" s="671"/>
      <c r="BI35" s="671"/>
      <c r="BJ35" s="671"/>
      <c r="BK35" s="671"/>
      <c r="BL35" s="671"/>
      <c r="BM35" s="671"/>
      <c r="BN35" s="671"/>
      <c r="BO35" s="671"/>
      <c r="BP35" s="671"/>
      <c r="BQ35" s="671"/>
      <c r="BR35" s="671"/>
      <c r="BS35" s="671"/>
      <c r="BT35" s="671"/>
      <c r="BU35" s="672"/>
      <c r="BV35" s="648">
        <v>205093</v>
      </c>
      <c r="BW35" s="649"/>
      <c r="BX35" s="649"/>
      <c r="BY35" s="649"/>
      <c r="BZ35" s="649"/>
      <c r="CA35" s="649"/>
      <c r="CB35" s="735"/>
      <c r="CD35" s="674" t="s">
        <v>319</v>
      </c>
      <c r="CE35" s="675"/>
      <c r="CF35" s="675"/>
      <c r="CG35" s="675"/>
      <c r="CH35" s="675"/>
      <c r="CI35" s="675"/>
      <c r="CJ35" s="675"/>
      <c r="CK35" s="675"/>
      <c r="CL35" s="675"/>
      <c r="CM35" s="675"/>
      <c r="CN35" s="675"/>
      <c r="CO35" s="675"/>
      <c r="CP35" s="675"/>
      <c r="CQ35" s="676"/>
      <c r="CR35" s="659">
        <v>113420</v>
      </c>
      <c r="CS35" s="695"/>
      <c r="CT35" s="695"/>
      <c r="CU35" s="695"/>
      <c r="CV35" s="695"/>
      <c r="CW35" s="695"/>
      <c r="CX35" s="695"/>
      <c r="CY35" s="696"/>
      <c r="CZ35" s="664">
        <v>1.7</v>
      </c>
      <c r="DA35" s="693"/>
      <c r="DB35" s="693"/>
      <c r="DC35" s="697"/>
      <c r="DD35" s="668">
        <v>21528</v>
      </c>
      <c r="DE35" s="695"/>
      <c r="DF35" s="695"/>
      <c r="DG35" s="695"/>
      <c r="DH35" s="695"/>
      <c r="DI35" s="695"/>
      <c r="DJ35" s="695"/>
      <c r="DK35" s="696"/>
      <c r="DL35" s="668">
        <v>21528</v>
      </c>
      <c r="DM35" s="695"/>
      <c r="DN35" s="695"/>
      <c r="DO35" s="695"/>
      <c r="DP35" s="695"/>
      <c r="DQ35" s="695"/>
      <c r="DR35" s="695"/>
      <c r="DS35" s="695"/>
      <c r="DT35" s="695"/>
      <c r="DU35" s="695"/>
      <c r="DV35" s="696"/>
      <c r="DW35" s="664">
        <v>0.5</v>
      </c>
      <c r="DX35" s="693"/>
      <c r="DY35" s="693"/>
      <c r="DZ35" s="693"/>
      <c r="EA35" s="693"/>
      <c r="EB35" s="693"/>
      <c r="EC35" s="694"/>
    </row>
    <row r="36" spans="2:133" ht="11.25" customHeight="1" x14ac:dyDescent="0.15">
      <c r="B36" s="656" t="s">
        <v>320</v>
      </c>
      <c r="C36" s="657"/>
      <c r="D36" s="657"/>
      <c r="E36" s="657"/>
      <c r="F36" s="657"/>
      <c r="G36" s="657"/>
      <c r="H36" s="657"/>
      <c r="I36" s="657"/>
      <c r="J36" s="657"/>
      <c r="K36" s="657"/>
      <c r="L36" s="657"/>
      <c r="M36" s="657"/>
      <c r="N36" s="657"/>
      <c r="O36" s="657"/>
      <c r="P36" s="657"/>
      <c r="Q36" s="658"/>
      <c r="R36" s="659" t="s">
        <v>121</v>
      </c>
      <c r="S36" s="660"/>
      <c r="T36" s="660"/>
      <c r="U36" s="660"/>
      <c r="V36" s="660"/>
      <c r="W36" s="660"/>
      <c r="X36" s="660"/>
      <c r="Y36" s="661"/>
      <c r="Z36" s="662" t="s">
        <v>121</v>
      </c>
      <c r="AA36" s="662"/>
      <c r="AB36" s="662"/>
      <c r="AC36" s="662"/>
      <c r="AD36" s="663" t="s">
        <v>238</v>
      </c>
      <c r="AE36" s="663"/>
      <c r="AF36" s="663"/>
      <c r="AG36" s="663"/>
      <c r="AH36" s="663"/>
      <c r="AI36" s="663"/>
      <c r="AJ36" s="663"/>
      <c r="AK36" s="663"/>
      <c r="AL36" s="664" t="s">
        <v>121</v>
      </c>
      <c r="AM36" s="665"/>
      <c r="AN36" s="665"/>
      <c r="AO36" s="666"/>
      <c r="AQ36" s="736" t="s">
        <v>321</v>
      </c>
      <c r="AR36" s="737"/>
      <c r="AS36" s="737"/>
      <c r="AT36" s="737"/>
      <c r="AU36" s="737"/>
      <c r="AV36" s="737"/>
      <c r="AW36" s="737"/>
      <c r="AX36" s="737"/>
      <c r="AY36" s="738"/>
      <c r="AZ36" s="659">
        <v>381018</v>
      </c>
      <c r="BA36" s="660"/>
      <c r="BB36" s="660"/>
      <c r="BC36" s="660"/>
      <c r="BD36" s="695"/>
      <c r="BE36" s="695"/>
      <c r="BF36" s="718"/>
      <c r="BG36" s="674" t="s">
        <v>322</v>
      </c>
      <c r="BH36" s="675"/>
      <c r="BI36" s="675"/>
      <c r="BJ36" s="675"/>
      <c r="BK36" s="675"/>
      <c r="BL36" s="675"/>
      <c r="BM36" s="675"/>
      <c r="BN36" s="675"/>
      <c r="BO36" s="675"/>
      <c r="BP36" s="675"/>
      <c r="BQ36" s="675"/>
      <c r="BR36" s="675"/>
      <c r="BS36" s="675"/>
      <c r="BT36" s="675"/>
      <c r="BU36" s="676"/>
      <c r="BV36" s="659">
        <v>150511</v>
      </c>
      <c r="BW36" s="660"/>
      <c r="BX36" s="660"/>
      <c r="BY36" s="660"/>
      <c r="BZ36" s="660"/>
      <c r="CA36" s="660"/>
      <c r="CB36" s="669"/>
      <c r="CD36" s="674" t="s">
        <v>323</v>
      </c>
      <c r="CE36" s="675"/>
      <c r="CF36" s="675"/>
      <c r="CG36" s="675"/>
      <c r="CH36" s="675"/>
      <c r="CI36" s="675"/>
      <c r="CJ36" s="675"/>
      <c r="CK36" s="675"/>
      <c r="CL36" s="675"/>
      <c r="CM36" s="675"/>
      <c r="CN36" s="675"/>
      <c r="CO36" s="675"/>
      <c r="CP36" s="675"/>
      <c r="CQ36" s="676"/>
      <c r="CR36" s="659">
        <v>1198393</v>
      </c>
      <c r="CS36" s="660"/>
      <c r="CT36" s="660"/>
      <c r="CU36" s="660"/>
      <c r="CV36" s="660"/>
      <c r="CW36" s="660"/>
      <c r="CX36" s="660"/>
      <c r="CY36" s="661"/>
      <c r="CZ36" s="664">
        <v>17.7</v>
      </c>
      <c r="DA36" s="693"/>
      <c r="DB36" s="693"/>
      <c r="DC36" s="697"/>
      <c r="DD36" s="668">
        <v>1102253</v>
      </c>
      <c r="DE36" s="660"/>
      <c r="DF36" s="660"/>
      <c r="DG36" s="660"/>
      <c r="DH36" s="660"/>
      <c r="DI36" s="660"/>
      <c r="DJ36" s="660"/>
      <c r="DK36" s="661"/>
      <c r="DL36" s="668">
        <v>988613</v>
      </c>
      <c r="DM36" s="660"/>
      <c r="DN36" s="660"/>
      <c r="DO36" s="660"/>
      <c r="DP36" s="660"/>
      <c r="DQ36" s="660"/>
      <c r="DR36" s="660"/>
      <c r="DS36" s="660"/>
      <c r="DT36" s="660"/>
      <c r="DU36" s="660"/>
      <c r="DV36" s="661"/>
      <c r="DW36" s="664">
        <v>22.6</v>
      </c>
      <c r="DX36" s="693"/>
      <c r="DY36" s="693"/>
      <c r="DZ36" s="693"/>
      <c r="EA36" s="693"/>
      <c r="EB36" s="693"/>
      <c r="EC36" s="694"/>
    </row>
    <row r="37" spans="2:133" ht="11.25" customHeight="1" x14ac:dyDescent="0.15">
      <c r="B37" s="656" t="s">
        <v>324</v>
      </c>
      <c r="C37" s="657"/>
      <c r="D37" s="657"/>
      <c r="E37" s="657"/>
      <c r="F37" s="657"/>
      <c r="G37" s="657"/>
      <c r="H37" s="657"/>
      <c r="I37" s="657"/>
      <c r="J37" s="657"/>
      <c r="K37" s="657"/>
      <c r="L37" s="657"/>
      <c r="M37" s="657"/>
      <c r="N37" s="657"/>
      <c r="O37" s="657"/>
      <c r="P37" s="657"/>
      <c r="Q37" s="658"/>
      <c r="R37" s="659">
        <v>240000</v>
      </c>
      <c r="S37" s="660"/>
      <c r="T37" s="660"/>
      <c r="U37" s="660"/>
      <c r="V37" s="660"/>
      <c r="W37" s="660"/>
      <c r="X37" s="660"/>
      <c r="Y37" s="661"/>
      <c r="Z37" s="662">
        <v>3.2</v>
      </c>
      <c r="AA37" s="662"/>
      <c r="AB37" s="662"/>
      <c r="AC37" s="662"/>
      <c r="AD37" s="663" t="s">
        <v>238</v>
      </c>
      <c r="AE37" s="663"/>
      <c r="AF37" s="663"/>
      <c r="AG37" s="663"/>
      <c r="AH37" s="663"/>
      <c r="AI37" s="663"/>
      <c r="AJ37" s="663"/>
      <c r="AK37" s="663"/>
      <c r="AL37" s="664" t="s">
        <v>121</v>
      </c>
      <c r="AM37" s="665"/>
      <c r="AN37" s="665"/>
      <c r="AO37" s="666"/>
      <c r="AQ37" s="736" t="s">
        <v>325</v>
      </c>
      <c r="AR37" s="737"/>
      <c r="AS37" s="737"/>
      <c r="AT37" s="737"/>
      <c r="AU37" s="737"/>
      <c r="AV37" s="737"/>
      <c r="AW37" s="737"/>
      <c r="AX37" s="737"/>
      <c r="AY37" s="738"/>
      <c r="AZ37" s="659">
        <v>96608</v>
      </c>
      <c r="BA37" s="660"/>
      <c r="BB37" s="660"/>
      <c r="BC37" s="660"/>
      <c r="BD37" s="695"/>
      <c r="BE37" s="695"/>
      <c r="BF37" s="718"/>
      <c r="BG37" s="674" t="s">
        <v>326</v>
      </c>
      <c r="BH37" s="675"/>
      <c r="BI37" s="675"/>
      <c r="BJ37" s="675"/>
      <c r="BK37" s="675"/>
      <c r="BL37" s="675"/>
      <c r="BM37" s="675"/>
      <c r="BN37" s="675"/>
      <c r="BO37" s="675"/>
      <c r="BP37" s="675"/>
      <c r="BQ37" s="675"/>
      <c r="BR37" s="675"/>
      <c r="BS37" s="675"/>
      <c r="BT37" s="675"/>
      <c r="BU37" s="676"/>
      <c r="BV37" s="659">
        <v>2681</v>
      </c>
      <c r="BW37" s="660"/>
      <c r="BX37" s="660"/>
      <c r="BY37" s="660"/>
      <c r="BZ37" s="660"/>
      <c r="CA37" s="660"/>
      <c r="CB37" s="669"/>
      <c r="CD37" s="674" t="s">
        <v>327</v>
      </c>
      <c r="CE37" s="675"/>
      <c r="CF37" s="675"/>
      <c r="CG37" s="675"/>
      <c r="CH37" s="675"/>
      <c r="CI37" s="675"/>
      <c r="CJ37" s="675"/>
      <c r="CK37" s="675"/>
      <c r="CL37" s="675"/>
      <c r="CM37" s="675"/>
      <c r="CN37" s="675"/>
      <c r="CO37" s="675"/>
      <c r="CP37" s="675"/>
      <c r="CQ37" s="676"/>
      <c r="CR37" s="659">
        <v>496165</v>
      </c>
      <c r="CS37" s="695"/>
      <c r="CT37" s="695"/>
      <c r="CU37" s="695"/>
      <c r="CV37" s="695"/>
      <c r="CW37" s="695"/>
      <c r="CX37" s="695"/>
      <c r="CY37" s="696"/>
      <c r="CZ37" s="664">
        <v>7.3</v>
      </c>
      <c r="DA37" s="693"/>
      <c r="DB37" s="693"/>
      <c r="DC37" s="697"/>
      <c r="DD37" s="668">
        <v>493768</v>
      </c>
      <c r="DE37" s="695"/>
      <c r="DF37" s="695"/>
      <c r="DG37" s="695"/>
      <c r="DH37" s="695"/>
      <c r="DI37" s="695"/>
      <c r="DJ37" s="695"/>
      <c r="DK37" s="696"/>
      <c r="DL37" s="668">
        <v>493768</v>
      </c>
      <c r="DM37" s="695"/>
      <c r="DN37" s="695"/>
      <c r="DO37" s="695"/>
      <c r="DP37" s="695"/>
      <c r="DQ37" s="695"/>
      <c r="DR37" s="695"/>
      <c r="DS37" s="695"/>
      <c r="DT37" s="695"/>
      <c r="DU37" s="695"/>
      <c r="DV37" s="696"/>
      <c r="DW37" s="664">
        <v>11.3</v>
      </c>
      <c r="DX37" s="693"/>
      <c r="DY37" s="693"/>
      <c r="DZ37" s="693"/>
      <c r="EA37" s="693"/>
      <c r="EB37" s="693"/>
      <c r="EC37" s="694"/>
    </row>
    <row r="38" spans="2:133" ht="11.25" customHeight="1" x14ac:dyDescent="0.15">
      <c r="B38" s="704" t="s">
        <v>328</v>
      </c>
      <c r="C38" s="705"/>
      <c r="D38" s="705"/>
      <c r="E38" s="705"/>
      <c r="F38" s="705"/>
      <c r="G38" s="705"/>
      <c r="H38" s="705"/>
      <c r="I38" s="705"/>
      <c r="J38" s="705"/>
      <c r="K38" s="705"/>
      <c r="L38" s="705"/>
      <c r="M38" s="705"/>
      <c r="N38" s="705"/>
      <c r="O38" s="705"/>
      <c r="P38" s="705"/>
      <c r="Q38" s="706"/>
      <c r="R38" s="739">
        <v>7393612</v>
      </c>
      <c r="S38" s="740"/>
      <c r="T38" s="740"/>
      <c r="U38" s="740"/>
      <c r="V38" s="740"/>
      <c r="W38" s="740"/>
      <c r="X38" s="740"/>
      <c r="Y38" s="741"/>
      <c r="Z38" s="742">
        <v>100</v>
      </c>
      <c r="AA38" s="742"/>
      <c r="AB38" s="742"/>
      <c r="AC38" s="742"/>
      <c r="AD38" s="743">
        <v>4133243</v>
      </c>
      <c r="AE38" s="743"/>
      <c r="AF38" s="743"/>
      <c r="AG38" s="743"/>
      <c r="AH38" s="743"/>
      <c r="AI38" s="743"/>
      <c r="AJ38" s="743"/>
      <c r="AK38" s="743"/>
      <c r="AL38" s="744">
        <v>100</v>
      </c>
      <c r="AM38" s="730"/>
      <c r="AN38" s="730"/>
      <c r="AO38" s="745"/>
      <c r="AQ38" s="736" t="s">
        <v>329</v>
      </c>
      <c r="AR38" s="737"/>
      <c r="AS38" s="737"/>
      <c r="AT38" s="737"/>
      <c r="AU38" s="737"/>
      <c r="AV38" s="737"/>
      <c r="AW38" s="737"/>
      <c r="AX38" s="737"/>
      <c r="AY38" s="738"/>
      <c r="AZ38" s="659">
        <v>1418</v>
      </c>
      <c r="BA38" s="660"/>
      <c r="BB38" s="660"/>
      <c r="BC38" s="660"/>
      <c r="BD38" s="695"/>
      <c r="BE38" s="695"/>
      <c r="BF38" s="718"/>
      <c r="BG38" s="674" t="s">
        <v>330</v>
      </c>
      <c r="BH38" s="675"/>
      <c r="BI38" s="675"/>
      <c r="BJ38" s="675"/>
      <c r="BK38" s="675"/>
      <c r="BL38" s="675"/>
      <c r="BM38" s="675"/>
      <c r="BN38" s="675"/>
      <c r="BO38" s="675"/>
      <c r="BP38" s="675"/>
      <c r="BQ38" s="675"/>
      <c r="BR38" s="675"/>
      <c r="BS38" s="675"/>
      <c r="BT38" s="675"/>
      <c r="BU38" s="676"/>
      <c r="BV38" s="659">
        <v>4605</v>
      </c>
      <c r="BW38" s="660"/>
      <c r="BX38" s="660"/>
      <c r="BY38" s="660"/>
      <c r="BZ38" s="660"/>
      <c r="CA38" s="660"/>
      <c r="CB38" s="669"/>
      <c r="CD38" s="674" t="s">
        <v>331</v>
      </c>
      <c r="CE38" s="675"/>
      <c r="CF38" s="675"/>
      <c r="CG38" s="675"/>
      <c r="CH38" s="675"/>
      <c r="CI38" s="675"/>
      <c r="CJ38" s="675"/>
      <c r="CK38" s="675"/>
      <c r="CL38" s="675"/>
      <c r="CM38" s="675"/>
      <c r="CN38" s="675"/>
      <c r="CO38" s="675"/>
      <c r="CP38" s="675"/>
      <c r="CQ38" s="676"/>
      <c r="CR38" s="659">
        <v>668227</v>
      </c>
      <c r="CS38" s="660"/>
      <c r="CT38" s="660"/>
      <c r="CU38" s="660"/>
      <c r="CV38" s="660"/>
      <c r="CW38" s="660"/>
      <c r="CX38" s="660"/>
      <c r="CY38" s="661"/>
      <c r="CZ38" s="664">
        <v>9.9</v>
      </c>
      <c r="DA38" s="693"/>
      <c r="DB38" s="693"/>
      <c r="DC38" s="697"/>
      <c r="DD38" s="668">
        <v>558504</v>
      </c>
      <c r="DE38" s="660"/>
      <c r="DF38" s="660"/>
      <c r="DG38" s="660"/>
      <c r="DH38" s="660"/>
      <c r="DI38" s="660"/>
      <c r="DJ38" s="660"/>
      <c r="DK38" s="661"/>
      <c r="DL38" s="668">
        <v>455416</v>
      </c>
      <c r="DM38" s="660"/>
      <c r="DN38" s="660"/>
      <c r="DO38" s="660"/>
      <c r="DP38" s="660"/>
      <c r="DQ38" s="660"/>
      <c r="DR38" s="660"/>
      <c r="DS38" s="660"/>
      <c r="DT38" s="660"/>
      <c r="DU38" s="660"/>
      <c r="DV38" s="661"/>
      <c r="DW38" s="664">
        <v>10.4</v>
      </c>
      <c r="DX38" s="693"/>
      <c r="DY38" s="693"/>
      <c r="DZ38" s="693"/>
      <c r="EA38" s="693"/>
      <c r="EB38" s="693"/>
      <c r="EC38" s="694"/>
    </row>
    <row r="39" spans="2:133" ht="11.25" customHeight="1" x14ac:dyDescent="0.15">
      <c r="AQ39" s="736" t="s">
        <v>332</v>
      </c>
      <c r="AR39" s="737"/>
      <c r="AS39" s="737"/>
      <c r="AT39" s="737"/>
      <c r="AU39" s="737"/>
      <c r="AV39" s="737"/>
      <c r="AW39" s="737"/>
      <c r="AX39" s="737"/>
      <c r="AY39" s="738"/>
      <c r="AZ39" s="659" t="s">
        <v>238</v>
      </c>
      <c r="BA39" s="660"/>
      <c r="BB39" s="660"/>
      <c r="BC39" s="660"/>
      <c r="BD39" s="695"/>
      <c r="BE39" s="695"/>
      <c r="BF39" s="718"/>
      <c r="BG39" s="750" t="s">
        <v>333</v>
      </c>
      <c r="BH39" s="751"/>
      <c r="BI39" s="751"/>
      <c r="BJ39" s="751"/>
      <c r="BK39" s="751"/>
      <c r="BL39" s="215"/>
      <c r="BM39" s="675" t="s">
        <v>334</v>
      </c>
      <c r="BN39" s="675"/>
      <c r="BO39" s="675"/>
      <c r="BP39" s="675"/>
      <c r="BQ39" s="675"/>
      <c r="BR39" s="675"/>
      <c r="BS39" s="675"/>
      <c r="BT39" s="675"/>
      <c r="BU39" s="676"/>
      <c r="BV39" s="659">
        <v>114</v>
      </c>
      <c r="BW39" s="660"/>
      <c r="BX39" s="660"/>
      <c r="BY39" s="660"/>
      <c r="BZ39" s="660"/>
      <c r="CA39" s="660"/>
      <c r="CB39" s="669"/>
      <c r="CD39" s="674" t="s">
        <v>335</v>
      </c>
      <c r="CE39" s="675"/>
      <c r="CF39" s="675"/>
      <c r="CG39" s="675"/>
      <c r="CH39" s="675"/>
      <c r="CI39" s="675"/>
      <c r="CJ39" s="675"/>
      <c r="CK39" s="675"/>
      <c r="CL39" s="675"/>
      <c r="CM39" s="675"/>
      <c r="CN39" s="675"/>
      <c r="CO39" s="675"/>
      <c r="CP39" s="675"/>
      <c r="CQ39" s="676"/>
      <c r="CR39" s="659">
        <v>536996</v>
      </c>
      <c r="CS39" s="695"/>
      <c r="CT39" s="695"/>
      <c r="CU39" s="695"/>
      <c r="CV39" s="695"/>
      <c r="CW39" s="695"/>
      <c r="CX39" s="695"/>
      <c r="CY39" s="696"/>
      <c r="CZ39" s="664">
        <v>7.9</v>
      </c>
      <c r="DA39" s="693"/>
      <c r="DB39" s="693"/>
      <c r="DC39" s="697"/>
      <c r="DD39" s="668">
        <v>535858</v>
      </c>
      <c r="DE39" s="695"/>
      <c r="DF39" s="695"/>
      <c r="DG39" s="695"/>
      <c r="DH39" s="695"/>
      <c r="DI39" s="695"/>
      <c r="DJ39" s="695"/>
      <c r="DK39" s="696"/>
      <c r="DL39" s="668" t="s">
        <v>238</v>
      </c>
      <c r="DM39" s="695"/>
      <c r="DN39" s="695"/>
      <c r="DO39" s="695"/>
      <c r="DP39" s="695"/>
      <c r="DQ39" s="695"/>
      <c r="DR39" s="695"/>
      <c r="DS39" s="695"/>
      <c r="DT39" s="695"/>
      <c r="DU39" s="695"/>
      <c r="DV39" s="696"/>
      <c r="DW39" s="664" t="s">
        <v>130</v>
      </c>
      <c r="DX39" s="693"/>
      <c r="DY39" s="693"/>
      <c r="DZ39" s="693"/>
      <c r="EA39" s="693"/>
      <c r="EB39" s="693"/>
      <c r="EC39" s="694"/>
    </row>
    <row r="40" spans="2:133" ht="11.25" customHeight="1" x14ac:dyDescent="0.15">
      <c r="AQ40" s="736" t="s">
        <v>336</v>
      </c>
      <c r="AR40" s="737"/>
      <c r="AS40" s="737"/>
      <c r="AT40" s="737"/>
      <c r="AU40" s="737"/>
      <c r="AV40" s="737"/>
      <c r="AW40" s="737"/>
      <c r="AX40" s="737"/>
      <c r="AY40" s="738"/>
      <c r="AZ40" s="659">
        <v>138919</v>
      </c>
      <c r="BA40" s="660"/>
      <c r="BB40" s="660"/>
      <c r="BC40" s="660"/>
      <c r="BD40" s="695"/>
      <c r="BE40" s="695"/>
      <c r="BF40" s="718"/>
      <c r="BG40" s="750"/>
      <c r="BH40" s="751"/>
      <c r="BI40" s="751"/>
      <c r="BJ40" s="751"/>
      <c r="BK40" s="751"/>
      <c r="BL40" s="215"/>
      <c r="BM40" s="675" t="s">
        <v>337</v>
      </c>
      <c r="BN40" s="675"/>
      <c r="BO40" s="675"/>
      <c r="BP40" s="675"/>
      <c r="BQ40" s="675"/>
      <c r="BR40" s="675"/>
      <c r="BS40" s="675"/>
      <c r="BT40" s="675"/>
      <c r="BU40" s="676"/>
      <c r="BV40" s="659">
        <v>103</v>
      </c>
      <c r="BW40" s="660"/>
      <c r="BX40" s="660"/>
      <c r="BY40" s="660"/>
      <c r="BZ40" s="660"/>
      <c r="CA40" s="660"/>
      <c r="CB40" s="669"/>
      <c r="CD40" s="674" t="s">
        <v>338</v>
      </c>
      <c r="CE40" s="675"/>
      <c r="CF40" s="675"/>
      <c r="CG40" s="675"/>
      <c r="CH40" s="675"/>
      <c r="CI40" s="675"/>
      <c r="CJ40" s="675"/>
      <c r="CK40" s="675"/>
      <c r="CL40" s="675"/>
      <c r="CM40" s="675"/>
      <c r="CN40" s="675"/>
      <c r="CO40" s="675"/>
      <c r="CP40" s="675"/>
      <c r="CQ40" s="676"/>
      <c r="CR40" s="659">
        <v>7169</v>
      </c>
      <c r="CS40" s="660"/>
      <c r="CT40" s="660"/>
      <c r="CU40" s="660"/>
      <c r="CV40" s="660"/>
      <c r="CW40" s="660"/>
      <c r="CX40" s="660"/>
      <c r="CY40" s="661"/>
      <c r="CZ40" s="664">
        <v>0.1</v>
      </c>
      <c r="DA40" s="693"/>
      <c r="DB40" s="693"/>
      <c r="DC40" s="697"/>
      <c r="DD40" s="668">
        <v>4081</v>
      </c>
      <c r="DE40" s="660"/>
      <c r="DF40" s="660"/>
      <c r="DG40" s="660"/>
      <c r="DH40" s="660"/>
      <c r="DI40" s="660"/>
      <c r="DJ40" s="660"/>
      <c r="DK40" s="661"/>
      <c r="DL40" s="668" t="s">
        <v>238</v>
      </c>
      <c r="DM40" s="660"/>
      <c r="DN40" s="660"/>
      <c r="DO40" s="660"/>
      <c r="DP40" s="660"/>
      <c r="DQ40" s="660"/>
      <c r="DR40" s="660"/>
      <c r="DS40" s="660"/>
      <c r="DT40" s="660"/>
      <c r="DU40" s="660"/>
      <c r="DV40" s="661"/>
      <c r="DW40" s="664" t="s">
        <v>238</v>
      </c>
      <c r="DX40" s="693"/>
      <c r="DY40" s="693"/>
      <c r="DZ40" s="693"/>
      <c r="EA40" s="693"/>
      <c r="EB40" s="693"/>
      <c r="EC40" s="694"/>
    </row>
    <row r="41" spans="2:133" ht="11.25" customHeight="1" x14ac:dyDescent="0.15">
      <c r="AQ41" s="746" t="s">
        <v>339</v>
      </c>
      <c r="AR41" s="747"/>
      <c r="AS41" s="747"/>
      <c r="AT41" s="747"/>
      <c r="AU41" s="747"/>
      <c r="AV41" s="747"/>
      <c r="AW41" s="747"/>
      <c r="AX41" s="747"/>
      <c r="AY41" s="748"/>
      <c r="AZ41" s="739">
        <v>432700</v>
      </c>
      <c r="BA41" s="740"/>
      <c r="BB41" s="740"/>
      <c r="BC41" s="740"/>
      <c r="BD41" s="729"/>
      <c r="BE41" s="729"/>
      <c r="BF41" s="731"/>
      <c r="BG41" s="752"/>
      <c r="BH41" s="753"/>
      <c r="BI41" s="753"/>
      <c r="BJ41" s="753"/>
      <c r="BK41" s="753"/>
      <c r="BL41" s="216"/>
      <c r="BM41" s="684" t="s">
        <v>340</v>
      </c>
      <c r="BN41" s="684"/>
      <c r="BO41" s="684"/>
      <c r="BP41" s="684"/>
      <c r="BQ41" s="684"/>
      <c r="BR41" s="684"/>
      <c r="BS41" s="684"/>
      <c r="BT41" s="684"/>
      <c r="BU41" s="685"/>
      <c r="BV41" s="739">
        <v>277</v>
      </c>
      <c r="BW41" s="740"/>
      <c r="BX41" s="740"/>
      <c r="BY41" s="740"/>
      <c r="BZ41" s="740"/>
      <c r="CA41" s="740"/>
      <c r="CB41" s="749"/>
      <c r="CD41" s="674" t="s">
        <v>341</v>
      </c>
      <c r="CE41" s="675"/>
      <c r="CF41" s="675"/>
      <c r="CG41" s="675"/>
      <c r="CH41" s="675"/>
      <c r="CI41" s="675"/>
      <c r="CJ41" s="675"/>
      <c r="CK41" s="675"/>
      <c r="CL41" s="675"/>
      <c r="CM41" s="675"/>
      <c r="CN41" s="675"/>
      <c r="CO41" s="675"/>
      <c r="CP41" s="675"/>
      <c r="CQ41" s="676"/>
      <c r="CR41" s="659" t="s">
        <v>121</v>
      </c>
      <c r="CS41" s="695"/>
      <c r="CT41" s="695"/>
      <c r="CU41" s="695"/>
      <c r="CV41" s="695"/>
      <c r="CW41" s="695"/>
      <c r="CX41" s="695"/>
      <c r="CY41" s="696"/>
      <c r="CZ41" s="664" t="s">
        <v>238</v>
      </c>
      <c r="DA41" s="693"/>
      <c r="DB41" s="693"/>
      <c r="DC41" s="697"/>
      <c r="DD41" s="668" t="s">
        <v>121</v>
      </c>
      <c r="DE41" s="695"/>
      <c r="DF41" s="695"/>
      <c r="DG41" s="695"/>
      <c r="DH41" s="695"/>
      <c r="DI41" s="695"/>
      <c r="DJ41" s="695"/>
      <c r="DK41" s="696"/>
      <c r="DL41" s="754"/>
      <c r="DM41" s="755"/>
      <c r="DN41" s="755"/>
      <c r="DO41" s="755"/>
      <c r="DP41" s="755"/>
      <c r="DQ41" s="755"/>
      <c r="DR41" s="755"/>
      <c r="DS41" s="755"/>
      <c r="DT41" s="755"/>
      <c r="DU41" s="755"/>
      <c r="DV41" s="756"/>
      <c r="DW41" s="757"/>
      <c r="DX41" s="758"/>
      <c r="DY41" s="758"/>
      <c r="DZ41" s="758"/>
      <c r="EA41" s="758"/>
      <c r="EB41" s="758"/>
      <c r="EC41" s="759"/>
    </row>
    <row r="42" spans="2:133" ht="11.25" customHeight="1" x14ac:dyDescent="0.15">
      <c r="B42" s="209" t="s">
        <v>342</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56" t="s">
        <v>343</v>
      </c>
      <c r="CE42" s="657"/>
      <c r="CF42" s="657"/>
      <c r="CG42" s="657"/>
      <c r="CH42" s="657"/>
      <c r="CI42" s="657"/>
      <c r="CJ42" s="657"/>
      <c r="CK42" s="657"/>
      <c r="CL42" s="657"/>
      <c r="CM42" s="657"/>
      <c r="CN42" s="657"/>
      <c r="CO42" s="657"/>
      <c r="CP42" s="657"/>
      <c r="CQ42" s="658"/>
      <c r="CR42" s="659">
        <v>953517</v>
      </c>
      <c r="CS42" s="660"/>
      <c r="CT42" s="660"/>
      <c r="CU42" s="660"/>
      <c r="CV42" s="660"/>
      <c r="CW42" s="660"/>
      <c r="CX42" s="660"/>
      <c r="CY42" s="661"/>
      <c r="CZ42" s="664">
        <v>14.1</v>
      </c>
      <c r="DA42" s="665"/>
      <c r="DB42" s="665"/>
      <c r="DC42" s="760"/>
      <c r="DD42" s="668">
        <v>427852</v>
      </c>
      <c r="DE42" s="660"/>
      <c r="DF42" s="660"/>
      <c r="DG42" s="660"/>
      <c r="DH42" s="660"/>
      <c r="DI42" s="660"/>
      <c r="DJ42" s="660"/>
      <c r="DK42" s="661"/>
      <c r="DL42" s="754"/>
      <c r="DM42" s="755"/>
      <c r="DN42" s="755"/>
      <c r="DO42" s="755"/>
      <c r="DP42" s="755"/>
      <c r="DQ42" s="755"/>
      <c r="DR42" s="755"/>
      <c r="DS42" s="755"/>
      <c r="DT42" s="755"/>
      <c r="DU42" s="755"/>
      <c r="DV42" s="756"/>
      <c r="DW42" s="757"/>
      <c r="DX42" s="758"/>
      <c r="DY42" s="758"/>
      <c r="DZ42" s="758"/>
      <c r="EA42" s="758"/>
      <c r="EB42" s="758"/>
      <c r="EC42" s="759"/>
    </row>
    <row r="43" spans="2:133" ht="11.25" customHeight="1" x14ac:dyDescent="0.15">
      <c r="B43" s="219" t="s">
        <v>344</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56" t="s">
        <v>345</v>
      </c>
      <c r="CE43" s="657"/>
      <c r="CF43" s="657"/>
      <c r="CG43" s="657"/>
      <c r="CH43" s="657"/>
      <c r="CI43" s="657"/>
      <c r="CJ43" s="657"/>
      <c r="CK43" s="657"/>
      <c r="CL43" s="657"/>
      <c r="CM43" s="657"/>
      <c r="CN43" s="657"/>
      <c r="CO43" s="657"/>
      <c r="CP43" s="657"/>
      <c r="CQ43" s="658"/>
      <c r="CR43" s="659">
        <v>27159</v>
      </c>
      <c r="CS43" s="695"/>
      <c r="CT43" s="695"/>
      <c r="CU43" s="695"/>
      <c r="CV43" s="695"/>
      <c r="CW43" s="695"/>
      <c r="CX43" s="695"/>
      <c r="CY43" s="696"/>
      <c r="CZ43" s="664">
        <v>0.4</v>
      </c>
      <c r="DA43" s="693"/>
      <c r="DB43" s="693"/>
      <c r="DC43" s="697"/>
      <c r="DD43" s="668">
        <v>27159</v>
      </c>
      <c r="DE43" s="695"/>
      <c r="DF43" s="695"/>
      <c r="DG43" s="695"/>
      <c r="DH43" s="695"/>
      <c r="DI43" s="695"/>
      <c r="DJ43" s="695"/>
      <c r="DK43" s="696"/>
      <c r="DL43" s="754"/>
      <c r="DM43" s="755"/>
      <c r="DN43" s="755"/>
      <c r="DO43" s="755"/>
      <c r="DP43" s="755"/>
      <c r="DQ43" s="755"/>
      <c r="DR43" s="755"/>
      <c r="DS43" s="755"/>
      <c r="DT43" s="755"/>
      <c r="DU43" s="755"/>
      <c r="DV43" s="756"/>
      <c r="DW43" s="757"/>
      <c r="DX43" s="758"/>
      <c r="DY43" s="758"/>
      <c r="DZ43" s="758"/>
      <c r="EA43" s="758"/>
      <c r="EB43" s="758"/>
      <c r="EC43" s="759"/>
    </row>
    <row r="44" spans="2:133" ht="11.25" customHeight="1" x14ac:dyDescent="0.15">
      <c r="B44" s="220" t="s">
        <v>346</v>
      </c>
      <c r="CD44" s="771" t="s">
        <v>298</v>
      </c>
      <c r="CE44" s="772"/>
      <c r="CF44" s="656" t="s">
        <v>347</v>
      </c>
      <c r="CG44" s="657"/>
      <c r="CH44" s="657"/>
      <c r="CI44" s="657"/>
      <c r="CJ44" s="657"/>
      <c r="CK44" s="657"/>
      <c r="CL44" s="657"/>
      <c r="CM44" s="657"/>
      <c r="CN44" s="657"/>
      <c r="CO44" s="657"/>
      <c r="CP44" s="657"/>
      <c r="CQ44" s="658"/>
      <c r="CR44" s="659">
        <v>951853</v>
      </c>
      <c r="CS44" s="660"/>
      <c r="CT44" s="660"/>
      <c r="CU44" s="660"/>
      <c r="CV44" s="660"/>
      <c r="CW44" s="660"/>
      <c r="CX44" s="660"/>
      <c r="CY44" s="661"/>
      <c r="CZ44" s="664">
        <v>14.1</v>
      </c>
      <c r="DA44" s="665"/>
      <c r="DB44" s="665"/>
      <c r="DC44" s="760"/>
      <c r="DD44" s="668">
        <v>427119</v>
      </c>
      <c r="DE44" s="660"/>
      <c r="DF44" s="660"/>
      <c r="DG44" s="660"/>
      <c r="DH44" s="660"/>
      <c r="DI44" s="660"/>
      <c r="DJ44" s="660"/>
      <c r="DK44" s="661"/>
      <c r="DL44" s="754"/>
      <c r="DM44" s="755"/>
      <c r="DN44" s="755"/>
      <c r="DO44" s="755"/>
      <c r="DP44" s="755"/>
      <c r="DQ44" s="755"/>
      <c r="DR44" s="755"/>
      <c r="DS44" s="755"/>
      <c r="DT44" s="755"/>
      <c r="DU44" s="755"/>
      <c r="DV44" s="756"/>
      <c r="DW44" s="757"/>
      <c r="DX44" s="758"/>
      <c r="DY44" s="758"/>
      <c r="DZ44" s="758"/>
      <c r="EA44" s="758"/>
      <c r="EB44" s="758"/>
      <c r="EC44" s="759"/>
    </row>
    <row r="45" spans="2:133" ht="11.25" customHeight="1" x14ac:dyDescent="0.15">
      <c r="CD45" s="773"/>
      <c r="CE45" s="774"/>
      <c r="CF45" s="656" t="s">
        <v>348</v>
      </c>
      <c r="CG45" s="657"/>
      <c r="CH45" s="657"/>
      <c r="CI45" s="657"/>
      <c r="CJ45" s="657"/>
      <c r="CK45" s="657"/>
      <c r="CL45" s="657"/>
      <c r="CM45" s="657"/>
      <c r="CN45" s="657"/>
      <c r="CO45" s="657"/>
      <c r="CP45" s="657"/>
      <c r="CQ45" s="658"/>
      <c r="CR45" s="659">
        <v>428324</v>
      </c>
      <c r="CS45" s="695"/>
      <c r="CT45" s="695"/>
      <c r="CU45" s="695"/>
      <c r="CV45" s="695"/>
      <c r="CW45" s="695"/>
      <c r="CX45" s="695"/>
      <c r="CY45" s="696"/>
      <c r="CZ45" s="664">
        <v>6.3</v>
      </c>
      <c r="DA45" s="693"/>
      <c r="DB45" s="693"/>
      <c r="DC45" s="697"/>
      <c r="DD45" s="668">
        <v>157796</v>
      </c>
      <c r="DE45" s="695"/>
      <c r="DF45" s="695"/>
      <c r="DG45" s="695"/>
      <c r="DH45" s="695"/>
      <c r="DI45" s="695"/>
      <c r="DJ45" s="695"/>
      <c r="DK45" s="696"/>
      <c r="DL45" s="754"/>
      <c r="DM45" s="755"/>
      <c r="DN45" s="755"/>
      <c r="DO45" s="755"/>
      <c r="DP45" s="755"/>
      <c r="DQ45" s="755"/>
      <c r="DR45" s="755"/>
      <c r="DS45" s="755"/>
      <c r="DT45" s="755"/>
      <c r="DU45" s="755"/>
      <c r="DV45" s="756"/>
      <c r="DW45" s="757"/>
      <c r="DX45" s="758"/>
      <c r="DY45" s="758"/>
      <c r="DZ45" s="758"/>
      <c r="EA45" s="758"/>
      <c r="EB45" s="758"/>
      <c r="EC45" s="759"/>
    </row>
    <row r="46" spans="2:133" ht="11.25" customHeight="1" x14ac:dyDescent="0.15">
      <c r="CD46" s="773"/>
      <c r="CE46" s="774"/>
      <c r="CF46" s="656" t="s">
        <v>349</v>
      </c>
      <c r="CG46" s="657"/>
      <c r="CH46" s="657"/>
      <c r="CI46" s="657"/>
      <c r="CJ46" s="657"/>
      <c r="CK46" s="657"/>
      <c r="CL46" s="657"/>
      <c r="CM46" s="657"/>
      <c r="CN46" s="657"/>
      <c r="CO46" s="657"/>
      <c r="CP46" s="657"/>
      <c r="CQ46" s="658"/>
      <c r="CR46" s="659">
        <v>504129</v>
      </c>
      <c r="CS46" s="660"/>
      <c r="CT46" s="660"/>
      <c r="CU46" s="660"/>
      <c r="CV46" s="660"/>
      <c r="CW46" s="660"/>
      <c r="CX46" s="660"/>
      <c r="CY46" s="661"/>
      <c r="CZ46" s="664">
        <v>7.5</v>
      </c>
      <c r="DA46" s="665"/>
      <c r="DB46" s="665"/>
      <c r="DC46" s="760"/>
      <c r="DD46" s="668">
        <v>249923</v>
      </c>
      <c r="DE46" s="660"/>
      <c r="DF46" s="660"/>
      <c r="DG46" s="660"/>
      <c r="DH46" s="660"/>
      <c r="DI46" s="660"/>
      <c r="DJ46" s="660"/>
      <c r="DK46" s="661"/>
      <c r="DL46" s="754"/>
      <c r="DM46" s="755"/>
      <c r="DN46" s="755"/>
      <c r="DO46" s="755"/>
      <c r="DP46" s="755"/>
      <c r="DQ46" s="755"/>
      <c r="DR46" s="755"/>
      <c r="DS46" s="755"/>
      <c r="DT46" s="755"/>
      <c r="DU46" s="755"/>
      <c r="DV46" s="756"/>
      <c r="DW46" s="757"/>
      <c r="DX46" s="758"/>
      <c r="DY46" s="758"/>
      <c r="DZ46" s="758"/>
      <c r="EA46" s="758"/>
      <c r="EB46" s="758"/>
      <c r="EC46" s="759"/>
    </row>
    <row r="47" spans="2:133" ht="11.25" customHeight="1" x14ac:dyDescent="0.15">
      <c r="CD47" s="773"/>
      <c r="CE47" s="774"/>
      <c r="CF47" s="656" t="s">
        <v>350</v>
      </c>
      <c r="CG47" s="657"/>
      <c r="CH47" s="657"/>
      <c r="CI47" s="657"/>
      <c r="CJ47" s="657"/>
      <c r="CK47" s="657"/>
      <c r="CL47" s="657"/>
      <c r="CM47" s="657"/>
      <c r="CN47" s="657"/>
      <c r="CO47" s="657"/>
      <c r="CP47" s="657"/>
      <c r="CQ47" s="658"/>
      <c r="CR47" s="659">
        <v>1664</v>
      </c>
      <c r="CS47" s="695"/>
      <c r="CT47" s="695"/>
      <c r="CU47" s="695"/>
      <c r="CV47" s="695"/>
      <c r="CW47" s="695"/>
      <c r="CX47" s="695"/>
      <c r="CY47" s="696"/>
      <c r="CZ47" s="664">
        <v>0</v>
      </c>
      <c r="DA47" s="693"/>
      <c r="DB47" s="693"/>
      <c r="DC47" s="697"/>
      <c r="DD47" s="668">
        <v>733</v>
      </c>
      <c r="DE47" s="695"/>
      <c r="DF47" s="695"/>
      <c r="DG47" s="695"/>
      <c r="DH47" s="695"/>
      <c r="DI47" s="695"/>
      <c r="DJ47" s="695"/>
      <c r="DK47" s="696"/>
      <c r="DL47" s="754"/>
      <c r="DM47" s="755"/>
      <c r="DN47" s="755"/>
      <c r="DO47" s="755"/>
      <c r="DP47" s="755"/>
      <c r="DQ47" s="755"/>
      <c r="DR47" s="755"/>
      <c r="DS47" s="755"/>
      <c r="DT47" s="755"/>
      <c r="DU47" s="755"/>
      <c r="DV47" s="756"/>
      <c r="DW47" s="757"/>
      <c r="DX47" s="758"/>
      <c r="DY47" s="758"/>
      <c r="DZ47" s="758"/>
      <c r="EA47" s="758"/>
      <c r="EB47" s="758"/>
      <c r="EC47" s="759"/>
    </row>
    <row r="48" spans="2:133" x14ac:dyDescent="0.15">
      <c r="CD48" s="775"/>
      <c r="CE48" s="776"/>
      <c r="CF48" s="656" t="s">
        <v>351</v>
      </c>
      <c r="CG48" s="657"/>
      <c r="CH48" s="657"/>
      <c r="CI48" s="657"/>
      <c r="CJ48" s="657"/>
      <c r="CK48" s="657"/>
      <c r="CL48" s="657"/>
      <c r="CM48" s="657"/>
      <c r="CN48" s="657"/>
      <c r="CO48" s="657"/>
      <c r="CP48" s="657"/>
      <c r="CQ48" s="658"/>
      <c r="CR48" s="659" t="s">
        <v>238</v>
      </c>
      <c r="CS48" s="660"/>
      <c r="CT48" s="660"/>
      <c r="CU48" s="660"/>
      <c r="CV48" s="660"/>
      <c r="CW48" s="660"/>
      <c r="CX48" s="660"/>
      <c r="CY48" s="661"/>
      <c r="CZ48" s="664" t="s">
        <v>238</v>
      </c>
      <c r="DA48" s="665"/>
      <c r="DB48" s="665"/>
      <c r="DC48" s="760"/>
      <c r="DD48" s="668" t="s">
        <v>121</v>
      </c>
      <c r="DE48" s="660"/>
      <c r="DF48" s="660"/>
      <c r="DG48" s="660"/>
      <c r="DH48" s="660"/>
      <c r="DI48" s="660"/>
      <c r="DJ48" s="660"/>
      <c r="DK48" s="661"/>
      <c r="DL48" s="754"/>
      <c r="DM48" s="755"/>
      <c r="DN48" s="755"/>
      <c r="DO48" s="755"/>
      <c r="DP48" s="755"/>
      <c r="DQ48" s="755"/>
      <c r="DR48" s="755"/>
      <c r="DS48" s="755"/>
      <c r="DT48" s="755"/>
      <c r="DU48" s="755"/>
      <c r="DV48" s="756"/>
      <c r="DW48" s="757"/>
      <c r="DX48" s="758"/>
      <c r="DY48" s="758"/>
      <c r="DZ48" s="758"/>
      <c r="EA48" s="758"/>
      <c r="EB48" s="758"/>
      <c r="EC48" s="759"/>
    </row>
    <row r="49" spans="82:133" ht="11.25" customHeight="1" x14ac:dyDescent="0.15">
      <c r="CD49" s="704" t="s">
        <v>352</v>
      </c>
      <c r="CE49" s="705"/>
      <c r="CF49" s="705"/>
      <c r="CG49" s="705"/>
      <c r="CH49" s="705"/>
      <c r="CI49" s="705"/>
      <c r="CJ49" s="705"/>
      <c r="CK49" s="705"/>
      <c r="CL49" s="705"/>
      <c r="CM49" s="705"/>
      <c r="CN49" s="705"/>
      <c r="CO49" s="705"/>
      <c r="CP49" s="705"/>
      <c r="CQ49" s="706"/>
      <c r="CR49" s="739">
        <v>6763175</v>
      </c>
      <c r="CS49" s="729"/>
      <c r="CT49" s="729"/>
      <c r="CU49" s="729"/>
      <c r="CV49" s="729"/>
      <c r="CW49" s="729"/>
      <c r="CX49" s="729"/>
      <c r="CY49" s="761"/>
      <c r="CZ49" s="744">
        <v>100</v>
      </c>
      <c r="DA49" s="762"/>
      <c r="DB49" s="762"/>
      <c r="DC49" s="763"/>
      <c r="DD49" s="764">
        <v>5206016</v>
      </c>
      <c r="DE49" s="729"/>
      <c r="DF49" s="729"/>
      <c r="DG49" s="729"/>
      <c r="DH49" s="729"/>
      <c r="DI49" s="729"/>
      <c r="DJ49" s="729"/>
      <c r="DK49" s="761"/>
      <c r="DL49" s="765"/>
      <c r="DM49" s="766"/>
      <c r="DN49" s="766"/>
      <c r="DO49" s="766"/>
      <c r="DP49" s="766"/>
      <c r="DQ49" s="766"/>
      <c r="DR49" s="766"/>
      <c r="DS49" s="766"/>
      <c r="DT49" s="766"/>
      <c r="DU49" s="766"/>
      <c r="DV49" s="767"/>
      <c r="DW49" s="768"/>
      <c r="DX49" s="769"/>
      <c r="DY49" s="769"/>
      <c r="DZ49" s="769"/>
      <c r="EA49" s="769"/>
      <c r="EB49" s="769"/>
      <c r="EC49" s="770"/>
    </row>
    <row r="50" spans="82:133" hidden="1" x14ac:dyDescent="0.15"/>
    <row r="51" spans="82:133" hidden="1" x14ac:dyDescent="0.15"/>
    <row r="52" spans="82:133" hidden="1" x14ac:dyDescent="0.15"/>
    <row r="53" spans="82:133" hidden="1" x14ac:dyDescent="0.15"/>
  </sheetData>
  <sheetProtection algorithmName="SHA-512" hashValue="MR9EQaooqKK1GbCC/rhm4D4bKRQ2BUwxfYd5BM9N8e7aiRKHYYT1gN2nytslLjBVH8C4ZBrK42QWGMKd7y6ScQ==" saltValue="pV9YPufJPEB31VNF72xpDw=="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6" orientation="landscape" cellComments="asDisplayed" horizontalDpi="300" verticalDpi="300" r:id="rId1"/>
  <headerFooter>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353</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806" t="s">
        <v>354</v>
      </c>
      <c r="DK2" s="807"/>
      <c r="DL2" s="807"/>
      <c r="DM2" s="807"/>
      <c r="DN2" s="807"/>
      <c r="DO2" s="808"/>
      <c r="DP2" s="229"/>
      <c r="DQ2" s="806" t="s">
        <v>355</v>
      </c>
      <c r="DR2" s="807"/>
      <c r="DS2" s="807"/>
      <c r="DT2" s="807"/>
      <c r="DU2" s="807"/>
      <c r="DV2" s="807"/>
      <c r="DW2" s="807"/>
      <c r="DX2" s="807"/>
      <c r="DY2" s="807"/>
      <c r="DZ2" s="808"/>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809" t="s">
        <v>356</v>
      </c>
      <c r="B4" s="809"/>
      <c r="C4" s="809"/>
      <c r="D4" s="809"/>
      <c r="E4" s="809"/>
      <c r="F4" s="809"/>
      <c r="G4" s="809"/>
      <c r="H4" s="809"/>
      <c r="I4" s="809"/>
      <c r="J4" s="809"/>
      <c r="K4" s="809"/>
      <c r="L4" s="809"/>
      <c r="M4" s="809"/>
      <c r="N4" s="809"/>
      <c r="O4" s="809"/>
      <c r="P4" s="809"/>
      <c r="Q4" s="809"/>
      <c r="R4" s="809"/>
      <c r="S4" s="809"/>
      <c r="T4" s="809"/>
      <c r="U4" s="809"/>
      <c r="V4" s="809"/>
      <c r="W4" s="809"/>
      <c r="X4" s="809"/>
      <c r="Y4" s="809"/>
      <c r="Z4" s="809"/>
      <c r="AA4" s="809"/>
      <c r="AB4" s="809"/>
      <c r="AC4" s="809"/>
      <c r="AD4" s="809"/>
      <c r="AE4" s="809"/>
      <c r="AF4" s="809"/>
      <c r="AG4" s="809"/>
      <c r="AH4" s="809"/>
      <c r="AI4" s="809"/>
      <c r="AJ4" s="809"/>
      <c r="AK4" s="809"/>
      <c r="AL4" s="809"/>
      <c r="AM4" s="809"/>
      <c r="AN4" s="809"/>
      <c r="AO4" s="809"/>
      <c r="AP4" s="809"/>
      <c r="AQ4" s="809"/>
      <c r="AR4" s="809"/>
      <c r="AS4" s="809"/>
      <c r="AT4" s="809"/>
      <c r="AU4" s="809"/>
      <c r="AV4" s="809"/>
      <c r="AW4" s="809"/>
      <c r="AX4" s="809"/>
      <c r="AY4" s="809"/>
      <c r="AZ4" s="232"/>
      <c r="BA4" s="232"/>
      <c r="BB4" s="232"/>
      <c r="BC4" s="232"/>
      <c r="BD4" s="232"/>
      <c r="BE4" s="233"/>
      <c r="BF4" s="233"/>
      <c r="BG4" s="233"/>
      <c r="BH4" s="233"/>
      <c r="BI4" s="233"/>
      <c r="BJ4" s="233"/>
      <c r="BK4" s="233"/>
      <c r="BL4" s="233"/>
      <c r="BM4" s="233"/>
      <c r="BN4" s="233"/>
      <c r="BO4" s="233"/>
      <c r="BP4" s="233"/>
      <c r="BQ4" s="232" t="s">
        <v>357</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800" t="s">
        <v>358</v>
      </c>
      <c r="B5" s="801"/>
      <c r="C5" s="801"/>
      <c r="D5" s="801"/>
      <c r="E5" s="801"/>
      <c r="F5" s="801"/>
      <c r="G5" s="801"/>
      <c r="H5" s="801"/>
      <c r="I5" s="801"/>
      <c r="J5" s="801"/>
      <c r="K5" s="801"/>
      <c r="L5" s="801"/>
      <c r="M5" s="801"/>
      <c r="N5" s="801"/>
      <c r="O5" s="801"/>
      <c r="P5" s="802"/>
      <c r="Q5" s="777" t="s">
        <v>359</v>
      </c>
      <c r="R5" s="778"/>
      <c r="S5" s="778"/>
      <c r="T5" s="778"/>
      <c r="U5" s="779"/>
      <c r="V5" s="777" t="s">
        <v>360</v>
      </c>
      <c r="W5" s="778"/>
      <c r="X5" s="778"/>
      <c r="Y5" s="778"/>
      <c r="Z5" s="779"/>
      <c r="AA5" s="777" t="s">
        <v>361</v>
      </c>
      <c r="AB5" s="778"/>
      <c r="AC5" s="778"/>
      <c r="AD5" s="778"/>
      <c r="AE5" s="778"/>
      <c r="AF5" s="810" t="s">
        <v>362</v>
      </c>
      <c r="AG5" s="778"/>
      <c r="AH5" s="778"/>
      <c r="AI5" s="778"/>
      <c r="AJ5" s="789"/>
      <c r="AK5" s="778" t="s">
        <v>363</v>
      </c>
      <c r="AL5" s="778"/>
      <c r="AM5" s="778"/>
      <c r="AN5" s="778"/>
      <c r="AO5" s="779"/>
      <c r="AP5" s="777" t="s">
        <v>364</v>
      </c>
      <c r="AQ5" s="778"/>
      <c r="AR5" s="778"/>
      <c r="AS5" s="778"/>
      <c r="AT5" s="779"/>
      <c r="AU5" s="777" t="s">
        <v>365</v>
      </c>
      <c r="AV5" s="778"/>
      <c r="AW5" s="778"/>
      <c r="AX5" s="778"/>
      <c r="AY5" s="789"/>
      <c r="AZ5" s="236"/>
      <c r="BA5" s="236"/>
      <c r="BB5" s="236"/>
      <c r="BC5" s="236"/>
      <c r="BD5" s="236"/>
      <c r="BE5" s="237"/>
      <c r="BF5" s="237"/>
      <c r="BG5" s="237"/>
      <c r="BH5" s="237"/>
      <c r="BI5" s="237"/>
      <c r="BJ5" s="237"/>
      <c r="BK5" s="237"/>
      <c r="BL5" s="237"/>
      <c r="BM5" s="237"/>
      <c r="BN5" s="237"/>
      <c r="BO5" s="237"/>
      <c r="BP5" s="237"/>
      <c r="BQ5" s="800" t="s">
        <v>366</v>
      </c>
      <c r="BR5" s="801"/>
      <c r="BS5" s="801"/>
      <c r="BT5" s="801"/>
      <c r="BU5" s="801"/>
      <c r="BV5" s="801"/>
      <c r="BW5" s="801"/>
      <c r="BX5" s="801"/>
      <c r="BY5" s="801"/>
      <c r="BZ5" s="801"/>
      <c r="CA5" s="801"/>
      <c r="CB5" s="801"/>
      <c r="CC5" s="801"/>
      <c r="CD5" s="801"/>
      <c r="CE5" s="801"/>
      <c r="CF5" s="801"/>
      <c r="CG5" s="802"/>
      <c r="CH5" s="777" t="s">
        <v>367</v>
      </c>
      <c r="CI5" s="778"/>
      <c r="CJ5" s="778"/>
      <c r="CK5" s="778"/>
      <c r="CL5" s="779"/>
      <c r="CM5" s="777" t="s">
        <v>368</v>
      </c>
      <c r="CN5" s="778"/>
      <c r="CO5" s="778"/>
      <c r="CP5" s="778"/>
      <c r="CQ5" s="779"/>
      <c r="CR5" s="777" t="s">
        <v>369</v>
      </c>
      <c r="CS5" s="778"/>
      <c r="CT5" s="778"/>
      <c r="CU5" s="778"/>
      <c r="CV5" s="779"/>
      <c r="CW5" s="777" t="s">
        <v>370</v>
      </c>
      <c r="CX5" s="778"/>
      <c r="CY5" s="778"/>
      <c r="CZ5" s="778"/>
      <c r="DA5" s="779"/>
      <c r="DB5" s="777" t="s">
        <v>371</v>
      </c>
      <c r="DC5" s="778"/>
      <c r="DD5" s="778"/>
      <c r="DE5" s="778"/>
      <c r="DF5" s="779"/>
      <c r="DG5" s="783" t="s">
        <v>372</v>
      </c>
      <c r="DH5" s="784"/>
      <c r="DI5" s="784"/>
      <c r="DJ5" s="784"/>
      <c r="DK5" s="785"/>
      <c r="DL5" s="783" t="s">
        <v>373</v>
      </c>
      <c r="DM5" s="784"/>
      <c r="DN5" s="784"/>
      <c r="DO5" s="784"/>
      <c r="DP5" s="785"/>
      <c r="DQ5" s="777" t="s">
        <v>374</v>
      </c>
      <c r="DR5" s="778"/>
      <c r="DS5" s="778"/>
      <c r="DT5" s="778"/>
      <c r="DU5" s="779"/>
      <c r="DV5" s="777" t="s">
        <v>365</v>
      </c>
      <c r="DW5" s="778"/>
      <c r="DX5" s="778"/>
      <c r="DY5" s="778"/>
      <c r="DZ5" s="789"/>
      <c r="EA5" s="234"/>
    </row>
    <row r="6" spans="1:131" s="235" customFormat="1" ht="26.25" customHeight="1" thickBot="1" x14ac:dyDescent="0.2">
      <c r="A6" s="803"/>
      <c r="B6" s="804"/>
      <c r="C6" s="804"/>
      <c r="D6" s="804"/>
      <c r="E6" s="804"/>
      <c r="F6" s="804"/>
      <c r="G6" s="804"/>
      <c r="H6" s="804"/>
      <c r="I6" s="804"/>
      <c r="J6" s="804"/>
      <c r="K6" s="804"/>
      <c r="L6" s="804"/>
      <c r="M6" s="804"/>
      <c r="N6" s="804"/>
      <c r="O6" s="804"/>
      <c r="P6" s="805"/>
      <c r="Q6" s="780"/>
      <c r="R6" s="781"/>
      <c r="S6" s="781"/>
      <c r="T6" s="781"/>
      <c r="U6" s="782"/>
      <c r="V6" s="780"/>
      <c r="W6" s="781"/>
      <c r="X6" s="781"/>
      <c r="Y6" s="781"/>
      <c r="Z6" s="782"/>
      <c r="AA6" s="780"/>
      <c r="AB6" s="781"/>
      <c r="AC6" s="781"/>
      <c r="AD6" s="781"/>
      <c r="AE6" s="781"/>
      <c r="AF6" s="811"/>
      <c r="AG6" s="781"/>
      <c r="AH6" s="781"/>
      <c r="AI6" s="781"/>
      <c r="AJ6" s="790"/>
      <c r="AK6" s="781"/>
      <c r="AL6" s="781"/>
      <c r="AM6" s="781"/>
      <c r="AN6" s="781"/>
      <c r="AO6" s="782"/>
      <c r="AP6" s="780"/>
      <c r="AQ6" s="781"/>
      <c r="AR6" s="781"/>
      <c r="AS6" s="781"/>
      <c r="AT6" s="782"/>
      <c r="AU6" s="780"/>
      <c r="AV6" s="781"/>
      <c r="AW6" s="781"/>
      <c r="AX6" s="781"/>
      <c r="AY6" s="790"/>
      <c r="AZ6" s="232"/>
      <c r="BA6" s="232"/>
      <c r="BB6" s="232"/>
      <c r="BC6" s="232"/>
      <c r="BD6" s="232"/>
      <c r="BE6" s="233"/>
      <c r="BF6" s="233"/>
      <c r="BG6" s="233"/>
      <c r="BH6" s="233"/>
      <c r="BI6" s="233"/>
      <c r="BJ6" s="233"/>
      <c r="BK6" s="233"/>
      <c r="BL6" s="233"/>
      <c r="BM6" s="233"/>
      <c r="BN6" s="233"/>
      <c r="BO6" s="233"/>
      <c r="BP6" s="233"/>
      <c r="BQ6" s="803"/>
      <c r="BR6" s="804"/>
      <c r="BS6" s="804"/>
      <c r="BT6" s="804"/>
      <c r="BU6" s="804"/>
      <c r="BV6" s="804"/>
      <c r="BW6" s="804"/>
      <c r="BX6" s="804"/>
      <c r="BY6" s="804"/>
      <c r="BZ6" s="804"/>
      <c r="CA6" s="804"/>
      <c r="CB6" s="804"/>
      <c r="CC6" s="804"/>
      <c r="CD6" s="804"/>
      <c r="CE6" s="804"/>
      <c r="CF6" s="804"/>
      <c r="CG6" s="805"/>
      <c r="CH6" s="780"/>
      <c r="CI6" s="781"/>
      <c r="CJ6" s="781"/>
      <c r="CK6" s="781"/>
      <c r="CL6" s="782"/>
      <c r="CM6" s="780"/>
      <c r="CN6" s="781"/>
      <c r="CO6" s="781"/>
      <c r="CP6" s="781"/>
      <c r="CQ6" s="782"/>
      <c r="CR6" s="780"/>
      <c r="CS6" s="781"/>
      <c r="CT6" s="781"/>
      <c r="CU6" s="781"/>
      <c r="CV6" s="782"/>
      <c r="CW6" s="780"/>
      <c r="CX6" s="781"/>
      <c r="CY6" s="781"/>
      <c r="CZ6" s="781"/>
      <c r="DA6" s="782"/>
      <c r="DB6" s="780"/>
      <c r="DC6" s="781"/>
      <c r="DD6" s="781"/>
      <c r="DE6" s="781"/>
      <c r="DF6" s="782"/>
      <c r="DG6" s="786"/>
      <c r="DH6" s="787"/>
      <c r="DI6" s="787"/>
      <c r="DJ6" s="787"/>
      <c r="DK6" s="788"/>
      <c r="DL6" s="786"/>
      <c r="DM6" s="787"/>
      <c r="DN6" s="787"/>
      <c r="DO6" s="787"/>
      <c r="DP6" s="788"/>
      <c r="DQ6" s="780"/>
      <c r="DR6" s="781"/>
      <c r="DS6" s="781"/>
      <c r="DT6" s="781"/>
      <c r="DU6" s="782"/>
      <c r="DV6" s="780"/>
      <c r="DW6" s="781"/>
      <c r="DX6" s="781"/>
      <c r="DY6" s="781"/>
      <c r="DZ6" s="790"/>
      <c r="EA6" s="234"/>
    </row>
    <row r="7" spans="1:131" s="235" customFormat="1" ht="26.25" customHeight="1" thickTop="1" x14ac:dyDescent="0.15">
      <c r="A7" s="238">
        <v>1</v>
      </c>
      <c r="B7" s="791" t="s">
        <v>375</v>
      </c>
      <c r="C7" s="792"/>
      <c r="D7" s="792"/>
      <c r="E7" s="792"/>
      <c r="F7" s="792"/>
      <c r="G7" s="792"/>
      <c r="H7" s="792"/>
      <c r="I7" s="792"/>
      <c r="J7" s="792"/>
      <c r="K7" s="792"/>
      <c r="L7" s="792"/>
      <c r="M7" s="792"/>
      <c r="N7" s="792"/>
      <c r="O7" s="792"/>
      <c r="P7" s="793"/>
      <c r="Q7" s="794">
        <v>7337</v>
      </c>
      <c r="R7" s="795"/>
      <c r="S7" s="795"/>
      <c r="T7" s="795"/>
      <c r="U7" s="795"/>
      <c r="V7" s="795">
        <v>6710</v>
      </c>
      <c r="W7" s="795"/>
      <c r="X7" s="795"/>
      <c r="Y7" s="795"/>
      <c r="Z7" s="795"/>
      <c r="AA7" s="795">
        <v>627</v>
      </c>
      <c r="AB7" s="795"/>
      <c r="AC7" s="795"/>
      <c r="AD7" s="795"/>
      <c r="AE7" s="796"/>
      <c r="AF7" s="797">
        <v>626</v>
      </c>
      <c r="AG7" s="798"/>
      <c r="AH7" s="798"/>
      <c r="AI7" s="798"/>
      <c r="AJ7" s="799"/>
      <c r="AK7" s="834">
        <v>413</v>
      </c>
      <c r="AL7" s="835"/>
      <c r="AM7" s="835"/>
      <c r="AN7" s="835"/>
      <c r="AO7" s="835"/>
      <c r="AP7" s="835">
        <v>3833</v>
      </c>
      <c r="AQ7" s="835"/>
      <c r="AR7" s="835"/>
      <c r="AS7" s="835"/>
      <c r="AT7" s="835"/>
      <c r="AU7" s="836"/>
      <c r="AV7" s="836"/>
      <c r="AW7" s="836"/>
      <c r="AX7" s="836"/>
      <c r="AY7" s="837"/>
      <c r="AZ7" s="232"/>
      <c r="BA7" s="232"/>
      <c r="BB7" s="232"/>
      <c r="BC7" s="232"/>
      <c r="BD7" s="232"/>
      <c r="BE7" s="233"/>
      <c r="BF7" s="233"/>
      <c r="BG7" s="233"/>
      <c r="BH7" s="233"/>
      <c r="BI7" s="233"/>
      <c r="BJ7" s="233"/>
      <c r="BK7" s="233"/>
      <c r="BL7" s="233"/>
      <c r="BM7" s="233"/>
      <c r="BN7" s="233"/>
      <c r="BO7" s="233"/>
      <c r="BP7" s="233"/>
      <c r="BQ7" s="239">
        <v>1</v>
      </c>
      <c r="BR7" s="240"/>
      <c r="BS7" s="838" t="s">
        <v>584</v>
      </c>
      <c r="BT7" s="839"/>
      <c r="BU7" s="839"/>
      <c r="BV7" s="839"/>
      <c r="BW7" s="839"/>
      <c r="BX7" s="839"/>
      <c r="BY7" s="839"/>
      <c r="BZ7" s="839"/>
      <c r="CA7" s="839"/>
      <c r="CB7" s="839"/>
      <c r="CC7" s="839"/>
      <c r="CD7" s="839"/>
      <c r="CE7" s="839"/>
      <c r="CF7" s="839"/>
      <c r="CG7" s="840"/>
      <c r="CH7" s="831">
        <v>5</v>
      </c>
      <c r="CI7" s="832"/>
      <c r="CJ7" s="832"/>
      <c r="CK7" s="832"/>
      <c r="CL7" s="833"/>
      <c r="CM7" s="831">
        <v>290</v>
      </c>
      <c r="CN7" s="832"/>
      <c r="CO7" s="832"/>
      <c r="CP7" s="832"/>
      <c r="CQ7" s="833"/>
      <c r="CR7" s="831">
        <v>15</v>
      </c>
      <c r="CS7" s="832"/>
      <c r="CT7" s="832"/>
      <c r="CU7" s="832"/>
      <c r="CV7" s="833"/>
      <c r="CW7" s="831">
        <v>0</v>
      </c>
      <c r="CX7" s="832"/>
      <c r="CY7" s="832"/>
      <c r="CZ7" s="832"/>
      <c r="DA7" s="833"/>
      <c r="DB7" s="831"/>
      <c r="DC7" s="832"/>
      <c r="DD7" s="832"/>
      <c r="DE7" s="832"/>
      <c r="DF7" s="833"/>
      <c r="DG7" s="831"/>
      <c r="DH7" s="832"/>
      <c r="DI7" s="832"/>
      <c r="DJ7" s="832"/>
      <c r="DK7" s="833"/>
      <c r="DL7" s="831"/>
      <c r="DM7" s="832"/>
      <c r="DN7" s="832"/>
      <c r="DO7" s="832"/>
      <c r="DP7" s="833"/>
      <c r="DQ7" s="831"/>
      <c r="DR7" s="832"/>
      <c r="DS7" s="832"/>
      <c r="DT7" s="832"/>
      <c r="DU7" s="833"/>
      <c r="DV7" s="812"/>
      <c r="DW7" s="813"/>
      <c r="DX7" s="813"/>
      <c r="DY7" s="813"/>
      <c r="DZ7" s="814"/>
      <c r="EA7" s="234"/>
    </row>
    <row r="8" spans="1:131" s="235" customFormat="1" ht="26.25" customHeight="1" x14ac:dyDescent="0.15">
      <c r="A8" s="241">
        <v>2</v>
      </c>
      <c r="B8" s="815" t="s">
        <v>376</v>
      </c>
      <c r="C8" s="816"/>
      <c r="D8" s="816"/>
      <c r="E8" s="816"/>
      <c r="F8" s="816"/>
      <c r="G8" s="816"/>
      <c r="H8" s="816"/>
      <c r="I8" s="816"/>
      <c r="J8" s="816"/>
      <c r="K8" s="816"/>
      <c r="L8" s="816"/>
      <c r="M8" s="816"/>
      <c r="N8" s="816"/>
      <c r="O8" s="816"/>
      <c r="P8" s="817"/>
      <c r="Q8" s="818">
        <v>168</v>
      </c>
      <c r="R8" s="819"/>
      <c r="S8" s="819"/>
      <c r="T8" s="819"/>
      <c r="U8" s="819"/>
      <c r="V8" s="819">
        <v>165</v>
      </c>
      <c r="W8" s="819"/>
      <c r="X8" s="819"/>
      <c r="Y8" s="819"/>
      <c r="Z8" s="819"/>
      <c r="AA8" s="819">
        <v>3</v>
      </c>
      <c r="AB8" s="819"/>
      <c r="AC8" s="819"/>
      <c r="AD8" s="819"/>
      <c r="AE8" s="820"/>
      <c r="AF8" s="821">
        <v>3</v>
      </c>
      <c r="AG8" s="822"/>
      <c r="AH8" s="822"/>
      <c r="AI8" s="822"/>
      <c r="AJ8" s="823"/>
      <c r="AK8" s="824">
        <v>112</v>
      </c>
      <c r="AL8" s="825"/>
      <c r="AM8" s="825"/>
      <c r="AN8" s="825"/>
      <c r="AO8" s="825"/>
      <c r="AP8" s="825">
        <v>29</v>
      </c>
      <c r="AQ8" s="825"/>
      <c r="AR8" s="825"/>
      <c r="AS8" s="825"/>
      <c r="AT8" s="825"/>
      <c r="AU8" s="826"/>
      <c r="AV8" s="826"/>
      <c r="AW8" s="826"/>
      <c r="AX8" s="826"/>
      <c r="AY8" s="827"/>
      <c r="AZ8" s="232"/>
      <c r="BA8" s="232"/>
      <c r="BB8" s="232"/>
      <c r="BC8" s="232"/>
      <c r="BD8" s="232"/>
      <c r="BE8" s="233"/>
      <c r="BF8" s="233"/>
      <c r="BG8" s="233"/>
      <c r="BH8" s="233"/>
      <c r="BI8" s="233"/>
      <c r="BJ8" s="233"/>
      <c r="BK8" s="233"/>
      <c r="BL8" s="233"/>
      <c r="BM8" s="233"/>
      <c r="BN8" s="233"/>
      <c r="BO8" s="233"/>
      <c r="BP8" s="233"/>
      <c r="BQ8" s="242">
        <v>2</v>
      </c>
      <c r="BR8" s="243"/>
      <c r="BS8" s="828" t="s">
        <v>585</v>
      </c>
      <c r="BT8" s="829"/>
      <c r="BU8" s="829"/>
      <c r="BV8" s="829"/>
      <c r="BW8" s="829"/>
      <c r="BX8" s="829"/>
      <c r="BY8" s="829"/>
      <c r="BZ8" s="829"/>
      <c r="CA8" s="829"/>
      <c r="CB8" s="829"/>
      <c r="CC8" s="829"/>
      <c r="CD8" s="829"/>
      <c r="CE8" s="829"/>
      <c r="CF8" s="829"/>
      <c r="CG8" s="830"/>
      <c r="CH8" s="841">
        <v>5</v>
      </c>
      <c r="CI8" s="842"/>
      <c r="CJ8" s="842"/>
      <c r="CK8" s="842"/>
      <c r="CL8" s="843"/>
      <c r="CM8" s="841">
        <v>103</v>
      </c>
      <c r="CN8" s="842"/>
      <c r="CO8" s="842"/>
      <c r="CP8" s="842"/>
      <c r="CQ8" s="843"/>
      <c r="CR8" s="841">
        <v>3</v>
      </c>
      <c r="CS8" s="842"/>
      <c r="CT8" s="842"/>
      <c r="CU8" s="842"/>
      <c r="CV8" s="843"/>
      <c r="CW8" s="841">
        <v>0</v>
      </c>
      <c r="CX8" s="842"/>
      <c r="CY8" s="842"/>
      <c r="CZ8" s="842"/>
      <c r="DA8" s="843"/>
      <c r="DB8" s="841"/>
      <c r="DC8" s="842"/>
      <c r="DD8" s="842"/>
      <c r="DE8" s="842"/>
      <c r="DF8" s="843"/>
      <c r="DG8" s="841"/>
      <c r="DH8" s="842"/>
      <c r="DI8" s="842"/>
      <c r="DJ8" s="842"/>
      <c r="DK8" s="843"/>
      <c r="DL8" s="841"/>
      <c r="DM8" s="842"/>
      <c r="DN8" s="842"/>
      <c r="DO8" s="842"/>
      <c r="DP8" s="843"/>
      <c r="DQ8" s="841"/>
      <c r="DR8" s="842"/>
      <c r="DS8" s="842"/>
      <c r="DT8" s="842"/>
      <c r="DU8" s="843"/>
      <c r="DV8" s="844"/>
      <c r="DW8" s="845"/>
      <c r="DX8" s="845"/>
      <c r="DY8" s="845"/>
      <c r="DZ8" s="846"/>
      <c r="EA8" s="234"/>
    </row>
    <row r="9" spans="1:131" s="235" customFormat="1" ht="26.25" customHeight="1" x14ac:dyDescent="0.15">
      <c r="A9" s="241">
        <v>3</v>
      </c>
      <c r="B9" s="815"/>
      <c r="C9" s="816"/>
      <c r="D9" s="816"/>
      <c r="E9" s="816"/>
      <c r="F9" s="816"/>
      <c r="G9" s="816"/>
      <c r="H9" s="816"/>
      <c r="I9" s="816"/>
      <c r="J9" s="816"/>
      <c r="K9" s="816"/>
      <c r="L9" s="816"/>
      <c r="M9" s="816"/>
      <c r="N9" s="816"/>
      <c r="O9" s="816"/>
      <c r="P9" s="817"/>
      <c r="Q9" s="818"/>
      <c r="R9" s="819"/>
      <c r="S9" s="819"/>
      <c r="T9" s="819"/>
      <c r="U9" s="819"/>
      <c r="V9" s="819"/>
      <c r="W9" s="819"/>
      <c r="X9" s="819"/>
      <c r="Y9" s="819"/>
      <c r="Z9" s="819"/>
      <c r="AA9" s="819"/>
      <c r="AB9" s="819"/>
      <c r="AC9" s="819"/>
      <c r="AD9" s="819"/>
      <c r="AE9" s="820"/>
      <c r="AF9" s="821"/>
      <c r="AG9" s="822"/>
      <c r="AH9" s="822"/>
      <c r="AI9" s="822"/>
      <c r="AJ9" s="823"/>
      <c r="AK9" s="824"/>
      <c r="AL9" s="825"/>
      <c r="AM9" s="825"/>
      <c r="AN9" s="825"/>
      <c r="AO9" s="825"/>
      <c r="AP9" s="825"/>
      <c r="AQ9" s="825"/>
      <c r="AR9" s="825"/>
      <c r="AS9" s="825"/>
      <c r="AT9" s="825"/>
      <c r="AU9" s="826"/>
      <c r="AV9" s="826"/>
      <c r="AW9" s="826"/>
      <c r="AX9" s="826"/>
      <c r="AY9" s="827"/>
      <c r="AZ9" s="232"/>
      <c r="BA9" s="232"/>
      <c r="BB9" s="232"/>
      <c r="BC9" s="232"/>
      <c r="BD9" s="232"/>
      <c r="BE9" s="233"/>
      <c r="BF9" s="233"/>
      <c r="BG9" s="233"/>
      <c r="BH9" s="233"/>
      <c r="BI9" s="233"/>
      <c r="BJ9" s="233"/>
      <c r="BK9" s="233"/>
      <c r="BL9" s="233"/>
      <c r="BM9" s="233"/>
      <c r="BN9" s="233"/>
      <c r="BO9" s="233"/>
      <c r="BP9" s="233"/>
      <c r="BQ9" s="242">
        <v>3</v>
      </c>
      <c r="BR9" s="243"/>
      <c r="BS9" s="828"/>
      <c r="BT9" s="829"/>
      <c r="BU9" s="829"/>
      <c r="BV9" s="829"/>
      <c r="BW9" s="829"/>
      <c r="BX9" s="829"/>
      <c r="BY9" s="829"/>
      <c r="BZ9" s="829"/>
      <c r="CA9" s="829"/>
      <c r="CB9" s="829"/>
      <c r="CC9" s="829"/>
      <c r="CD9" s="829"/>
      <c r="CE9" s="829"/>
      <c r="CF9" s="829"/>
      <c r="CG9" s="830"/>
      <c r="CH9" s="841"/>
      <c r="CI9" s="842"/>
      <c r="CJ9" s="842"/>
      <c r="CK9" s="842"/>
      <c r="CL9" s="843"/>
      <c r="CM9" s="841"/>
      <c r="CN9" s="842"/>
      <c r="CO9" s="842"/>
      <c r="CP9" s="842"/>
      <c r="CQ9" s="843"/>
      <c r="CR9" s="841"/>
      <c r="CS9" s="842"/>
      <c r="CT9" s="842"/>
      <c r="CU9" s="842"/>
      <c r="CV9" s="843"/>
      <c r="CW9" s="841"/>
      <c r="CX9" s="842"/>
      <c r="CY9" s="842"/>
      <c r="CZ9" s="842"/>
      <c r="DA9" s="843"/>
      <c r="DB9" s="841"/>
      <c r="DC9" s="842"/>
      <c r="DD9" s="842"/>
      <c r="DE9" s="842"/>
      <c r="DF9" s="843"/>
      <c r="DG9" s="841"/>
      <c r="DH9" s="842"/>
      <c r="DI9" s="842"/>
      <c r="DJ9" s="842"/>
      <c r="DK9" s="843"/>
      <c r="DL9" s="841"/>
      <c r="DM9" s="842"/>
      <c r="DN9" s="842"/>
      <c r="DO9" s="842"/>
      <c r="DP9" s="843"/>
      <c r="DQ9" s="841"/>
      <c r="DR9" s="842"/>
      <c r="DS9" s="842"/>
      <c r="DT9" s="842"/>
      <c r="DU9" s="843"/>
      <c r="DV9" s="844"/>
      <c r="DW9" s="845"/>
      <c r="DX9" s="845"/>
      <c r="DY9" s="845"/>
      <c r="DZ9" s="846"/>
      <c r="EA9" s="234"/>
    </row>
    <row r="10" spans="1:131" s="235" customFormat="1" ht="26.25" customHeight="1" x14ac:dyDescent="0.15">
      <c r="A10" s="241">
        <v>4</v>
      </c>
      <c r="B10" s="815"/>
      <c r="C10" s="816"/>
      <c r="D10" s="816"/>
      <c r="E10" s="816"/>
      <c r="F10" s="816"/>
      <c r="G10" s="816"/>
      <c r="H10" s="816"/>
      <c r="I10" s="816"/>
      <c r="J10" s="816"/>
      <c r="K10" s="816"/>
      <c r="L10" s="816"/>
      <c r="M10" s="816"/>
      <c r="N10" s="816"/>
      <c r="O10" s="816"/>
      <c r="P10" s="817"/>
      <c r="Q10" s="818"/>
      <c r="R10" s="819"/>
      <c r="S10" s="819"/>
      <c r="T10" s="819"/>
      <c r="U10" s="819"/>
      <c r="V10" s="819"/>
      <c r="W10" s="819"/>
      <c r="X10" s="819"/>
      <c r="Y10" s="819"/>
      <c r="Z10" s="819"/>
      <c r="AA10" s="819"/>
      <c r="AB10" s="819"/>
      <c r="AC10" s="819"/>
      <c r="AD10" s="819"/>
      <c r="AE10" s="820"/>
      <c r="AF10" s="821"/>
      <c r="AG10" s="822"/>
      <c r="AH10" s="822"/>
      <c r="AI10" s="822"/>
      <c r="AJ10" s="823"/>
      <c r="AK10" s="824"/>
      <c r="AL10" s="825"/>
      <c r="AM10" s="825"/>
      <c r="AN10" s="825"/>
      <c r="AO10" s="825"/>
      <c r="AP10" s="825"/>
      <c r="AQ10" s="825"/>
      <c r="AR10" s="825"/>
      <c r="AS10" s="825"/>
      <c r="AT10" s="825"/>
      <c r="AU10" s="826"/>
      <c r="AV10" s="826"/>
      <c r="AW10" s="826"/>
      <c r="AX10" s="826"/>
      <c r="AY10" s="827"/>
      <c r="AZ10" s="232"/>
      <c r="BA10" s="232"/>
      <c r="BB10" s="232"/>
      <c r="BC10" s="232"/>
      <c r="BD10" s="232"/>
      <c r="BE10" s="233"/>
      <c r="BF10" s="233"/>
      <c r="BG10" s="233"/>
      <c r="BH10" s="233"/>
      <c r="BI10" s="233"/>
      <c r="BJ10" s="233"/>
      <c r="BK10" s="233"/>
      <c r="BL10" s="233"/>
      <c r="BM10" s="233"/>
      <c r="BN10" s="233"/>
      <c r="BO10" s="233"/>
      <c r="BP10" s="233"/>
      <c r="BQ10" s="242">
        <v>4</v>
      </c>
      <c r="BR10" s="243"/>
      <c r="BS10" s="828"/>
      <c r="BT10" s="829"/>
      <c r="BU10" s="829"/>
      <c r="BV10" s="829"/>
      <c r="BW10" s="829"/>
      <c r="BX10" s="829"/>
      <c r="BY10" s="829"/>
      <c r="BZ10" s="829"/>
      <c r="CA10" s="829"/>
      <c r="CB10" s="829"/>
      <c r="CC10" s="829"/>
      <c r="CD10" s="829"/>
      <c r="CE10" s="829"/>
      <c r="CF10" s="829"/>
      <c r="CG10" s="830"/>
      <c r="CH10" s="841"/>
      <c r="CI10" s="842"/>
      <c r="CJ10" s="842"/>
      <c r="CK10" s="842"/>
      <c r="CL10" s="843"/>
      <c r="CM10" s="841"/>
      <c r="CN10" s="842"/>
      <c r="CO10" s="842"/>
      <c r="CP10" s="842"/>
      <c r="CQ10" s="843"/>
      <c r="CR10" s="841"/>
      <c r="CS10" s="842"/>
      <c r="CT10" s="842"/>
      <c r="CU10" s="842"/>
      <c r="CV10" s="843"/>
      <c r="CW10" s="841"/>
      <c r="CX10" s="842"/>
      <c r="CY10" s="842"/>
      <c r="CZ10" s="842"/>
      <c r="DA10" s="843"/>
      <c r="DB10" s="841"/>
      <c r="DC10" s="842"/>
      <c r="DD10" s="842"/>
      <c r="DE10" s="842"/>
      <c r="DF10" s="843"/>
      <c r="DG10" s="841"/>
      <c r="DH10" s="842"/>
      <c r="DI10" s="842"/>
      <c r="DJ10" s="842"/>
      <c r="DK10" s="843"/>
      <c r="DL10" s="841"/>
      <c r="DM10" s="842"/>
      <c r="DN10" s="842"/>
      <c r="DO10" s="842"/>
      <c r="DP10" s="843"/>
      <c r="DQ10" s="841"/>
      <c r="DR10" s="842"/>
      <c r="DS10" s="842"/>
      <c r="DT10" s="842"/>
      <c r="DU10" s="843"/>
      <c r="DV10" s="844"/>
      <c r="DW10" s="845"/>
      <c r="DX10" s="845"/>
      <c r="DY10" s="845"/>
      <c r="DZ10" s="846"/>
      <c r="EA10" s="234"/>
    </row>
    <row r="11" spans="1:131" s="235" customFormat="1" ht="26.25" customHeight="1" x14ac:dyDescent="0.15">
      <c r="A11" s="241">
        <v>5</v>
      </c>
      <c r="B11" s="815"/>
      <c r="C11" s="816"/>
      <c r="D11" s="816"/>
      <c r="E11" s="816"/>
      <c r="F11" s="816"/>
      <c r="G11" s="816"/>
      <c r="H11" s="816"/>
      <c r="I11" s="816"/>
      <c r="J11" s="816"/>
      <c r="K11" s="816"/>
      <c r="L11" s="816"/>
      <c r="M11" s="816"/>
      <c r="N11" s="816"/>
      <c r="O11" s="816"/>
      <c r="P11" s="817"/>
      <c r="Q11" s="818"/>
      <c r="R11" s="819"/>
      <c r="S11" s="819"/>
      <c r="T11" s="819"/>
      <c r="U11" s="819"/>
      <c r="V11" s="819"/>
      <c r="W11" s="819"/>
      <c r="X11" s="819"/>
      <c r="Y11" s="819"/>
      <c r="Z11" s="819"/>
      <c r="AA11" s="819"/>
      <c r="AB11" s="819"/>
      <c r="AC11" s="819"/>
      <c r="AD11" s="819"/>
      <c r="AE11" s="820"/>
      <c r="AF11" s="821"/>
      <c r="AG11" s="822"/>
      <c r="AH11" s="822"/>
      <c r="AI11" s="822"/>
      <c r="AJ11" s="823"/>
      <c r="AK11" s="824"/>
      <c r="AL11" s="825"/>
      <c r="AM11" s="825"/>
      <c r="AN11" s="825"/>
      <c r="AO11" s="825"/>
      <c r="AP11" s="825"/>
      <c r="AQ11" s="825"/>
      <c r="AR11" s="825"/>
      <c r="AS11" s="825"/>
      <c r="AT11" s="825"/>
      <c r="AU11" s="826"/>
      <c r="AV11" s="826"/>
      <c r="AW11" s="826"/>
      <c r="AX11" s="826"/>
      <c r="AY11" s="827"/>
      <c r="AZ11" s="232"/>
      <c r="BA11" s="232"/>
      <c r="BB11" s="232"/>
      <c r="BC11" s="232"/>
      <c r="BD11" s="232"/>
      <c r="BE11" s="233"/>
      <c r="BF11" s="233"/>
      <c r="BG11" s="233"/>
      <c r="BH11" s="233"/>
      <c r="BI11" s="233"/>
      <c r="BJ11" s="233"/>
      <c r="BK11" s="233"/>
      <c r="BL11" s="233"/>
      <c r="BM11" s="233"/>
      <c r="BN11" s="233"/>
      <c r="BO11" s="233"/>
      <c r="BP11" s="233"/>
      <c r="BQ11" s="242">
        <v>5</v>
      </c>
      <c r="BR11" s="243"/>
      <c r="BS11" s="828"/>
      <c r="BT11" s="829"/>
      <c r="BU11" s="829"/>
      <c r="BV11" s="829"/>
      <c r="BW11" s="829"/>
      <c r="BX11" s="829"/>
      <c r="BY11" s="829"/>
      <c r="BZ11" s="829"/>
      <c r="CA11" s="829"/>
      <c r="CB11" s="829"/>
      <c r="CC11" s="829"/>
      <c r="CD11" s="829"/>
      <c r="CE11" s="829"/>
      <c r="CF11" s="829"/>
      <c r="CG11" s="830"/>
      <c r="CH11" s="841"/>
      <c r="CI11" s="842"/>
      <c r="CJ11" s="842"/>
      <c r="CK11" s="842"/>
      <c r="CL11" s="843"/>
      <c r="CM11" s="841"/>
      <c r="CN11" s="842"/>
      <c r="CO11" s="842"/>
      <c r="CP11" s="842"/>
      <c r="CQ11" s="843"/>
      <c r="CR11" s="841"/>
      <c r="CS11" s="842"/>
      <c r="CT11" s="842"/>
      <c r="CU11" s="842"/>
      <c r="CV11" s="843"/>
      <c r="CW11" s="841"/>
      <c r="CX11" s="842"/>
      <c r="CY11" s="842"/>
      <c r="CZ11" s="842"/>
      <c r="DA11" s="843"/>
      <c r="DB11" s="841"/>
      <c r="DC11" s="842"/>
      <c r="DD11" s="842"/>
      <c r="DE11" s="842"/>
      <c r="DF11" s="843"/>
      <c r="DG11" s="841"/>
      <c r="DH11" s="842"/>
      <c r="DI11" s="842"/>
      <c r="DJ11" s="842"/>
      <c r="DK11" s="843"/>
      <c r="DL11" s="841"/>
      <c r="DM11" s="842"/>
      <c r="DN11" s="842"/>
      <c r="DO11" s="842"/>
      <c r="DP11" s="843"/>
      <c r="DQ11" s="841"/>
      <c r="DR11" s="842"/>
      <c r="DS11" s="842"/>
      <c r="DT11" s="842"/>
      <c r="DU11" s="843"/>
      <c r="DV11" s="844"/>
      <c r="DW11" s="845"/>
      <c r="DX11" s="845"/>
      <c r="DY11" s="845"/>
      <c r="DZ11" s="846"/>
      <c r="EA11" s="234"/>
    </row>
    <row r="12" spans="1:131" s="235" customFormat="1" ht="26.25" customHeight="1" x14ac:dyDescent="0.15">
      <c r="A12" s="241">
        <v>6</v>
      </c>
      <c r="B12" s="815"/>
      <c r="C12" s="816"/>
      <c r="D12" s="816"/>
      <c r="E12" s="816"/>
      <c r="F12" s="816"/>
      <c r="G12" s="816"/>
      <c r="H12" s="816"/>
      <c r="I12" s="816"/>
      <c r="J12" s="816"/>
      <c r="K12" s="816"/>
      <c r="L12" s="816"/>
      <c r="M12" s="816"/>
      <c r="N12" s="816"/>
      <c r="O12" s="816"/>
      <c r="P12" s="817"/>
      <c r="Q12" s="818"/>
      <c r="R12" s="819"/>
      <c r="S12" s="819"/>
      <c r="T12" s="819"/>
      <c r="U12" s="819"/>
      <c r="V12" s="819"/>
      <c r="W12" s="819"/>
      <c r="X12" s="819"/>
      <c r="Y12" s="819"/>
      <c r="Z12" s="819"/>
      <c r="AA12" s="819"/>
      <c r="AB12" s="819"/>
      <c r="AC12" s="819"/>
      <c r="AD12" s="819"/>
      <c r="AE12" s="820"/>
      <c r="AF12" s="821"/>
      <c r="AG12" s="822"/>
      <c r="AH12" s="822"/>
      <c r="AI12" s="822"/>
      <c r="AJ12" s="823"/>
      <c r="AK12" s="824"/>
      <c r="AL12" s="825"/>
      <c r="AM12" s="825"/>
      <c r="AN12" s="825"/>
      <c r="AO12" s="825"/>
      <c r="AP12" s="825"/>
      <c r="AQ12" s="825"/>
      <c r="AR12" s="825"/>
      <c r="AS12" s="825"/>
      <c r="AT12" s="825"/>
      <c r="AU12" s="826"/>
      <c r="AV12" s="826"/>
      <c r="AW12" s="826"/>
      <c r="AX12" s="826"/>
      <c r="AY12" s="827"/>
      <c r="AZ12" s="232"/>
      <c r="BA12" s="232"/>
      <c r="BB12" s="232"/>
      <c r="BC12" s="232"/>
      <c r="BD12" s="232"/>
      <c r="BE12" s="233"/>
      <c r="BF12" s="233"/>
      <c r="BG12" s="233"/>
      <c r="BH12" s="233"/>
      <c r="BI12" s="233"/>
      <c r="BJ12" s="233"/>
      <c r="BK12" s="233"/>
      <c r="BL12" s="233"/>
      <c r="BM12" s="233"/>
      <c r="BN12" s="233"/>
      <c r="BO12" s="233"/>
      <c r="BP12" s="233"/>
      <c r="BQ12" s="242">
        <v>6</v>
      </c>
      <c r="BR12" s="243"/>
      <c r="BS12" s="828"/>
      <c r="BT12" s="829"/>
      <c r="BU12" s="829"/>
      <c r="BV12" s="829"/>
      <c r="BW12" s="829"/>
      <c r="BX12" s="829"/>
      <c r="BY12" s="829"/>
      <c r="BZ12" s="829"/>
      <c r="CA12" s="829"/>
      <c r="CB12" s="829"/>
      <c r="CC12" s="829"/>
      <c r="CD12" s="829"/>
      <c r="CE12" s="829"/>
      <c r="CF12" s="829"/>
      <c r="CG12" s="830"/>
      <c r="CH12" s="841"/>
      <c r="CI12" s="842"/>
      <c r="CJ12" s="842"/>
      <c r="CK12" s="842"/>
      <c r="CL12" s="843"/>
      <c r="CM12" s="841"/>
      <c r="CN12" s="842"/>
      <c r="CO12" s="842"/>
      <c r="CP12" s="842"/>
      <c r="CQ12" s="843"/>
      <c r="CR12" s="841"/>
      <c r="CS12" s="842"/>
      <c r="CT12" s="842"/>
      <c r="CU12" s="842"/>
      <c r="CV12" s="843"/>
      <c r="CW12" s="841"/>
      <c r="CX12" s="842"/>
      <c r="CY12" s="842"/>
      <c r="CZ12" s="842"/>
      <c r="DA12" s="843"/>
      <c r="DB12" s="841"/>
      <c r="DC12" s="842"/>
      <c r="DD12" s="842"/>
      <c r="DE12" s="842"/>
      <c r="DF12" s="843"/>
      <c r="DG12" s="841"/>
      <c r="DH12" s="842"/>
      <c r="DI12" s="842"/>
      <c r="DJ12" s="842"/>
      <c r="DK12" s="843"/>
      <c r="DL12" s="841"/>
      <c r="DM12" s="842"/>
      <c r="DN12" s="842"/>
      <c r="DO12" s="842"/>
      <c r="DP12" s="843"/>
      <c r="DQ12" s="841"/>
      <c r="DR12" s="842"/>
      <c r="DS12" s="842"/>
      <c r="DT12" s="842"/>
      <c r="DU12" s="843"/>
      <c r="DV12" s="844"/>
      <c r="DW12" s="845"/>
      <c r="DX12" s="845"/>
      <c r="DY12" s="845"/>
      <c r="DZ12" s="846"/>
      <c r="EA12" s="234"/>
    </row>
    <row r="13" spans="1:131" s="235" customFormat="1" ht="26.25" customHeight="1" x14ac:dyDescent="0.15">
      <c r="A13" s="241">
        <v>7</v>
      </c>
      <c r="B13" s="815"/>
      <c r="C13" s="816"/>
      <c r="D13" s="816"/>
      <c r="E13" s="816"/>
      <c r="F13" s="816"/>
      <c r="G13" s="816"/>
      <c r="H13" s="816"/>
      <c r="I13" s="816"/>
      <c r="J13" s="816"/>
      <c r="K13" s="816"/>
      <c r="L13" s="816"/>
      <c r="M13" s="816"/>
      <c r="N13" s="816"/>
      <c r="O13" s="816"/>
      <c r="P13" s="817"/>
      <c r="Q13" s="818"/>
      <c r="R13" s="819"/>
      <c r="S13" s="819"/>
      <c r="T13" s="819"/>
      <c r="U13" s="819"/>
      <c r="V13" s="819"/>
      <c r="W13" s="819"/>
      <c r="X13" s="819"/>
      <c r="Y13" s="819"/>
      <c r="Z13" s="819"/>
      <c r="AA13" s="819"/>
      <c r="AB13" s="819"/>
      <c r="AC13" s="819"/>
      <c r="AD13" s="819"/>
      <c r="AE13" s="820"/>
      <c r="AF13" s="821"/>
      <c r="AG13" s="822"/>
      <c r="AH13" s="822"/>
      <c r="AI13" s="822"/>
      <c r="AJ13" s="823"/>
      <c r="AK13" s="824"/>
      <c r="AL13" s="825"/>
      <c r="AM13" s="825"/>
      <c r="AN13" s="825"/>
      <c r="AO13" s="825"/>
      <c r="AP13" s="825"/>
      <c r="AQ13" s="825"/>
      <c r="AR13" s="825"/>
      <c r="AS13" s="825"/>
      <c r="AT13" s="825"/>
      <c r="AU13" s="826"/>
      <c r="AV13" s="826"/>
      <c r="AW13" s="826"/>
      <c r="AX13" s="826"/>
      <c r="AY13" s="827"/>
      <c r="AZ13" s="232"/>
      <c r="BA13" s="232"/>
      <c r="BB13" s="232"/>
      <c r="BC13" s="232"/>
      <c r="BD13" s="232"/>
      <c r="BE13" s="233"/>
      <c r="BF13" s="233"/>
      <c r="BG13" s="233"/>
      <c r="BH13" s="233"/>
      <c r="BI13" s="233"/>
      <c r="BJ13" s="233"/>
      <c r="BK13" s="233"/>
      <c r="BL13" s="233"/>
      <c r="BM13" s="233"/>
      <c r="BN13" s="233"/>
      <c r="BO13" s="233"/>
      <c r="BP13" s="233"/>
      <c r="BQ13" s="242">
        <v>7</v>
      </c>
      <c r="BR13" s="243"/>
      <c r="BS13" s="828"/>
      <c r="BT13" s="829"/>
      <c r="BU13" s="829"/>
      <c r="BV13" s="829"/>
      <c r="BW13" s="829"/>
      <c r="BX13" s="829"/>
      <c r="BY13" s="829"/>
      <c r="BZ13" s="829"/>
      <c r="CA13" s="829"/>
      <c r="CB13" s="829"/>
      <c r="CC13" s="829"/>
      <c r="CD13" s="829"/>
      <c r="CE13" s="829"/>
      <c r="CF13" s="829"/>
      <c r="CG13" s="830"/>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44"/>
      <c r="DW13" s="845"/>
      <c r="DX13" s="845"/>
      <c r="DY13" s="845"/>
      <c r="DZ13" s="846"/>
      <c r="EA13" s="234"/>
    </row>
    <row r="14" spans="1:131" s="235" customFormat="1" ht="26.25" customHeight="1" x14ac:dyDescent="0.15">
      <c r="A14" s="241">
        <v>8</v>
      </c>
      <c r="B14" s="815"/>
      <c r="C14" s="816"/>
      <c r="D14" s="816"/>
      <c r="E14" s="816"/>
      <c r="F14" s="816"/>
      <c r="G14" s="816"/>
      <c r="H14" s="816"/>
      <c r="I14" s="816"/>
      <c r="J14" s="816"/>
      <c r="K14" s="816"/>
      <c r="L14" s="816"/>
      <c r="M14" s="816"/>
      <c r="N14" s="816"/>
      <c r="O14" s="816"/>
      <c r="P14" s="817"/>
      <c r="Q14" s="818"/>
      <c r="R14" s="819"/>
      <c r="S14" s="819"/>
      <c r="T14" s="819"/>
      <c r="U14" s="819"/>
      <c r="V14" s="819"/>
      <c r="W14" s="819"/>
      <c r="X14" s="819"/>
      <c r="Y14" s="819"/>
      <c r="Z14" s="819"/>
      <c r="AA14" s="819"/>
      <c r="AB14" s="819"/>
      <c r="AC14" s="819"/>
      <c r="AD14" s="819"/>
      <c r="AE14" s="820"/>
      <c r="AF14" s="821"/>
      <c r="AG14" s="822"/>
      <c r="AH14" s="822"/>
      <c r="AI14" s="822"/>
      <c r="AJ14" s="823"/>
      <c r="AK14" s="824"/>
      <c r="AL14" s="825"/>
      <c r="AM14" s="825"/>
      <c r="AN14" s="825"/>
      <c r="AO14" s="825"/>
      <c r="AP14" s="825"/>
      <c r="AQ14" s="825"/>
      <c r="AR14" s="825"/>
      <c r="AS14" s="825"/>
      <c r="AT14" s="825"/>
      <c r="AU14" s="826"/>
      <c r="AV14" s="826"/>
      <c r="AW14" s="826"/>
      <c r="AX14" s="826"/>
      <c r="AY14" s="827"/>
      <c r="AZ14" s="232"/>
      <c r="BA14" s="232"/>
      <c r="BB14" s="232"/>
      <c r="BC14" s="232"/>
      <c r="BD14" s="232"/>
      <c r="BE14" s="233"/>
      <c r="BF14" s="233"/>
      <c r="BG14" s="233"/>
      <c r="BH14" s="233"/>
      <c r="BI14" s="233"/>
      <c r="BJ14" s="233"/>
      <c r="BK14" s="233"/>
      <c r="BL14" s="233"/>
      <c r="BM14" s="233"/>
      <c r="BN14" s="233"/>
      <c r="BO14" s="233"/>
      <c r="BP14" s="233"/>
      <c r="BQ14" s="242">
        <v>8</v>
      </c>
      <c r="BR14" s="243"/>
      <c r="BS14" s="828"/>
      <c r="BT14" s="829"/>
      <c r="BU14" s="829"/>
      <c r="BV14" s="829"/>
      <c r="BW14" s="829"/>
      <c r="BX14" s="829"/>
      <c r="BY14" s="829"/>
      <c r="BZ14" s="829"/>
      <c r="CA14" s="829"/>
      <c r="CB14" s="829"/>
      <c r="CC14" s="829"/>
      <c r="CD14" s="829"/>
      <c r="CE14" s="829"/>
      <c r="CF14" s="829"/>
      <c r="CG14" s="83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44"/>
      <c r="DW14" s="845"/>
      <c r="DX14" s="845"/>
      <c r="DY14" s="845"/>
      <c r="DZ14" s="846"/>
      <c r="EA14" s="234"/>
    </row>
    <row r="15" spans="1:131" s="235" customFormat="1" ht="26.25" customHeight="1" x14ac:dyDescent="0.15">
      <c r="A15" s="241">
        <v>9</v>
      </c>
      <c r="B15" s="815"/>
      <c r="C15" s="816"/>
      <c r="D15" s="816"/>
      <c r="E15" s="816"/>
      <c r="F15" s="816"/>
      <c r="G15" s="816"/>
      <c r="H15" s="816"/>
      <c r="I15" s="816"/>
      <c r="J15" s="816"/>
      <c r="K15" s="816"/>
      <c r="L15" s="816"/>
      <c r="M15" s="816"/>
      <c r="N15" s="816"/>
      <c r="O15" s="816"/>
      <c r="P15" s="817"/>
      <c r="Q15" s="818"/>
      <c r="R15" s="819"/>
      <c r="S15" s="819"/>
      <c r="T15" s="819"/>
      <c r="U15" s="819"/>
      <c r="V15" s="819"/>
      <c r="W15" s="819"/>
      <c r="X15" s="819"/>
      <c r="Y15" s="819"/>
      <c r="Z15" s="819"/>
      <c r="AA15" s="819"/>
      <c r="AB15" s="819"/>
      <c r="AC15" s="819"/>
      <c r="AD15" s="819"/>
      <c r="AE15" s="820"/>
      <c r="AF15" s="821"/>
      <c r="AG15" s="822"/>
      <c r="AH15" s="822"/>
      <c r="AI15" s="822"/>
      <c r="AJ15" s="823"/>
      <c r="AK15" s="824"/>
      <c r="AL15" s="825"/>
      <c r="AM15" s="825"/>
      <c r="AN15" s="825"/>
      <c r="AO15" s="825"/>
      <c r="AP15" s="825"/>
      <c r="AQ15" s="825"/>
      <c r="AR15" s="825"/>
      <c r="AS15" s="825"/>
      <c r="AT15" s="825"/>
      <c r="AU15" s="826"/>
      <c r="AV15" s="826"/>
      <c r="AW15" s="826"/>
      <c r="AX15" s="826"/>
      <c r="AY15" s="827"/>
      <c r="AZ15" s="232"/>
      <c r="BA15" s="232"/>
      <c r="BB15" s="232"/>
      <c r="BC15" s="232"/>
      <c r="BD15" s="232"/>
      <c r="BE15" s="233"/>
      <c r="BF15" s="233"/>
      <c r="BG15" s="233"/>
      <c r="BH15" s="233"/>
      <c r="BI15" s="233"/>
      <c r="BJ15" s="233"/>
      <c r="BK15" s="233"/>
      <c r="BL15" s="233"/>
      <c r="BM15" s="233"/>
      <c r="BN15" s="233"/>
      <c r="BO15" s="233"/>
      <c r="BP15" s="233"/>
      <c r="BQ15" s="242">
        <v>9</v>
      </c>
      <c r="BR15" s="243"/>
      <c r="BS15" s="828"/>
      <c r="BT15" s="829"/>
      <c r="BU15" s="829"/>
      <c r="BV15" s="829"/>
      <c r="BW15" s="829"/>
      <c r="BX15" s="829"/>
      <c r="BY15" s="829"/>
      <c r="BZ15" s="829"/>
      <c r="CA15" s="829"/>
      <c r="CB15" s="829"/>
      <c r="CC15" s="829"/>
      <c r="CD15" s="829"/>
      <c r="CE15" s="829"/>
      <c r="CF15" s="829"/>
      <c r="CG15" s="83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44"/>
      <c r="DW15" s="845"/>
      <c r="DX15" s="845"/>
      <c r="DY15" s="845"/>
      <c r="DZ15" s="846"/>
      <c r="EA15" s="234"/>
    </row>
    <row r="16" spans="1:131" s="235" customFormat="1" ht="26.25" customHeight="1" x14ac:dyDescent="0.15">
      <c r="A16" s="241">
        <v>10</v>
      </c>
      <c r="B16" s="815"/>
      <c r="C16" s="816"/>
      <c r="D16" s="816"/>
      <c r="E16" s="816"/>
      <c r="F16" s="816"/>
      <c r="G16" s="816"/>
      <c r="H16" s="816"/>
      <c r="I16" s="816"/>
      <c r="J16" s="816"/>
      <c r="K16" s="816"/>
      <c r="L16" s="816"/>
      <c r="M16" s="816"/>
      <c r="N16" s="816"/>
      <c r="O16" s="816"/>
      <c r="P16" s="817"/>
      <c r="Q16" s="818"/>
      <c r="R16" s="819"/>
      <c r="S16" s="819"/>
      <c r="T16" s="819"/>
      <c r="U16" s="819"/>
      <c r="V16" s="819"/>
      <c r="W16" s="819"/>
      <c r="X16" s="819"/>
      <c r="Y16" s="819"/>
      <c r="Z16" s="819"/>
      <c r="AA16" s="819"/>
      <c r="AB16" s="819"/>
      <c r="AC16" s="819"/>
      <c r="AD16" s="819"/>
      <c r="AE16" s="820"/>
      <c r="AF16" s="821"/>
      <c r="AG16" s="822"/>
      <c r="AH16" s="822"/>
      <c r="AI16" s="822"/>
      <c r="AJ16" s="823"/>
      <c r="AK16" s="824"/>
      <c r="AL16" s="825"/>
      <c r="AM16" s="825"/>
      <c r="AN16" s="825"/>
      <c r="AO16" s="825"/>
      <c r="AP16" s="825"/>
      <c r="AQ16" s="825"/>
      <c r="AR16" s="825"/>
      <c r="AS16" s="825"/>
      <c r="AT16" s="825"/>
      <c r="AU16" s="826"/>
      <c r="AV16" s="826"/>
      <c r="AW16" s="826"/>
      <c r="AX16" s="826"/>
      <c r="AY16" s="827"/>
      <c r="AZ16" s="232"/>
      <c r="BA16" s="232"/>
      <c r="BB16" s="232"/>
      <c r="BC16" s="232"/>
      <c r="BD16" s="232"/>
      <c r="BE16" s="233"/>
      <c r="BF16" s="233"/>
      <c r="BG16" s="233"/>
      <c r="BH16" s="233"/>
      <c r="BI16" s="233"/>
      <c r="BJ16" s="233"/>
      <c r="BK16" s="233"/>
      <c r="BL16" s="233"/>
      <c r="BM16" s="233"/>
      <c r="BN16" s="233"/>
      <c r="BO16" s="233"/>
      <c r="BP16" s="233"/>
      <c r="BQ16" s="242">
        <v>10</v>
      </c>
      <c r="BR16" s="243"/>
      <c r="BS16" s="828"/>
      <c r="BT16" s="829"/>
      <c r="BU16" s="829"/>
      <c r="BV16" s="829"/>
      <c r="BW16" s="829"/>
      <c r="BX16" s="829"/>
      <c r="BY16" s="829"/>
      <c r="BZ16" s="829"/>
      <c r="CA16" s="829"/>
      <c r="CB16" s="829"/>
      <c r="CC16" s="829"/>
      <c r="CD16" s="829"/>
      <c r="CE16" s="829"/>
      <c r="CF16" s="829"/>
      <c r="CG16" s="83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44"/>
      <c r="DW16" s="845"/>
      <c r="DX16" s="845"/>
      <c r="DY16" s="845"/>
      <c r="DZ16" s="846"/>
      <c r="EA16" s="234"/>
    </row>
    <row r="17" spans="1:131" s="235" customFormat="1" ht="26.25" customHeight="1" x14ac:dyDescent="0.15">
      <c r="A17" s="241">
        <v>11</v>
      </c>
      <c r="B17" s="815"/>
      <c r="C17" s="816"/>
      <c r="D17" s="816"/>
      <c r="E17" s="816"/>
      <c r="F17" s="816"/>
      <c r="G17" s="816"/>
      <c r="H17" s="816"/>
      <c r="I17" s="816"/>
      <c r="J17" s="816"/>
      <c r="K17" s="816"/>
      <c r="L17" s="816"/>
      <c r="M17" s="816"/>
      <c r="N17" s="816"/>
      <c r="O17" s="816"/>
      <c r="P17" s="817"/>
      <c r="Q17" s="818"/>
      <c r="R17" s="819"/>
      <c r="S17" s="819"/>
      <c r="T17" s="819"/>
      <c r="U17" s="819"/>
      <c r="V17" s="819"/>
      <c r="W17" s="819"/>
      <c r="X17" s="819"/>
      <c r="Y17" s="819"/>
      <c r="Z17" s="819"/>
      <c r="AA17" s="819"/>
      <c r="AB17" s="819"/>
      <c r="AC17" s="819"/>
      <c r="AD17" s="819"/>
      <c r="AE17" s="820"/>
      <c r="AF17" s="821"/>
      <c r="AG17" s="822"/>
      <c r="AH17" s="822"/>
      <c r="AI17" s="822"/>
      <c r="AJ17" s="823"/>
      <c r="AK17" s="824"/>
      <c r="AL17" s="825"/>
      <c r="AM17" s="825"/>
      <c r="AN17" s="825"/>
      <c r="AO17" s="825"/>
      <c r="AP17" s="825"/>
      <c r="AQ17" s="825"/>
      <c r="AR17" s="825"/>
      <c r="AS17" s="825"/>
      <c r="AT17" s="825"/>
      <c r="AU17" s="826"/>
      <c r="AV17" s="826"/>
      <c r="AW17" s="826"/>
      <c r="AX17" s="826"/>
      <c r="AY17" s="827"/>
      <c r="AZ17" s="232"/>
      <c r="BA17" s="232"/>
      <c r="BB17" s="232"/>
      <c r="BC17" s="232"/>
      <c r="BD17" s="232"/>
      <c r="BE17" s="233"/>
      <c r="BF17" s="233"/>
      <c r="BG17" s="233"/>
      <c r="BH17" s="233"/>
      <c r="BI17" s="233"/>
      <c r="BJ17" s="233"/>
      <c r="BK17" s="233"/>
      <c r="BL17" s="233"/>
      <c r="BM17" s="233"/>
      <c r="BN17" s="233"/>
      <c r="BO17" s="233"/>
      <c r="BP17" s="233"/>
      <c r="BQ17" s="242">
        <v>11</v>
      </c>
      <c r="BR17" s="243"/>
      <c r="BS17" s="828"/>
      <c r="BT17" s="829"/>
      <c r="BU17" s="829"/>
      <c r="BV17" s="829"/>
      <c r="BW17" s="829"/>
      <c r="BX17" s="829"/>
      <c r="BY17" s="829"/>
      <c r="BZ17" s="829"/>
      <c r="CA17" s="829"/>
      <c r="CB17" s="829"/>
      <c r="CC17" s="829"/>
      <c r="CD17" s="829"/>
      <c r="CE17" s="829"/>
      <c r="CF17" s="829"/>
      <c r="CG17" s="83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44"/>
      <c r="DW17" s="845"/>
      <c r="DX17" s="845"/>
      <c r="DY17" s="845"/>
      <c r="DZ17" s="846"/>
      <c r="EA17" s="234"/>
    </row>
    <row r="18" spans="1:131" s="235" customFormat="1" ht="26.25" customHeight="1" x14ac:dyDescent="0.15">
      <c r="A18" s="241">
        <v>12</v>
      </c>
      <c r="B18" s="815"/>
      <c r="C18" s="816"/>
      <c r="D18" s="816"/>
      <c r="E18" s="816"/>
      <c r="F18" s="816"/>
      <c r="G18" s="816"/>
      <c r="H18" s="816"/>
      <c r="I18" s="816"/>
      <c r="J18" s="816"/>
      <c r="K18" s="816"/>
      <c r="L18" s="816"/>
      <c r="M18" s="816"/>
      <c r="N18" s="816"/>
      <c r="O18" s="816"/>
      <c r="P18" s="817"/>
      <c r="Q18" s="818"/>
      <c r="R18" s="819"/>
      <c r="S18" s="819"/>
      <c r="T18" s="819"/>
      <c r="U18" s="819"/>
      <c r="V18" s="819"/>
      <c r="W18" s="819"/>
      <c r="X18" s="819"/>
      <c r="Y18" s="819"/>
      <c r="Z18" s="819"/>
      <c r="AA18" s="819"/>
      <c r="AB18" s="819"/>
      <c r="AC18" s="819"/>
      <c r="AD18" s="819"/>
      <c r="AE18" s="820"/>
      <c r="AF18" s="821"/>
      <c r="AG18" s="822"/>
      <c r="AH18" s="822"/>
      <c r="AI18" s="822"/>
      <c r="AJ18" s="823"/>
      <c r="AK18" s="824"/>
      <c r="AL18" s="825"/>
      <c r="AM18" s="825"/>
      <c r="AN18" s="825"/>
      <c r="AO18" s="825"/>
      <c r="AP18" s="825"/>
      <c r="AQ18" s="825"/>
      <c r="AR18" s="825"/>
      <c r="AS18" s="825"/>
      <c r="AT18" s="825"/>
      <c r="AU18" s="826"/>
      <c r="AV18" s="826"/>
      <c r="AW18" s="826"/>
      <c r="AX18" s="826"/>
      <c r="AY18" s="827"/>
      <c r="AZ18" s="232"/>
      <c r="BA18" s="232"/>
      <c r="BB18" s="232"/>
      <c r="BC18" s="232"/>
      <c r="BD18" s="232"/>
      <c r="BE18" s="233"/>
      <c r="BF18" s="233"/>
      <c r="BG18" s="233"/>
      <c r="BH18" s="233"/>
      <c r="BI18" s="233"/>
      <c r="BJ18" s="233"/>
      <c r="BK18" s="233"/>
      <c r="BL18" s="233"/>
      <c r="BM18" s="233"/>
      <c r="BN18" s="233"/>
      <c r="BO18" s="233"/>
      <c r="BP18" s="233"/>
      <c r="BQ18" s="242">
        <v>12</v>
      </c>
      <c r="BR18" s="243"/>
      <c r="BS18" s="828"/>
      <c r="BT18" s="829"/>
      <c r="BU18" s="829"/>
      <c r="BV18" s="829"/>
      <c r="BW18" s="829"/>
      <c r="BX18" s="829"/>
      <c r="BY18" s="829"/>
      <c r="BZ18" s="829"/>
      <c r="CA18" s="829"/>
      <c r="CB18" s="829"/>
      <c r="CC18" s="829"/>
      <c r="CD18" s="829"/>
      <c r="CE18" s="829"/>
      <c r="CF18" s="829"/>
      <c r="CG18" s="83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44"/>
      <c r="DW18" s="845"/>
      <c r="DX18" s="845"/>
      <c r="DY18" s="845"/>
      <c r="DZ18" s="846"/>
      <c r="EA18" s="234"/>
    </row>
    <row r="19" spans="1:131" s="235" customFormat="1" ht="26.25" customHeight="1" x14ac:dyDescent="0.15">
      <c r="A19" s="241">
        <v>13</v>
      </c>
      <c r="B19" s="815"/>
      <c r="C19" s="816"/>
      <c r="D19" s="816"/>
      <c r="E19" s="816"/>
      <c r="F19" s="816"/>
      <c r="G19" s="816"/>
      <c r="H19" s="816"/>
      <c r="I19" s="816"/>
      <c r="J19" s="816"/>
      <c r="K19" s="816"/>
      <c r="L19" s="816"/>
      <c r="M19" s="816"/>
      <c r="N19" s="816"/>
      <c r="O19" s="816"/>
      <c r="P19" s="817"/>
      <c r="Q19" s="818"/>
      <c r="R19" s="819"/>
      <c r="S19" s="819"/>
      <c r="T19" s="819"/>
      <c r="U19" s="819"/>
      <c r="V19" s="819"/>
      <c r="W19" s="819"/>
      <c r="X19" s="819"/>
      <c r="Y19" s="819"/>
      <c r="Z19" s="819"/>
      <c r="AA19" s="819"/>
      <c r="AB19" s="819"/>
      <c r="AC19" s="819"/>
      <c r="AD19" s="819"/>
      <c r="AE19" s="820"/>
      <c r="AF19" s="821"/>
      <c r="AG19" s="822"/>
      <c r="AH19" s="822"/>
      <c r="AI19" s="822"/>
      <c r="AJ19" s="823"/>
      <c r="AK19" s="824"/>
      <c r="AL19" s="825"/>
      <c r="AM19" s="825"/>
      <c r="AN19" s="825"/>
      <c r="AO19" s="825"/>
      <c r="AP19" s="825"/>
      <c r="AQ19" s="825"/>
      <c r="AR19" s="825"/>
      <c r="AS19" s="825"/>
      <c r="AT19" s="825"/>
      <c r="AU19" s="826"/>
      <c r="AV19" s="826"/>
      <c r="AW19" s="826"/>
      <c r="AX19" s="826"/>
      <c r="AY19" s="827"/>
      <c r="AZ19" s="232"/>
      <c r="BA19" s="232"/>
      <c r="BB19" s="232"/>
      <c r="BC19" s="232"/>
      <c r="BD19" s="232"/>
      <c r="BE19" s="233"/>
      <c r="BF19" s="233"/>
      <c r="BG19" s="233"/>
      <c r="BH19" s="233"/>
      <c r="BI19" s="233"/>
      <c r="BJ19" s="233"/>
      <c r="BK19" s="233"/>
      <c r="BL19" s="233"/>
      <c r="BM19" s="233"/>
      <c r="BN19" s="233"/>
      <c r="BO19" s="233"/>
      <c r="BP19" s="233"/>
      <c r="BQ19" s="242">
        <v>13</v>
      </c>
      <c r="BR19" s="243"/>
      <c r="BS19" s="828"/>
      <c r="BT19" s="829"/>
      <c r="BU19" s="829"/>
      <c r="BV19" s="829"/>
      <c r="BW19" s="829"/>
      <c r="BX19" s="829"/>
      <c r="BY19" s="829"/>
      <c r="BZ19" s="829"/>
      <c r="CA19" s="829"/>
      <c r="CB19" s="829"/>
      <c r="CC19" s="829"/>
      <c r="CD19" s="829"/>
      <c r="CE19" s="829"/>
      <c r="CF19" s="829"/>
      <c r="CG19" s="83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44"/>
      <c r="DW19" s="845"/>
      <c r="DX19" s="845"/>
      <c r="DY19" s="845"/>
      <c r="DZ19" s="846"/>
      <c r="EA19" s="234"/>
    </row>
    <row r="20" spans="1:131" s="235" customFormat="1" ht="26.25" customHeight="1" x14ac:dyDescent="0.15">
      <c r="A20" s="241">
        <v>14</v>
      </c>
      <c r="B20" s="815"/>
      <c r="C20" s="816"/>
      <c r="D20" s="816"/>
      <c r="E20" s="816"/>
      <c r="F20" s="816"/>
      <c r="G20" s="816"/>
      <c r="H20" s="816"/>
      <c r="I20" s="816"/>
      <c r="J20" s="816"/>
      <c r="K20" s="816"/>
      <c r="L20" s="816"/>
      <c r="M20" s="816"/>
      <c r="N20" s="816"/>
      <c r="O20" s="816"/>
      <c r="P20" s="817"/>
      <c r="Q20" s="818"/>
      <c r="R20" s="819"/>
      <c r="S20" s="819"/>
      <c r="T20" s="819"/>
      <c r="U20" s="819"/>
      <c r="V20" s="819"/>
      <c r="W20" s="819"/>
      <c r="X20" s="819"/>
      <c r="Y20" s="819"/>
      <c r="Z20" s="819"/>
      <c r="AA20" s="819"/>
      <c r="AB20" s="819"/>
      <c r="AC20" s="819"/>
      <c r="AD20" s="819"/>
      <c r="AE20" s="820"/>
      <c r="AF20" s="821"/>
      <c r="AG20" s="822"/>
      <c r="AH20" s="822"/>
      <c r="AI20" s="822"/>
      <c r="AJ20" s="823"/>
      <c r="AK20" s="824"/>
      <c r="AL20" s="825"/>
      <c r="AM20" s="825"/>
      <c r="AN20" s="825"/>
      <c r="AO20" s="825"/>
      <c r="AP20" s="825"/>
      <c r="AQ20" s="825"/>
      <c r="AR20" s="825"/>
      <c r="AS20" s="825"/>
      <c r="AT20" s="825"/>
      <c r="AU20" s="826"/>
      <c r="AV20" s="826"/>
      <c r="AW20" s="826"/>
      <c r="AX20" s="826"/>
      <c r="AY20" s="827"/>
      <c r="AZ20" s="232"/>
      <c r="BA20" s="232"/>
      <c r="BB20" s="232"/>
      <c r="BC20" s="232"/>
      <c r="BD20" s="232"/>
      <c r="BE20" s="233"/>
      <c r="BF20" s="233"/>
      <c r="BG20" s="233"/>
      <c r="BH20" s="233"/>
      <c r="BI20" s="233"/>
      <c r="BJ20" s="233"/>
      <c r="BK20" s="233"/>
      <c r="BL20" s="233"/>
      <c r="BM20" s="233"/>
      <c r="BN20" s="233"/>
      <c r="BO20" s="233"/>
      <c r="BP20" s="233"/>
      <c r="BQ20" s="242">
        <v>14</v>
      </c>
      <c r="BR20" s="243"/>
      <c r="BS20" s="828"/>
      <c r="BT20" s="829"/>
      <c r="BU20" s="829"/>
      <c r="BV20" s="829"/>
      <c r="BW20" s="829"/>
      <c r="BX20" s="829"/>
      <c r="BY20" s="829"/>
      <c r="BZ20" s="829"/>
      <c r="CA20" s="829"/>
      <c r="CB20" s="829"/>
      <c r="CC20" s="829"/>
      <c r="CD20" s="829"/>
      <c r="CE20" s="829"/>
      <c r="CF20" s="829"/>
      <c r="CG20" s="83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44"/>
      <c r="DW20" s="845"/>
      <c r="DX20" s="845"/>
      <c r="DY20" s="845"/>
      <c r="DZ20" s="846"/>
      <c r="EA20" s="234"/>
    </row>
    <row r="21" spans="1:131" s="235" customFormat="1" ht="26.25" customHeight="1" thickBot="1" x14ac:dyDescent="0.2">
      <c r="A21" s="241">
        <v>15</v>
      </c>
      <c r="B21" s="815"/>
      <c r="C21" s="816"/>
      <c r="D21" s="816"/>
      <c r="E21" s="816"/>
      <c r="F21" s="816"/>
      <c r="G21" s="816"/>
      <c r="H21" s="816"/>
      <c r="I21" s="816"/>
      <c r="J21" s="816"/>
      <c r="K21" s="816"/>
      <c r="L21" s="816"/>
      <c r="M21" s="816"/>
      <c r="N21" s="816"/>
      <c r="O21" s="816"/>
      <c r="P21" s="817"/>
      <c r="Q21" s="818"/>
      <c r="R21" s="819"/>
      <c r="S21" s="819"/>
      <c r="T21" s="819"/>
      <c r="U21" s="819"/>
      <c r="V21" s="819"/>
      <c r="W21" s="819"/>
      <c r="X21" s="819"/>
      <c r="Y21" s="819"/>
      <c r="Z21" s="819"/>
      <c r="AA21" s="819"/>
      <c r="AB21" s="819"/>
      <c r="AC21" s="819"/>
      <c r="AD21" s="819"/>
      <c r="AE21" s="820"/>
      <c r="AF21" s="821"/>
      <c r="AG21" s="822"/>
      <c r="AH21" s="822"/>
      <c r="AI21" s="822"/>
      <c r="AJ21" s="823"/>
      <c r="AK21" s="824"/>
      <c r="AL21" s="825"/>
      <c r="AM21" s="825"/>
      <c r="AN21" s="825"/>
      <c r="AO21" s="825"/>
      <c r="AP21" s="825"/>
      <c r="AQ21" s="825"/>
      <c r="AR21" s="825"/>
      <c r="AS21" s="825"/>
      <c r="AT21" s="825"/>
      <c r="AU21" s="826"/>
      <c r="AV21" s="826"/>
      <c r="AW21" s="826"/>
      <c r="AX21" s="826"/>
      <c r="AY21" s="827"/>
      <c r="AZ21" s="232"/>
      <c r="BA21" s="232"/>
      <c r="BB21" s="232"/>
      <c r="BC21" s="232"/>
      <c r="BD21" s="232"/>
      <c r="BE21" s="233"/>
      <c r="BF21" s="233"/>
      <c r="BG21" s="233"/>
      <c r="BH21" s="233"/>
      <c r="BI21" s="233"/>
      <c r="BJ21" s="233"/>
      <c r="BK21" s="233"/>
      <c r="BL21" s="233"/>
      <c r="BM21" s="233"/>
      <c r="BN21" s="233"/>
      <c r="BO21" s="233"/>
      <c r="BP21" s="233"/>
      <c r="BQ21" s="242">
        <v>15</v>
      </c>
      <c r="BR21" s="243"/>
      <c r="BS21" s="828"/>
      <c r="BT21" s="829"/>
      <c r="BU21" s="829"/>
      <c r="BV21" s="829"/>
      <c r="BW21" s="829"/>
      <c r="BX21" s="829"/>
      <c r="BY21" s="829"/>
      <c r="BZ21" s="829"/>
      <c r="CA21" s="829"/>
      <c r="CB21" s="829"/>
      <c r="CC21" s="829"/>
      <c r="CD21" s="829"/>
      <c r="CE21" s="829"/>
      <c r="CF21" s="829"/>
      <c r="CG21" s="83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44"/>
      <c r="DW21" s="845"/>
      <c r="DX21" s="845"/>
      <c r="DY21" s="845"/>
      <c r="DZ21" s="846"/>
      <c r="EA21" s="234"/>
    </row>
    <row r="22" spans="1:131" s="235" customFormat="1" ht="26.25" customHeight="1" x14ac:dyDescent="0.15">
      <c r="A22" s="241">
        <v>16</v>
      </c>
      <c r="B22" s="815"/>
      <c r="C22" s="816"/>
      <c r="D22" s="816"/>
      <c r="E22" s="816"/>
      <c r="F22" s="816"/>
      <c r="G22" s="816"/>
      <c r="H22" s="816"/>
      <c r="I22" s="816"/>
      <c r="J22" s="816"/>
      <c r="K22" s="816"/>
      <c r="L22" s="816"/>
      <c r="M22" s="816"/>
      <c r="N22" s="816"/>
      <c r="O22" s="816"/>
      <c r="P22" s="817"/>
      <c r="Q22" s="847"/>
      <c r="R22" s="848"/>
      <c r="S22" s="848"/>
      <c r="T22" s="848"/>
      <c r="U22" s="848"/>
      <c r="V22" s="848"/>
      <c r="W22" s="848"/>
      <c r="X22" s="848"/>
      <c r="Y22" s="848"/>
      <c r="Z22" s="848"/>
      <c r="AA22" s="848"/>
      <c r="AB22" s="848"/>
      <c r="AC22" s="848"/>
      <c r="AD22" s="848"/>
      <c r="AE22" s="849"/>
      <c r="AF22" s="821"/>
      <c r="AG22" s="822"/>
      <c r="AH22" s="822"/>
      <c r="AI22" s="822"/>
      <c r="AJ22" s="823"/>
      <c r="AK22" s="862"/>
      <c r="AL22" s="863"/>
      <c r="AM22" s="863"/>
      <c r="AN22" s="863"/>
      <c r="AO22" s="863"/>
      <c r="AP22" s="863"/>
      <c r="AQ22" s="863"/>
      <c r="AR22" s="863"/>
      <c r="AS22" s="863"/>
      <c r="AT22" s="863"/>
      <c r="AU22" s="864"/>
      <c r="AV22" s="864"/>
      <c r="AW22" s="864"/>
      <c r="AX22" s="864"/>
      <c r="AY22" s="865"/>
      <c r="AZ22" s="866" t="s">
        <v>377</v>
      </c>
      <c r="BA22" s="866"/>
      <c r="BB22" s="866"/>
      <c r="BC22" s="866"/>
      <c r="BD22" s="867"/>
      <c r="BE22" s="233"/>
      <c r="BF22" s="233"/>
      <c r="BG22" s="233"/>
      <c r="BH22" s="233"/>
      <c r="BI22" s="233"/>
      <c r="BJ22" s="233"/>
      <c r="BK22" s="233"/>
      <c r="BL22" s="233"/>
      <c r="BM22" s="233"/>
      <c r="BN22" s="233"/>
      <c r="BO22" s="233"/>
      <c r="BP22" s="233"/>
      <c r="BQ22" s="242">
        <v>16</v>
      </c>
      <c r="BR22" s="243"/>
      <c r="BS22" s="828"/>
      <c r="BT22" s="829"/>
      <c r="BU22" s="829"/>
      <c r="BV22" s="829"/>
      <c r="BW22" s="829"/>
      <c r="BX22" s="829"/>
      <c r="BY22" s="829"/>
      <c r="BZ22" s="829"/>
      <c r="CA22" s="829"/>
      <c r="CB22" s="829"/>
      <c r="CC22" s="829"/>
      <c r="CD22" s="829"/>
      <c r="CE22" s="829"/>
      <c r="CF22" s="829"/>
      <c r="CG22" s="83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44"/>
      <c r="DW22" s="845"/>
      <c r="DX22" s="845"/>
      <c r="DY22" s="845"/>
      <c r="DZ22" s="846"/>
      <c r="EA22" s="234"/>
    </row>
    <row r="23" spans="1:131" s="235" customFormat="1" ht="26.25" customHeight="1" thickBot="1" x14ac:dyDescent="0.2">
      <c r="A23" s="244" t="s">
        <v>378</v>
      </c>
      <c r="B23" s="850" t="s">
        <v>379</v>
      </c>
      <c r="C23" s="851"/>
      <c r="D23" s="851"/>
      <c r="E23" s="851"/>
      <c r="F23" s="851"/>
      <c r="G23" s="851"/>
      <c r="H23" s="851"/>
      <c r="I23" s="851"/>
      <c r="J23" s="851"/>
      <c r="K23" s="851"/>
      <c r="L23" s="851"/>
      <c r="M23" s="851"/>
      <c r="N23" s="851"/>
      <c r="O23" s="851"/>
      <c r="P23" s="852"/>
      <c r="Q23" s="853">
        <v>7394</v>
      </c>
      <c r="R23" s="854"/>
      <c r="S23" s="854"/>
      <c r="T23" s="854"/>
      <c r="U23" s="854"/>
      <c r="V23" s="854">
        <v>6763</v>
      </c>
      <c r="W23" s="854"/>
      <c r="X23" s="854"/>
      <c r="Y23" s="854"/>
      <c r="Z23" s="854"/>
      <c r="AA23" s="854">
        <v>630</v>
      </c>
      <c r="AB23" s="854"/>
      <c r="AC23" s="854"/>
      <c r="AD23" s="854"/>
      <c r="AE23" s="855"/>
      <c r="AF23" s="856">
        <v>629</v>
      </c>
      <c r="AG23" s="854"/>
      <c r="AH23" s="854"/>
      <c r="AI23" s="854"/>
      <c r="AJ23" s="857"/>
      <c r="AK23" s="858"/>
      <c r="AL23" s="859"/>
      <c r="AM23" s="859"/>
      <c r="AN23" s="859"/>
      <c r="AO23" s="859"/>
      <c r="AP23" s="854">
        <v>3861</v>
      </c>
      <c r="AQ23" s="854"/>
      <c r="AR23" s="854"/>
      <c r="AS23" s="854"/>
      <c r="AT23" s="854"/>
      <c r="AU23" s="860"/>
      <c r="AV23" s="860"/>
      <c r="AW23" s="860"/>
      <c r="AX23" s="860"/>
      <c r="AY23" s="861"/>
      <c r="AZ23" s="869" t="s">
        <v>121</v>
      </c>
      <c r="BA23" s="870"/>
      <c r="BB23" s="870"/>
      <c r="BC23" s="870"/>
      <c r="BD23" s="871"/>
      <c r="BE23" s="233"/>
      <c r="BF23" s="233"/>
      <c r="BG23" s="233"/>
      <c r="BH23" s="233"/>
      <c r="BI23" s="233"/>
      <c r="BJ23" s="233"/>
      <c r="BK23" s="233"/>
      <c r="BL23" s="233"/>
      <c r="BM23" s="233"/>
      <c r="BN23" s="233"/>
      <c r="BO23" s="233"/>
      <c r="BP23" s="233"/>
      <c r="BQ23" s="242">
        <v>17</v>
      </c>
      <c r="BR23" s="243"/>
      <c r="BS23" s="828"/>
      <c r="BT23" s="829"/>
      <c r="BU23" s="829"/>
      <c r="BV23" s="829"/>
      <c r="BW23" s="829"/>
      <c r="BX23" s="829"/>
      <c r="BY23" s="829"/>
      <c r="BZ23" s="829"/>
      <c r="CA23" s="829"/>
      <c r="CB23" s="829"/>
      <c r="CC23" s="829"/>
      <c r="CD23" s="829"/>
      <c r="CE23" s="829"/>
      <c r="CF23" s="829"/>
      <c r="CG23" s="83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44"/>
      <c r="DW23" s="845"/>
      <c r="DX23" s="845"/>
      <c r="DY23" s="845"/>
      <c r="DZ23" s="846"/>
      <c r="EA23" s="234"/>
    </row>
    <row r="24" spans="1:131" s="235" customFormat="1" ht="26.25" customHeight="1" x14ac:dyDescent="0.15">
      <c r="A24" s="868" t="s">
        <v>380</v>
      </c>
      <c r="B24" s="868"/>
      <c r="C24" s="868"/>
      <c r="D24" s="868"/>
      <c r="E24" s="868"/>
      <c r="F24" s="868"/>
      <c r="G24" s="868"/>
      <c r="H24" s="868"/>
      <c r="I24" s="868"/>
      <c r="J24" s="868"/>
      <c r="K24" s="868"/>
      <c r="L24" s="868"/>
      <c r="M24" s="868"/>
      <c r="N24" s="868"/>
      <c r="O24" s="868"/>
      <c r="P24" s="868"/>
      <c r="Q24" s="868"/>
      <c r="R24" s="868"/>
      <c r="S24" s="868"/>
      <c r="T24" s="868"/>
      <c r="U24" s="868"/>
      <c r="V24" s="868"/>
      <c r="W24" s="868"/>
      <c r="X24" s="868"/>
      <c r="Y24" s="868"/>
      <c r="Z24" s="868"/>
      <c r="AA24" s="868"/>
      <c r="AB24" s="868"/>
      <c r="AC24" s="868"/>
      <c r="AD24" s="868"/>
      <c r="AE24" s="868"/>
      <c r="AF24" s="868"/>
      <c r="AG24" s="868"/>
      <c r="AH24" s="868"/>
      <c r="AI24" s="868"/>
      <c r="AJ24" s="868"/>
      <c r="AK24" s="868"/>
      <c r="AL24" s="868"/>
      <c r="AM24" s="868"/>
      <c r="AN24" s="868"/>
      <c r="AO24" s="868"/>
      <c r="AP24" s="868"/>
      <c r="AQ24" s="868"/>
      <c r="AR24" s="868"/>
      <c r="AS24" s="868"/>
      <c r="AT24" s="868"/>
      <c r="AU24" s="868"/>
      <c r="AV24" s="868"/>
      <c r="AW24" s="868"/>
      <c r="AX24" s="868"/>
      <c r="AY24" s="868"/>
      <c r="AZ24" s="232"/>
      <c r="BA24" s="232"/>
      <c r="BB24" s="232"/>
      <c r="BC24" s="232"/>
      <c r="BD24" s="232"/>
      <c r="BE24" s="233"/>
      <c r="BF24" s="233"/>
      <c r="BG24" s="233"/>
      <c r="BH24" s="233"/>
      <c r="BI24" s="233"/>
      <c r="BJ24" s="233"/>
      <c r="BK24" s="233"/>
      <c r="BL24" s="233"/>
      <c r="BM24" s="233"/>
      <c r="BN24" s="233"/>
      <c r="BO24" s="233"/>
      <c r="BP24" s="233"/>
      <c r="BQ24" s="242">
        <v>18</v>
      </c>
      <c r="BR24" s="243"/>
      <c r="BS24" s="828"/>
      <c r="BT24" s="829"/>
      <c r="BU24" s="829"/>
      <c r="BV24" s="829"/>
      <c r="BW24" s="829"/>
      <c r="BX24" s="829"/>
      <c r="BY24" s="829"/>
      <c r="BZ24" s="829"/>
      <c r="CA24" s="829"/>
      <c r="CB24" s="829"/>
      <c r="CC24" s="829"/>
      <c r="CD24" s="829"/>
      <c r="CE24" s="829"/>
      <c r="CF24" s="829"/>
      <c r="CG24" s="83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44"/>
      <c r="DW24" s="845"/>
      <c r="DX24" s="845"/>
      <c r="DY24" s="845"/>
      <c r="DZ24" s="846"/>
      <c r="EA24" s="234"/>
    </row>
    <row r="25" spans="1:131" s="227" customFormat="1" ht="26.25" customHeight="1" thickBot="1" x14ac:dyDescent="0.2">
      <c r="A25" s="809" t="s">
        <v>381</v>
      </c>
      <c r="B25" s="809"/>
      <c r="C25" s="809"/>
      <c r="D25" s="809"/>
      <c r="E25" s="809"/>
      <c r="F25" s="809"/>
      <c r="G25" s="809"/>
      <c r="H25" s="809"/>
      <c r="I25" s="809"/>
      <c r="J25" s="809"/>
      <c r="K25" s="809"/>
      <c r="L25" s="809"/>
      <c r="M25" s="809"/>
      <c r="N25" s="809"/>
      <c r="O25" s="809"/>
      <c r="P25" s="809"/>
      <c r="Q25" s="809"/>
      <c r="R25" s="809"/>
      <c r="S25" s="809"/>
      <c r="T25" s="809"/>
      <c r="U25" s="809"/>
      <c r="V25" s="809"/>
      <c r="W25" s="809"/>
      <c r="X25" s="809"/>
      <c r="Y25" s="809"/>
      <c r="Z25" s="809"/>
      <c r="AA25" s="809"/>
      <c r="AB25" s="809"/>
      <c r="AC25" s="809"/>
      <c r="AD25" s="809"/>
      <c r="AE25" s="809"/>
      <c r="AF25" s="809"/>
      <c r="AG25" s="809"/>
      <c r="AH25" s="809"/>
      <c r="AI25" s="809"/>
      <c r="AJ25" s="809"/>
      <c r="AK25" s="809"/>
      <c r="AL25" s="809"/>
      <c r="AM25" s="809"/>
      <c r="AN25" s="809"/>
      <c r="AO25" s="809"/>
      <c r="AP25" s="809"/>
      <c r="AQ25" s="809"/>
      <c r="AR25" s="809"/>
      <c r="AS25" s="809"/>
      <c r="AT25" s="809"/>
      <c r="AU25" s="809"/>
      <c r="AV25" s="809"/>
      <c r="AW25" s="809"/>
      <c r="AX25" s="809"/>
      <c r="AY25" s="809"/>
      <c r="AZ25" s="809"/>
      <c r="BA25" s="809"/>
      <c r="BB25" s="809"/>
      <c r="BC25" s="809"/>
      <c r="BD25" s="809"/>
      <c r="BE25" s="809"/>
      <c r="BF25" s="809"/>
      <c r="BG25" s="809"/>
      <c r="BH25" s="809"/>
      <c r="BI25" s="809"/>
      <c r="BJ25" s="232"/>
      <c r="BK25" s="232"/>
      <c r="BL25" s="232"/>
      <c r="BM25" s="232"/>
      <c r="BN25" s="232"/>
      <c r="BO25" s="245"/>
      <c r="BP25" s="245"/>
      <c r="BQ25" s="242">
        <v>19</v>
      </c>
      <c r="BR25" s="243"/>
      <c r="BS25" s="828"/>
      <c r="BT25" s="829"/>
      <c r="BU25" s="829"/>
      <c r="BV25" s="829"/>
      <c r="BW25" s="829"/>
      <c r="BX25" s="829"/>
      <c r="BY25" s="829"/>
      <c r="BZ25" s="829"/>
      <c r="CA25" s="829"/>
      <c r="CB25" s="829"/>
      <c r="CC25" s="829"/>
      <c r="CD25" s="829"/>
      <c r="CE25" s="829"/>
      <c r="CF25" s="829"/>
      <c r="CG25" s="83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44"/>
      <c r="DW25" s="845"/>
      <c r="DX25" s="845"/>
      <c r="DY25" s="845"/>
      <c r="DZ25" s="846"/>
      <c r="EA25" s="226"/>
    </row>
    <row r="26" spans="1:131" s="227" customFormat="1" ht="26.25" customHeight="1" x14ac:dyDescent="0.15">
      <c r="A26" s="800" t="s">
        <v>358</v>
      </c>
      <c r="B26" s="801"/>
      <c r="C26" s="801"/>
      <c r="D26" s="801"/>
      <c r="E26" s="801"/>
      <c r="F26" s="801"/>
      <c r="G26" s="801"/>
      <c r="H26" s="801"/>
      <c r="I26" s="801"/>
      <c r="J26" s="801"/>
      <c r="K26" s="801"/>
      <c r="L26" s="801"/>
      <c r="M26" s="801"/>
      <c r="N26" s="801"/>
      <c r="O26" s="801"/>
      <c r="P26" s="802"/>
      <c r="Q26" s="777" t="s">
        <v>382</v>
      </c>
      <c r="R26" s="778"/>
      <c r="S26" s="778"/>
      <c r="T26" s="778"/>
      <c r="U26" s="779"/>
      <c r="V26" s="777" t="s">
        <v>383</v>
      </c>
      <c r="W26" s="778"/>
      <c r="X26" s="778"/>
      <c r="Y26" s="778"/>
      <c r="Z26" s="779"/>
      <c r="AA26" s="777" t="s">
        <v>384</v>
      </c>
      <c r="AB26" s="778"/>
      <c r="AC26" s="778"/>
      <c r="AD26" s="778"/>
      <c r="AE26" s="778"/>
      <c r="AF26" s="872" t="s">
        <v>385</v>
      </c>
      <c r="AG26" s="873"/>
      <c r="AH26" s="873"/>
      <c r="AI26" s="873"/>
      <c r="AJ26" s="874"/>
      <c r="AK26" s="778" t="s">
        <v>386</v>
      </c>
      <c r="AL26" s="778"/>
      <c r="AM26" s="778"/>
      <c r="AN26" s="778"/>
      <c r="AO26" s="779"/>
      <c r="AP26" s="777" t="s">
        <v>387</v>
      </c>
      <c r="AQ26" s="778"/>
      <c r="AR26" s="778"/>
      <c r="AS26" s="778"/>
      <c r="AT26" s="779"/>
      <c r="AU26" s="777" t="s">
        <v>388</v>
      </c>
      <c r="AV26" s="778"/>
      <c r="AW26" s="778"/>
      <c r="AX26" s="778"/>
      <c r="AY26" s="779"/>
      <c r="AZ26" s="777" t="s">
        <v>389</v>
      </c>
      <c r="BA26" s="778"/>
      <c r="BB26" s="778"/>
      <c r="BC26" s="778"/>
      <c r="BD26" s="779"/>
      <c r="BE26" s="777" t="s">
        <v>365</v>
      </c>
      <c r="BF26" s="778"/>
      <c r="BG26" s="778"/>
      <c r="BH26" s="778"/>
      <c r="BI26" s="789"/>
      <c r="BJ26" s="232"/>
      <c r="BK26" s="232"/>
      <c r="BL26" s="232"/>
      <c r="BM26" s="232"/>
      <c r="BN26" s="232"/>
      <c r="BO26" s="245"/>
      <c r="BP26" s="245"/>
      <c r="BQ26" s="242">
        <v>20</v>
      </c>
      <c r="BR26" s="243"/>
      <c r="BS26" s="828"/>
      <c r="BT26" s="829"/>
      <c r="BU26" s="829"/>
      <c r="BV26" s="829"/>
      <c r="BW26" s="829"/>
      <c r="BX26" s="829"/>
      <c r="BY26" s="829"/>
      <c r="BZ26" s="829"/>
      <c r="CA26" s="829"/>
      <c r="CB26" s="829"/>
      <c r="CC26" s="829"/>
      <c r="CD26" s="829"/>
      <c r="CE26" s="829"/>
      <c r="CF26" s="829"/>
      <c r="CG26" s="83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44"/>
      <c r="DW26" s="845"/>
      <c r="DX26" s="845"/>
      <c r="DY26" s="845"/>
      <c r="DZ26" s="846"/>
      <c r="EA26" s="226"/>
    </row>
    <row r="27" spans="1:131" s="227" customFormat="1" ht="26.25" customHeight="1" thickBot="1" x14ac:dyDescent="0.2">
      <c r="A27" s="803"/>
      <c r="B27" s="804"/>
      <c r="C27" s="804"/>
      <c r="D27" s="804"/>
      <c r="E27" s="804"/>
      <c r="F27" s="804"/>
      <c r="G27" s="804"/>
      <c r="H27" s="804"/>
      <c r="I27" s="804"/>
      <c r="J27" s="804"/>
      <c r="K27" s="804"/>
      <c r="L27" s="804"/>
      <c r="M27" s="804"/>
      <c r="N27" s="804"/>
      <c r="O27" s="804"/>
      <c r="P27" s="805"/>
      <c r="Q27" s="780"/>
      <c r="R27" s="781"/>
      <c r="S27" s="781"/>
      <c r="T27" s="781"/>
      <c r="U27" s="782"/>
      <c r="V27" s="780"/>
      <c r="W27" s="781"/>
      <c r="X27" s="781"/>
      <c r="Y27" s="781"/>
      <c r="Z27" s="782"/>
      <c r="AA27" s="780"/>
      <c r="AB27" s="781"/>
      <c r="AC27" s="781"/>
      <c r="AD27" s="781"/>
      <c r="AE27" s="781"/>
      <c r="AF27" s="875"/>
      <c r="AG27" s="876"/>
      <c r="AH27" s="876"/>
      <c r="AI27" s="876"/>
      <c r="AJ27" s="877"/>
      <c r="AK27" s="781"/>
      <c r="AL27" s="781"/>
      <c r="AM27" s="781"/>
      <c r="AN27" s="781"/>
      <c r="AO27" s="782"/>
      <c r="AP27" s="780"/>
      <c r="AQ27" s="781"/>
      <c r="AR27" s="781"/>
      <c r="AS27" s="781"/>
      <c r="AT27" s="782"/>
      <c r="AU27" s="780"/>
      <c r="AV27" s="781"/>
      <c r="AW27" s="781"/>
      <c r="AX27" s="781"/>
      <c r="AY27" s="782"/>
      <c r="AZ27" s="780"/>
      <c r="BA27" s="781"/>
      <c r="BB27" s="781"/>
      <c r="BC27" s="781"/>
      <c r="BD27" s="782"/>
      <c r="BE27" s="780"/>
      <c r="BF27" s="781"/>
      <c r="BG27" s="781"/>
      <c r="BH27" s="781"/>
      <c r="BI27" s="790"/>
      <c r="BJ27" s="232"/>
      <c r="BK27" s="232"/>
      <c r="BL27" s="232"/>
      <c r="BM27" s="232"/>
      <c r="BN27" s="232"/>
      <c r="BO27" s="245"/>
      <c r="BP27" s="245"/>
      <c r="BQ27" s="242">
        <v>21</v>
      </c>
      <c r="BR27" s="243"/>
      <c r="BS27" s="828"/>
      <c r="BT27" s="829"/>
      <c r="BU27" s="829"/>
      <c r="BV27" s="829"/>
      <c r="BW27" s="829"/>
      <c r="BX27" s="829"/>
      <c r="BY27" s="829"/>
      <c r="BZ27" s="829"/>
      <c r="CA27" s="829"/>
      <c r="CB27" s="829"/>
      <c r="CC27" s="829"/>
      <c r="CD27" s="829"/>
      <c r="CE27" s="829"/>
      <c r="CF27" s="829"/>
      <c r="CG27" s="83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44"/>
      <c r="DW27" s="845"/>
      <c r="DX27" s="845"/>
      <c r="DY27" s="845"/>
      <c r="DZ27" s="846"/>
      <c r="EA27" s="226"/>
    </row>
    <row r="28" spans="1:131" s="227" customFormat="1" ht="26.25" customHeight="1" thickTop="1" x14ac:dyDescent="0.15">
      <c r="A28" s="246">
        <v>1</v>
      </c>
      <c r="B28" s="791" t="s">
        <v>390</v>
      </c>
      <c r="C28" s="792"/>
      <c r="D28" s="792"/>
      <c r="E28" s="792"/>
      <c r="F28" s="792"/>
      <c r="G28" s="792"/>
      <c r="H28" s="792"/>
      <c r="I28" s="792"/>
      <c r="J28" s="792"/>
      <c r="K28" s="792"/>
      <c r="L28" s="792"/>
      <c r="M28" s="792"/>
      <c r="N28" s="792"/>
      <c r="O28" s="792"/>
      <c r="P28" s="793"/>
      <c r="Q28" s="882">
        <v>2449</v>
      </c>
      <c r="R28" s="883"/>
      <c r="S28" s="883"/>
      <c r="T28" s="883"/>
      <c r="U28" s="883"/>
      <c r="V28" s="883">
        <v>2244</v>
      </c>
      <c r="W28" s="883"/>
      <c r="X28" s="883"/>
      <c r="Y28" s="883"/>
      <c r="Z28" s="883"/>
      <c r="AA28" s="883">
        <v>205</v>
      </c>
      <c r="AB28" s="883"/>
      <c r="AC28" s="883"/>
      <c r="AD28" s="883"/>
      <c r="AE28" s="884"/>
      <c r="AF28" s="885">
        <v>205</v>
      </c>
      <c r="AG28" s="883"/>
      <c r="AH28" s="883"/>
      <c r="AI28" s="883"/>
      <c r="AJ28" s="886"/>
      <c r="AK28" s="887">
        <v>139</v>
      </c>
      <c r="AL28" s="878"/>
      <c r="AM28" s="878"/>
      <c r="AN28" s="878"/>
      <c r="AO28" s="878"/>
      <c r="AP28" s="878"/>
      <c r="AQ28" s="878"/>
      <c r="AR28" s="878"/>
      <c r="AS28" s="878"/>
      <c r="AT28" s="878"/>
      <c r="AU28" s="878"/>
      <c r="AV28" s="878"/>
      <c r="AW28" s="878"/>
      <c r="AX28" s="878"/>
      <c r="AY28" s="878"/>
      <c r="AZ28" s="879"/>
      <c r="BA28" s="879"/>
      <c r="BB28" s="879"/>
      <c r="BC28" s="879"/>
      <c r="BD28" s="879"/>
      <c r="BE28" s="880"/>
      <c r="BF28" s="880"/>
      <c r="BG28" s="880"/>
      <c r="BH28" s="880"/>
      <c r="BI28" s="881"/>
      <c r="BJ28" s="232"/>
      <c r="BK28" s="232"/>
      <c r="BL28" s="232"/>
      <c r="BM28" s="232"/>
      <c r="BN28" s="232"/>
      <c r="BO28" s="245"/>
      <c r="BP28" s="245"/>
      <c r="BQ28" s="242">
        <v>22</v>
      </c>
      <c r="BR28" s="243"/>
      <c r="BS28" s="828"/>
      <c r="BT28" s="829"/>
      <c r="BU28" s="829"/>
      <c r="BV28" s="829"/>
      <c r="BW28" s="829"/>
      <c r="BX28" s="829"/>
      <c r="BY28" s="829"/>
      <c r="BZ28" s="829"/>
      <c r="CA28" s="829"/>
      <c r="CB28" s="829"/>
      <c r="CC28" s="829"/>
      <c r="CD28" s="829"/>
      <c r="CE28" s="829"/>
      <c r="CF28" s="829"/>
      <c r="CG28" s="83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44"/>
      <c r="DW28" s="845"/>
      <c r="DX28" s="845"/>
      <c r="DY28" s="845"/>
      <c r="DZ28" s="846"/>
      <c r="EA28" s="226"/>
    </row>
    <row r="29" spans="1:131" s="227" customFormat="1" ht="26.25" customHeight="1" x14ac:dyDescent="0.15">
      <c r="A29" s="246">
        <v>2</v>
      </c>
      <c r="B29" s="815" t="s">
        <v>391</v>
      </c>
      <c r="C29" s="816"/>
      <c r="D29" s="816"/>
      <c r="E29" s="816"/>
      <c r="F29" s="816"/>
      <c r="G29" s="816"/>
      <c r="H29" s="816"/>
      <c r="I29" s="816"/>
      <c r="J29" s="816"/>
      <c r="K29" s="816"/>
      <c r="L29" s="816"/>
      <c r="M29" s="816"/>
      <c r="N29" s="816"/>
      <c r="O29" s="816"/>
      <c r="P29" s="817"/>
      <c r="Q29" s="818">
        <v>1396</v>
      </c>
      <c r="R29" s="819"/>
      <c r="S29" s="819"/>
      <c r="T29" s="819"/>
      <c r="U29" s="819"/>
      <c r="V29" s="819">
        <v>1186</v>
      </c>
      <c r="W29" s="819"/>
      <c r="X29" s="819"/>
      <c r="Y29" s="819"/>
      <c r="Z29" s="819"/>
      <c r="AA29" s="819">
        <v>210</v>
      </c>
      <c r="AB29" s="819"/>
      <c r="AC29" s="819"/>
      <c r="AD29" s="819"/>
      <c r="AE29" s="820"/>
      <c r="AF29" s="821">
        <v>210</v>
      </c>
      <c r="AG29" s="822"/>
      <c r="AH29" s="822"/>
      <c r="AI29" s="822"/>
      <c r="AJ29" s="823"/>
      <c r="AK29" s="890">
        <v>197</v>
      </c>
      <c r="AL29" s="891"/>
      <c r="AM29" s="891"/>
      <c r="AN29" s="891"/>
      <c r="AO29" s="891"/>
      <c r="AP29" s="891"/>
      <c r="AQ29" s="891"/>
      <c r="AR29" s="891"/>
      <c r="AS29" s="891"/>
      <c r="AT29" s="891"/>
      <c r="AU29" s="891"/>
      <c r="AV29" s="891"/>
      <c r="AW29" s="891"/>
      <c r="AX29" s="891"/>
      <c r="AY29" s="891"/>
      <c r="AZ29" s="892"/>
      <c r="BA29" s="892"/>
      <c r="BB29" s="892"/>
      <c r="BC29" s="892"/>
      <c r="BD29" s="892"/>
      <c r="BE29" s="888"/>
      <c r="BF29" s="888"/>
      <c r="BG29" s="888"/>
      <c r="BH29" s="888"/>
      <c r="BI29" s="889"/>
      <c r="BJ29" s="232"/>
      <c r="BK29" s="232"/>
      <c r="BL29" s="232"/>
      <c r="BM29" s="232"/>
      <c r="BN29" s="232"/>
      <c r="BO29" s="245"/>
      <c r="BP29" s="245"/>
      <c r="BQ29" s="242">
        <v>23</v>
      </c>
      <c r="BR29" s="243"/>
      <c r="BS29" s="828"/>
      <c r="BT29" s="829"/>
      <c r="BU29" s="829"/>
      <c r="BV29" s="829"/>
      <c r="BW29" s="829"/>
      <c r="BX29" s="829"/>
      <c r="BY29" s="829"/>
      <c r="BZ29" s="829"/>
      <c r="CA29" s="829"/>
      <c r="CB29" s="829"/>
      <c r="CC29" s="829"/>
      <c r="CD29" s="829"/>
      <c r="CE29" s="829"/>
      <c r="CF29" s="829"/>
      <c r="CG29" s="83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44"/>
      <c r="DW29" s="845"/>
      <c r="DX29" s="845"/>
      <c r="DY29" s="845"/>
      <c r="DZ29" s="846"/>
      <c r="EA29" s="226"/>
    </row>
    <row r="30" spans="1:131" s="227" customFormat="1" ht="26.25" customHeight="1" x14ac:dyDescent="0.15">
      <c r="A30" s="246">
        <v>3</v>
      </c>
      <c r="B30" s="815" t="s">
        <v>392</v>
      </c>
      <c r="C30" s="816"/>
      <c r="D30" s="816"/>
      <c r="E30" s="816"/>
      <c r="F30" s="816"/>
      <c r="G30" s="816"/>
      <c r="H30" s="816"/>
      <c r="I30" s="816"/>
      <c r="J30" s="816"/>
      <c r="K30" s="816"/>
      <c r="L30" s="816"/>
      <c r="M30" s="816"/>
      <c r="N30" s="816"/>
      <c r="O30" s="816"/>
      <c r="P30" s="817"/>
      <c r="Q30" s="818">
        <v>182</v>
      </c>
      <c r="R30" s="819"/>
      <c r="S30" s="819"/>
      <c r="T30" s="819"/>
      <c r="U30" s="819"/>
      <c r="V30" s="819">
        <v>181</v>
      </c>
      <c r="W30" s="819"/>
      <c r="X30" s="819"/>
      <c r="Y30" s="819"/>
      <c r="Z30" s="819"/>
      <c r="AA30" s="819">
        <v>0</v>
      </c>
      <c r="AB30" s="819"/>
      <c r="AC30" s="819"/>
      <c r="AD30" s="819"/>
      <c r="AE30" s="820"/>
      <c r="AF30" s="821">
        <v>0</v>
      </c>
      <c r="AG30" s="822"/>
      <c r="AH30" s="822"/>
      <c r="AI30" s="822"/>
      <c r="AJ30" s="823"/>
      <c r="AK30" s="890">
        <v>55</v>
      </c>
      <c r="AL30" s="891"/>
      <c r="AM30" s="891"/>
      <c r="AN30" s="891"/>
      <c r="AO30" s="891"/>
      <c r="AP30" s="891"/>
      <c r="AQ30" s="891"/>
      <c r="AR30" s="891"/>
      <c r="AS30" s="891"/>
      <c r="AT30" s="891"/>
      <c r="AU30" s="891"/>
      <c r="AV30" s="891"/>
      <c r="AW30" s="891"/>
      <c r="AX30" s="891"/>
      <c r="AY30" s="891"/>
      <c r="AZ30" s="892"/>
      <c r="BA30" s="892"/>
      <c r="BB30" s="892"/>
      <c r="BC30" s="892"/>
      <c r="BD30" s="892"/>
      <c r="BE30" s="888"/>
      <c r="BF30" s="888"/>
      <c r="BG30" s="888"/>
      <c r="BH30" s="888"/>
      <c r="BI30" s="889"/>
      <c r="BJ30" s="232"/>
      <c r="BK30" s="232"/>
      <c r="BL30" s="232"/>
      <c r="BM30" s="232"/>
      <c r="BN30" s="232"/>
      <c r="BO30" s="245"/>
      <c r="BP30" s="245"/>
      <c r="BQ30" s="242">
        <v>24</v>
      </c>
      <c r="BR30" s="243"/>
      <c r="BS30" s="828"/>
      <c r="BT30" s="829"/>
      <c r="BU30" s="829"/>
      <c r="BV30" s="829"/>
      <c r="BW30" s="829"/>
      <c r="BX30" s="829"/>
      <c r="BY30" s="829"/>
      <c r="BZ30" s="829"/>
      <c r="CA30" s="829"/>
      <c r="CB30" s="829"/>
      <c r="CC30" s="829"/>
      <c r="CD30" s="829"/>
      <c r="CE30" s="829"/>
      <c r="CF30" s="829"/>
      <c r="CG30" s="83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44"/>
      <c r="DW30" s="845"/>
      <c r="DX30" s="845"/>
      <c r="DY30" s="845"/>
      <c r="DZ30" s="846"/>
      <c r="EA30" s="226"/>
    </row>
    <row r="31" spans="1:131" s="227" customFormat="1" ht="26.25" customHeight="1" x14ac:dyDescent="0.15">
      <c r="A31" s="246">
        <v>4</v>
      </c>
      <c r="B31" s="815" t="s">
        <v>393</v>
      </c>
      <c r="C31" s="816"/>
      <c r="D31" s="816"/>
      <c r="E31" s="816"/>
      <c r="F31" s="816"/>
      <c r="G31" s="816"/>
      <c r="H31" s="816"/>
      <c r="I31" s="816"/>
      <c r="J31" s="816"/>
      <c r="K31" s="816"/>
      <c r="L31" s="816"/>
      <c r="M31" s="816"/>
      <c r="N31" s="816"/>
      <c r="O31" s="816"/>
      <c r="P31" s="817"/>
      <c r="Q31" s="818">
        <v>329</v>
      </c>
      <c r="R31" s="819"/>
      <c r="S31" s="819"/>
      <c r="T31" s="819"/>
      <c r="U31" s="819"/>
      <c r="V31" s="819">
        <v>354</v>
      </c>
      <c r="W31" s="819"/>
      <c r="X31" s="819"/>
      <c r="Y31" s="819"/>
      <c r="Z31" s="819"/>
      <c r="AA31" s="819">
        <v>-25</v>
      </c>
      <c r="AB31" s="819"/>
      <c r="AC31" s="819"/>
      <c r="AD31" s="819"/>
      <c r="AE31" s="820"/>
      <c r="AF31" s="821">
        <v>388</v>
      </c>
      <c r="AG31" s="822"/>
      <c r="AH31" s="822"/>
      <c r="AI31" s="822"/>
      <c r="AJ31" s="823"/>
      <c r="AK31" s="890">
        <v>1</v>
      </c>
      <c r="AL31" s="891"/>
      <c r="AM31" s="891"/>
      <c r="AN31" s="891"/>
      <c r="AO31" s="891"/>
      <c r="AP31" s="891">
        <v>1580</v>
      </c>
      <c r="AQ31" s="891"/>
      <c r="AR31" s="891"/>
      <c r="AS31" s="891"/>
      <c r="AT31" s="891"/>
      <c r="AU31" s="891">
        <v>795</v>
      </c>
      <c r="AV31" s="891"/>
      <c r="AW31" s="891"/>
      <c r="AX31" s="891"/>
      <c r="AY31" s="891"/>
      <c r="AZ31" s="892"/>
      <c r="BA31" s="892"/>
      <c r="BB31" s="892"/>
      <c r="BC31" s="892"/>
      <c r="BD31" s="892"/>
      <c r="BE31" s="888" t="s">
        <v>394</v>
      </c>
      <c r="BF31" s="888"/>
      <c r="BG31" s="888"/>
      <c r="BH31" s="888"/>
      <c r="BI31" s="889"/>
      <c r="BJ31" s="232"/>
      <c r="BK31" s="232"/>
      <c r="BL31" s="232"/>
      <c r="BM31" s="232"/>
      <c r="BN31" s="232"/>
      <c r="BO31" s="245"/>
      <c r="BP31" s="245"/>
      <c r="BQ31" s="242">
        <v>25</v>
      </c>
      <c r="BR31" s="243"/>
      <c r="BS31" s="828"/>
      <c r="BT31" s="829"/>
      <c r="BU31" s="829"/>
      <c r="BV31" s="829"/>
      <c r="BW31" s="829"/>
      <c r="BX31" s="829"/>
      <c r="BY31" s="829"/>
      <c r="BZ31" s="829"/>
      <c r="CA31" s="829"/>
      <c r="CB31" s="829"/>
      <c r="CC31" s="829"/>
      <c r="CD31" s="829"/>
      <c r="CE31" s="829"/>
      <c r="CF31" s="829"/>
      <c r="CG31" s="83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44"/>
      <c r="DW31" s="845"/>
      <c r="DX31" s="845"/>
      <c r="DY31" s="845"/>
      <c r="DZ31" s="846"/>
      <c r="EA31" s="226"/>
    </row>
    <row r="32" spans="1:131" s="227" customFormat="1" ht="26.25" customHeight="1" x14ac:dyDescent="0.15">
      <c r="A32" s="246">
        <v>5</v>
      </c>
      <c r="B32" s="815" t="s">
        <v>395</v>
      </c>
      <c r="C32" s="816"/>
      <c r="D32" s="816"/>
      <c r="E32" s="816"/>
      <c r="F32" s="816"/>
      <c r="G32" s="816"/>
      <c r="H32" s="816"/>
      <c r="I32" s="816"/>
      <c r="J32" s="816"/>
      <c r="K32" s="816"/>
      <c r="L32" s="816"/>
      <c r="M32" s="816"/>
      <c r="N32" s="816"/>
      <c r="O32" s="816"/>
      <c r="P32" s="817"/>
      <c r="Q32" s="818">
        <v>1932</v>
      </c>
      <c r="R32" s="819"/>
      <c r="S32" s="819"/>
      <c r="T32" s="819"/>
      <c r="U32" s="819"/>
      <c r="V32" s="819">
        <v>2121</v>
      </c>
      <c r="W32" s="819"/>
      <c r="X32" s="819"/>
      <c r="Y32" s="819"/>
      <c r="Z32" s="819"/>
      <c r="AA32" s="819">
        <v>-189</v>
      </c>
      <c r="AB32" s="819"/>
      <c r="AC32" s="819"/>
      <c r="AD32" s="819"/>
      <c r="AE32" s="820"/>
      <c r="AF32" s="821">
        <v>422</v>
      </c>
      <c r="AG32" s="822"/>
      <c r="AH32" s="822"/>
      <c r="AI32" s="822"/>
      <c r="AJ32" s="823"/>
      <c r="AK32" s="890">
        <v>381</v>
      </c>
      <c r="AL32" s="891"/>
      <c r="AM32" s="891"/>
      <c r="AN32" s="891"/>
      <c r="AO32" s="891"/>
      <c r="AP32" s="891">
        <v>1359</v>
      </c>
      <c r="AQ32" s="891"/>
      <c r="AR32" s="891"/>
      <c r="AS32" s="891"/>
      <c r="AT32" s="891"/>
      <c r="AU32" s="891">
        <v>873</v>
      </c>
      <c r="AV32" s="891"/>
      <c r="AW32" s="891"/>
      <c r="AX32" s="891"/>
      <c r="AY32" s="891"/>
      <c r="AZ32" s="892"/>
      <c r="BA32" s="892"/>
      <c r="BB32" s="892"/>
      <c r="BC32" s="892"/>
      <c r="BD32" s="892"/>
      <c r="BE32" s="888" t="s">
        <v>394</v>
      </c>
      <c r="BF32" s="888"/>
      <c r="BG32" s="888"/>
      <c r="BH32" s="888"/>
      <c r="BI32" s="889"/>
      <c r="BJ32" s="232"/>
      <c r="BK32" s="232"/>
      <c r="BL32" s="232"/>
      <c r="BM32" s="232"/>
      <c r="BN32" s="232"/>
      <c r="BO32" s="245"/>
      <c r="BP32" s="245"/>
      <c r="BQ32" s="242">
        <v>26</v>
      </c>
      <c r="BR32" s="243"/>
      <c r="BS32" s="828"/>
      <c r="BT32" s="829"/>
      <c r="BU32" s="829"/>
      <c r="BV32" s="829"/>
      <c r="BW32" s="829"/>
      <c r="BX32" s="829"/>
      <c r="BY32" s="829"/>
      <c r="BZ32" s="829"/>
      <c r="CA32" s="829"/>
      <c r="CB32" s="829"/>
      <c r="CC32" s="829"/>
      <c r="CD32" s="829"/>
      <c r="CE32" s="829"/>
      <c r="CF32" s="829"/>
      <c r="CG32" s="83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44"/>
      <c r="DW32" s="845"/>
      <c r="DX32" s="845"/>
      <c r="DY32" s="845"/>
      <c r="DZ32" s="846"/>
      <c r="EA32" s="226"/>
    </row>
    <row r="33" spans="1:131" s="227" customFormat="1" ht="26.25" customHeight="1" x14ac:dyDescent="0.15">
      <c r="A33" s="246">
        <v>6</v>
      </c>
      <c r="B33" s="815" t="s">
        <v>396</v>
      </c>
      <c r="C33" s="816"/>
      <c r="D33" s="816"/>
      <c r="E33" s="816"/>
      <c r="F33" s="816"/>
      <c r="G33" s="816"/>
      <c r="H33" s="816"/>
      <c r="I33" s="816"/>
      <c r="J33" s="816"/>
      <c r="K33" s="816"/>
      <c r="L33" s="816"/>
      <c r="M33" s="816"/>
      <c r="N33" s="816"/>
      <c r="O33" s="816"/>
      <c r="P33" s="817"/>
      <c r="Q33" s="818">
        <v>128</v>
      </c>
      <c r="R33" s="819"/>
      <c r="S33" s="819"/>
      <c r="T33" s="819"/>
      <c r="U33" s="819"/>
      <c r="V33" s="819">
        <v>125</v>
      </c>
      <c r="W33" s="819"/>
      <c r="X33" s="819"/>
      <c r="Y33" s="819"/>
      <c r="Z33" s="819"/>
      <c r="AA33" s="819">
        <v>4</v>
      </c>
      <c r="AB33" s="819"/>
      <c r="AC33" s="819"/>
      <c r="AD33" s="819"/>
      <c r="AE33" s="820"/>
      <c r="AF33" s="821">
        <v>4</v>
      </c>
      <c r="AG33" s="822"/>
      <c r="AH33" s="822"/>
      <c r="AI33" s="822"/>
      <c r="AJ33" s="823"/>
      <c r="AK33" s="890">
        <v>97</v>
      </c>
      <c r="AL33" s="891"/>
      <c r="AM33" s="891"/>
      <c r="AN33" s="891"/>
      <c r="AO33" s="891"/>
      <c r="AP33" s="891">
        <v>667</v>
      </c>
      <c r="AQ33" s="891"/>
      <c r="AR33" s="891"/>
      <c r="AS33" s="891"/>
      <c r="AT33" s="891"/>
      <c r="AU33" s="891">
        <v>667</v>
      </c>
      <c r="AV33" s="891"/>
      <c r="AW33" s="891"/>
      <c r="AX33" s="891"/>
      <c r="AY33" s="891"/>
      <c r="AZ33" s="892"/>
      <c r="BA33" s="892"/>
      <c r="BB33" s="892"/>
      <c r="BC33" s="892"/>
      <c r="BD33" s="892"/>
      <c r="BE33" s="888" t="s">
        <v>397</v>
      </c>
      <c r="BF33" s="888"/>
      <c r="BG33" s="888"/>
      <c r="BH33" s="888"/>
      <c r="BI33" s="889"/>
      <c r="BJ33" s="232"/>
      <c r="BK33" s="232"/>
      <c r="BL33" s="232"/>
      <c r="BM33" s="232"/>
      <c r="BN33" s="232"/>
      <c r="BO33" s="245"/>
      <c r="BP33" s="245"/>
      <c r="BQ33" s="242">
        <v>27</v>
      </c>
      <c r="BR33" s="243"/>
      <c r="BS33" s="828"/>
      <c r="BT33" s="829"/>
      <c r="BU33" s="829"/>
      <c r="BV33" s="829"/>
      <c r="BW33" s="829"/>
      <c r="BX33" s="829"/>
      <c r="BY33" s="829"/>
      <c r="BZ33" s="829"/>
      <c r="CA33" s="829"/>
      <c r="CB33" s="829"/>
      <c r="CC33" s="829"/>
      <c r="CD33" s="829"/>
      <c r="CE33" s="829"/>
      <c r="CF33" s="829"/>
      <c r="CG33" s="83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44"/>
      <c r="DW33" s="845"/>
      <c r="DX33" s="845"/>
      <c r="DY33" s="845"/>
      <c r="DZ33" s="846"/>
      <c r="EA33" s="226"/>
    </row>
    <row r="34" spans="1:131" s="227" customFormat="1" ht="26.25" customHeight="1" x14ac:dyDescent="0.15">
      <c r="A34" s="246">
        <v>7</v>
      </c>
      <c r="B34" s="815"/>
      <c r="C34" s="816"/>
      <c r="D34" s="816"/>
      <c r="E34" s="816"/>
      <c r="F34" s="816"/>
      <c r="G34" s="816"/>
      <c r="H34" s="816"/>
      <c r="I34" s="816"/>
      <c r="J34" s="816"/>
      <c r="K34" s="816"/>
      <c r="L34" s="816"/>
      <c r="M34" s="816"/>
      <c r="N34" s="816"/>
      <c r="O34" s="816"/>
      <c r="P34" s="817"/>
      <c r="Q34" s="818"/>
      <c r="R34" s="819"/>
      <c r="S34" s="819"/>
      <c r="T34" s="819"/>
      <c r="U34" s="819"/>
      <c r="V34" s="819"/>
      <c r="W34" s="819"/>
      <c r="X34" s="819"/>
      <c r="Y34" s="819"/>
      <c r="Z34" s="819"/>
      <c r="AA34" s="819"/>
      <c r="AB34" s="819"/>
      <c r="AC34" s="819"/>
      <c r="AD34" s="819"/>
      <c r="AE34" s="820"/>
      <c r="AF34" s="821"/>
      <c r="AG34" s="822"/>
      <c r="AH34" s="822"/>
      <c r="AI34" s="822"/>
      <c r="AJ34" s="823"/>
      <c r="AK34" s="890"/>
      <c r="AL34" s="891"/>
      <c r="AM34" s="891"/>
      <c r="AN34" s="891"/>
      <c r="AO34" s="891"/>
      <c r="AP34" s="891"/>
      <c r="AQ34" s="891"/>
      <c r="AR34" s="891"/>
      <c r="AS34" s="891"/>
      <c r="AT34" s="891"/>
      <c r="AU34" s="891"/>
      <c r="AV34" s="891"/>
      <c r="AW34" s="891"/>
      <c r="AX34" s="891"/>
      <c r="AY34" s="891"/>
      <c r="AZ34" s="892"/>
      <c r="BA34" s="892"/>
      <c r="BB34" s="892"/>
      <c r="BC34" s="892"/>
      <c r="BD34" s="892"/>
      <c r="BE34" s="888"/>
      <c r="BF34" s="888"/>
      <c r="BG34" s="888"/>
      <c r="BH34" s="888"/>
      <c r="BI34" s="889"/>
      <c r="BJ34" s="232"/>
      <c r="BK34" s="232"/>
      <c r="BL34" s="232"/>
      <c r="BM34" s="232"/>
      <c r="BN34" s="232"/>
      <c r="BO34" s="245"/>
      <c r="BP34" s="245"/>
      <c r="BQ34" s="242">
        <v>28</v>
      </c>
      <c r="BR34" s="243"/>
      <c r="BS34" s="828"/>
      <c r="BT34" s="829"/>
      <c r="BU34" s="829"/>
      <c r="BV34" s="829"/>
      <c r="BW34" s="829"/>
      <c r="BX34" s="829"/>
      <c r="BY34" s="829"/>
      <c r="BZ34" s="829"/>
      <c r="CA34" s="829"/>
      <c r="CB34" s="829"/>
      <c r="CC34" s="829"/>
      <c r="CD34" s="829"/>
      <c r="CE34" s="829"/>
      <c r="CF34" s="829"/>
      <c r="CG34" s="83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44"/>
      <c r="DW34" s="845"/>
      <c r="DX34" s="845"/>
      <c r="DY34" s="845"/>
      <c r="DZ34" s="846"/>
      <c r="EA34" s="226"/>
    </row>
    <row r="35" spans="1:131" s="227" customFormat="1" ht="26.25" customHeight="1" x14ac:dyDescent="0.15">
      <c r="A35" s="246">
        <v>8</v>
      </c>
      <c r="B35" s="815"/>
      <c r="C35" s="816"/>
      <c r="D35" s="816"/>
      <c r="E35" s="816"/>
      <c r="F35" s="816"/>
      <c r="G35" s="816"/>
      <c r="H35" s="816"/>
      <c r="I35" s="816"/>
      <c r="J35" s="816"/>
      <c r="K35" s="816"/>
      <c r="L35" s="816"/>
      <c r="M35" s="816"/>
      <c r="N35" s="816"/>
      <c r="O35" s="816"/>
      <c r="P35" s="817"/>
      <c r="Q35" s="818"/>
      <c r="R35" s="819"/>
      <c r="S35" s="819"/>
      <c r="T35" s="819"/>
      <c r="U35" s="819"/>
      <c r="V35" s="819"/>
      <c r="W35" s="819"/>
      <c r="X35" s="819"/>
      <c r="Y35" s="819"/>
      <c r="Z35" s="819"/>
      <c r="AA35" s="819"/>
      <c r="AB35" s="819"/>
      <c r="AC35" s="819"/>
      <c r="AD35" s="819"/>
      <c r="AE35" s="820"/>
      <c r="AF35" s="821"/>
      <c r="AG35" s="822"/>
      <c r="AH35" s="822"/>
      <c r="AI35" s="822"/>
      <c r="AJ35" s="823"/>
      <c r="AK35" s="890"/>
      <c r="AL35" s="891"/>
      <c r="AM35" s="891"/>
      <c r="AN35" s="891"/>
      <c r="AO35" s="891"/>
      <c r="AP35" s="891"/>
      <c r="AQ35" s="891"/>
      <c r="AR35" s="891"/>
      <c r="AS35" s="891"/>
      <c r="AT35" s="891"/>
      <c r="AU35" s="891"/>
      <c r="AV35" s="891"/>
      <c r="AW35" s="891"/>
      <c r="AX35" s="891"/>
      <c r="AY35" s="891"/>
      <c r="AZ35" s="892"/>
      <c r="BA35" s="892"/>
      <c r="BB35" s="892"/>
      <c r="BC35" s="892"/>
      <c r="BD35" s="892"/>
      <c r="BE35" s="888"/>
      <c r="BF35" s="888"/>
      <c r="BG35" s="888"/>
      <c r="BH35" s="888"/>
      <c r="BI35" s="889"/>
      <c r="BJ35" s="232"/>
      <c r="BK35" s="232"/>
      <c r="BL35" s="232"/>
      <c r="BM35" s="232"/>
      <c r="BN35" s="232"/>
      <c r="BO35" s="245"/>
      <c r="BP35" s="245"/>
      <c r="BQ35" s="242">
        <v>29</v>
      </c>
      <c r="BR35" s="243"/>
      <c r="BS35" s="828"/>
      <c r="BT35" s="829"/>
      <c r="BU35" s="829"/>
      <c r="BV35" s="829"/>
      <c r="BW35" s="829"/>
      <c r="BX35" s="829"/>
      <c r="BY35" s="829"/>
      <c r="BZ35" s="829"/>
      <c r="CA35" s="829"/>
      <c r="CB35" s="829"/>
      <c r="CC35" s="829"/>
      <c r="CD35" s="829"/>
      <c r="CE35" s="829"/>
      <c r="CF35" s="829"/>
      <c r="CG35" s="83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44"/>
      <c r="DW35" s="845"/>
      <c r="DX35" s="845"/>
      <c r="DY35" s="845"/>
      <c r="DZ35" s="846"/>
      <c r="EA35" s="226"/>
    </row>
    <row r="36" spans="1:131" s="227" customFormat="1" ht="26.25" customHeight="1" x14ac:dyDescent="0.15">
      <c r="A36" s="246">
        <v>9</v>
      </c>
      <c r="B36" s="815"/>
      <c r="C36" s="816"/>
      <c r="D36" s="816"/>
      <c r="E36" s="816"/>
      <c r="F36" s="816"/>
      <c r="G36" s="816"/>
      <c r="H36" s="816"/>
      <c r="I36" s="816"/>
      <c r="J36" s="816"/>
      <c r="K36" s="816"/>
      <c r="L36" s="816"/>
      <c r="M36" s="816"/>
      <c r="N36" s="816"/>
      <c r="O36" s="816"/>
      <c r="P36" s="817"/>
      <c r="Q36" s="818"/>
      <c r="R36" s="819"/>
      <c r="S36" s="819"/>
      <c r="T36" s="819"/>
      <c r="U36" s="819"/>
      <c r="V36" s="819"/>
      <c r="W36" s="819"/>
      <c r="X36" s="819"/>
      <c r="Y36" s="819"/>
      <c r="Z36" s="819"/>
      <c r="AA36" s="819"/>
      <c r="AB36" s="819"/>
      <c r="AC36" s="819"/>
      <c r="AD36" s="819"/>
      <c r="AE36" s="820"/>
      <c r="AF36" s="821"/>
      <c r="AG36" s="822"/>
      <c r="AH36" s="822"/>
      <c r="AI36" s="822"/>
      <c r="AJ36" s="823"/>
      <c r="AK36" s="890"/>
      <c r="AL36" s="891"/>
      <c r="AM36" s="891"/>
      <c r="AN36" s="891"/>
      <c r="AO36" s="891"/>
      <c r="AP36" s="891"/>
      <c r="AQ36" s="891"/>
      <c r="AR36" s="891"/>
      <c r="AS36" s="891"/>
      <c r="AT36" s="891"/>
      <c r="AU36" s="891"/>
      <c r="AV36" s="891"/>
      <c r="AW36" s="891"/>
      <c r="AX36" s="891"/>
      <c r="AY36" s="891"/>
      <c r="AZ36" s="892"/>
      <c r="BA36" s="892"/>
      <c r="BB36" s="892"/>
      <c r="BC36" s="892"/>
      <c r="BD36" s="892"/>
      <c r="BE36" s="888"/>
      <c r="BF36" s="888"/>
      <c r="BG36" s="888"/>
      <c r="BH36" s="888"/>
      <c r="BI36" s="889"/>
      <c r="BJ36" s="232"/>
      <c r="BK36" s="232"/>
      <c r="BL36" s="232"/>
      <c r="BM36" s="232"/>
      <c r="BN36" s="232"/>
      <c r="BO36" s="245"/>
      <c r="BP36" s="245"/>
      <c r="BQ36" s="242">
        <v>30</v>
      </c>
      <c r="BR36" s="243"/>
      <c r="BS36" s="828"/>
      <c r="BT36" s="829"/>
      <c r="BU36" s="829"/>
      <c r="BV36" s="829"/>
      <c r="BW36" s="829"/>
      <c r="BX36" s="829"/>
      <c r="BY36" s="829"/>
      <c r="BZ36" s="829"/>
      <c r="CA36" s="829"/>
      <c r="CB36" s="829"/>
      <c r="CC36" s="829"/>
      <c r="CD36" s="829"/>
      <c r="CE36" s="829"/>
      <c r="CF36" s="829"/>
      <c r="CG36" s="83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44"/>
      <c r="DW36" s="845"/>
      <c r="DX36" s="845"/>
      <c r="DY36" s="845"/>
      <c r="DZ36" s="846"/>
      <c r="EA36" s="226"/>
    </row>
    <row r="37" spans="1:131" s="227" customFormat="1" ht="26.25" customHeight="1" x14ac:dyDescent="0.15">
      <c r="A37" s="246">
        <v>10</v>
      </c>
      <c r="B37" s="815"/>
      <c r="C37" s="816"/>
      <c r="D37" s="816"/>
      <c r="E37" s="816"/>
      <c r="F37" s="816"/>
      <c r="G37" s="816"/>
      <c r="H37" s="816"/>
      <c r="I37" s="816"/>
      <c r="J37" s="816"/>
      <c r="K37" s="816"/>
      <c r="L37" s="816"/>
      <c r="M37" s="816"/>
      <c r="N37" s="816"/>
      <c r="O37" s="816"/>
      <c r="P37" s="817"/>
      <c r="Q37" s="818"/>
      <c r="R37" s="819"/>
      <c r="S37" s="819"/>
      <c r="T37" s="819"/>
      <c r="U37" s="819"/>
      <c r="V37" s="819"/>
      <c r="W37" s="819"/>
      <c r="X37" s="819"/>
      <c r="Y37" s="819"/>
      <c r="Z37" s="819"/>
      <c r="AA37" s="819"/>
      <c r="AB37" s="819"/>
      <c r="AC37" s="819"/>
      <c r="AD37" s="819"/>
      <c r="AE37" s="820"/>
      <c r="AF37" s="821"/>
      <c r="AG37" s="822"/>
      <c r="AH37" s="822"/>
      <c r="AI37" s="822"/>
      <c r="AJ37" s="823"/>
      <c r="AK37" s="890"/>
      <c r="AL37" s="891"/>
      <c r="AM37" s="891"/>
      <c r="AN37" s="891"/>
      <c r="AO37" s="891"/>
      <c r="AP37" s="891"/>
      <c r="AQ37" s="891"/>
      <c r="AR37" s="891"/>
      <c r="AS37" s="891"/>
      <c r="AT37" s="891"/>
      <c r="AU37" s="891"/>
      <c r="AV37" s="891"/>
      <c r="AW37" s="891"/>
      <c r="AX37" s="891"/>
      <c r="AY37" s="891"/>
      <c r="AZ37" s="892"/>
      <c r="BA37" s="892"/>
      <c r="BB37" s="892"/>
      <c r="BC37" s="892"/>
      <c r="BD37" s="892"/>
      <c r="BE37" s="888"/>
      <c r="BF37" s="888"/>
      <c r="BG37" s="888"/>
      <c r="BH37" s="888"/>
      <c r="BI37" s="889"/>
      <c r="BJ37" s="232"/>
      <c r="BK37" s="232"/>
      <c r="BL37" s="232"/>
      <c r="BM37" s="232"/>
      <c r="BN37" s="232"/>
      <c r="BO37" s="245"/>
      <c r="BP37" s="245"/>
      <c r="BQ37" s="242">
        <v>31</v>
      </c>
      <c r="BR37" s="243"/>
      <c r="BS37" s="828"/>
      <c r="BT37" s="829"/>
      <c r="BU37" s="829"/>
      <c r="BV37" s="829"/>
      <c r="BW37" s="829"/>
      <c r="BX37" s="829"/>
      <c r="BY37" s="829"/>
      <c r="BZ37" s="829"/>
      <c r="CA37" s="829"/>
      <c r="CB37" s="829"/>
      <c r="CC37" s="829"/>
      <c r="CD37" s="829"/>
      <c r="CE37" s="829"/>
      <c r="CF37" s="829"/>
      <c r="CG37" s="83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44"/>
      <c r="DW37" s="845"/>
      <c r="DX37" s="845"/>
      <c r="DY37" s="845"/>
      <c r="DZ37" s="846"/>
      <c r="EA37" s="226"/>
    </row>
    <row r="38" spans="1:131" s="227" customFormat="1" ht="26.25" customHeight="1" x14ac:dyDescent="0.15">
      <c r="A38" s="246">
        <v>11</v>
      </c>
      <c r="B38" s="815"/>
      <c r="C38" s="816"/>
      <c r="D38" s="816"/>
      <c r="E38" s="816"/>
      <c r="F38" s="816"/>
      <c r="G38" s="816"/>
      <c r="H38" s="816"/>
      <c r="I38" s="816"/>
      <c r="J38" s="816"/>
      <c r="K38" s="816"/>
      <c r="L38" s="816"/>
      <c r="M38" s="816"/>
      <c r="N38" s="816"/>
      <c r="O38" s="816"/>
      <c r="P38" s="817"/>
      <c r="Q38" s="818"/>
      <c r="R38" s="819"/>
      <c r="S38" s="819"/>
      <c r="T38" s="819"/>
      <c r="U38" s="819"/>
      <c r="V38" s="819"/>
      <c r="W38" s="819"/>
      <c r="X38" s="819"/>
      <c r="Y38" s="819"/>
      <c r="Z38" s="819"/>
      <c r="AA38" s="819"/>
      <c r="AB38" s="819"/>
      <c r="AC38" s="819"/>
      <c r="AD38" s="819"/>
      <c r="AE38" s="820"/>
      <c r="AF38" s="821"/>
      <c r="AG38" s="822"/>
      <c r="AH38" s="822"/>
      <c r="AI38" s="822"/>
      <c r="AJ38" s="823"/>
      <c r="AK38" s="890"/>
      <c r="AL38" s="891"/>
      <c r="AM38" s="891"/>
      <c r="AN38" s="891"/>
      <c r="AO38" s="891"/>
      <c r="AP38" s="891"/>
      <c r="AQ38" s="891"/>
      <c r="AR38" s="891"/>
      <c r="AS38" s="891"/>
      <c r="AT38" s="891"/>
      <c r="AU38" s="891"/>
      <c r="AV38" s="891"/>
      <c r="AW38" s="891"/>
      <c r="AX38" s="891"/>
      <c r="AY38" s="891"/>
      <c r="AZ38" s="892"/>
      <c r="BA38" s="892"/>
      <c r="BB38" s="892"/>
      <c r="BC38" s="892"/>
      <c r="BD38" s="892"/>
      <c r="BE38" s="888"/>
      <c r="BF38" s="888"/>
      <c r="BG38" s="888"/>
      <c r="BH38" s="888"/>
      <c r="BI38" s="889"/>
      <c r="BJ38" s="232"/>
      <c r="BK38" s="232"/>
      <c r="BL38" s="232"/>
      <c r="BM38" s="232"/>
      <c r="BN38" s="232"/>
      <c r="BO38" s="245"/>
      <c r="BP38" s="245"/>
      <c r="BQ38" s="242">
        <v>32</v>
      </c>
      <c r="BR38" s="243"/>
      <c r="BS38" s="828"/>
      <c r="BT38" s="829"/>
      <c r="BU38" s="829"/>
      <c r="BV38" s="829"/>
      <c r="BW38" s="829"/>
      <c r="BX38" s="829"/>
      <c r="BY38" s="829"/>
      <c r="BZ38" s="829"/>
      <c r="CA38" s="829"/>
      <c r="CB38" s="829"/>
      <c r="CC38" s="829"/>
      <c r="CD38" s="829"/>
      <c r="CE38" s="829"/>
      <c r="CF38" s="829"/>
      <c r="CG38" s="83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44"/>
      <c r="DW38" s="845"/>
      <c r="DX38" s="845"/>
      <c r="DY38" s="845"/>
      <c r="DZ38" s="846"/>
      <c r="EA38" s="226"/>
    </row>
    <row r="39" spans="1:131" s="227" customFormat="1" ht="26.25" customHeight="1" x14ac:dyDescent="0.15">
      <c r="A39" s="246">
        <v>12</v>
      </c>
      <c r="B39" s="815"/>
      <c r="C39" s="816"/>
      <c r="D39" s="816"/>
      <c r="E39" s="816"/>
      <c r="F39" s="816"/>
      <c r="G39" s="816"/>
      <c r="H39" s="816"/>
      <c r="I39" s="816"/>
      <c r="J39" s="816"/>
      <c r="K39" s="816"/>
      <c r="L39" s="816"/>
      <c r="M39" s="816"/>
      <c r="N39" s="816"/>
      <c r="O39" s="816"/>
      <c r="P39" s="817"/>
      <c r="Q39" s="818"/>
      <c r="R39" s="819"/>
      <c r="S39" s="819"/>
      <c r="T39" s="819"/>
      <c r="U39" s="819"/>
      <c r="V39" s="819"/>
      <c r="W39" s="819"/>
      <c r="X39" s="819"/>
      <c r="Y39" s="819"/>
      <c r="Z39" s="819"/>
      <c r="AA39" s="819"/>
      <c r="AB39" s="819"/>
      <c r="AC39" s="819"/>
      <c r="AD39" s="819"/>
      <c r="AE39" s="820"/>
      <c r="AF39" s="821"/>
      <c r="AG39" s="822"/>
      <c r="AH39" s="822"/>
      <c r="AI39" s="822"/>
      <c r="AJ39" s="823"/>
      <c r="AK39" s="890"/>
      <c r="AL39" s="891"/>
      <c r="AM39" s="891"/>
      <c r="AN39" s="891"/>
      <c r="AO39" s="891"/>
      <c r="AP39" s="891"/>
      <c r="AQ39" s="891"/>
      <c r="AR39" s="891"/>
      <c r="AS39" s="891"/>
      <c r="AT39" s="891"/>
      <c r="AU39" s="891"/>
      <c r="AV39" s="891"/>
      <c r="AW39" s="891"/>
      <c r="AX39" s="891"/>
      <c r="AY39" s="891"/>
      <c r="AZ39" s="892"/>
      <c r="BA39" s="892"/>
      <c r="BB39" s="892"/>
      <c r="BC39" s="892"/>
      <c r="BD39" s="892"/>
      <c r="BE39" s="888"/>
      <c r="BF39" s="888"/>
      <c r="BG39" s="888"/>
      <c r="BH39" s="888"/>
      <c r="BI39" s="889"/>
      <c r="BJ39" s="232"/>
      <c r="BK39" s="232"/>
      <c r="BL39" s="232"/>
      <c r="BM39" s="232"/>
      <c r="BN39" s="232"/>
      <c r="BO39" s="245"/>
      <c r="BP39" s="245"/>
      <c r="BQ39" s="242">
        <v>33</v>
      </c>
      <c r="BR39" s="243"/>
      <c r="BS39" s="828"/>
      <c r="BT39" s="829"/>
      <c r="BU39" s="829"/>
      <c r="BV39" s="829"/>
      <c r="BW39" s="829"/>
      <c r="BX39" s="829"/>
      <c r="BY39" s="829"/>
      <c r="BZ39" s="829"/>
      <c r="CA39" s="829"/>
      <c r="CB39" s="829"/>
      <c r="CC39" s="829"/>
      <c r="CD39" s="829"/>
      <c r="CE39" s="829"/>
      <c r="CF39" s="829"/>
      <c r="CG39" s="83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44"/>
      <c r="DW39" s="845"/>
      <c r="DX39" s="845"/>
      <c r="DY39" s="845"/>
      <c r="DZ39" s="846"/>
      <c r="EA39" s="226"/>
    </row>
    <row r="40" spans="1:131" s="227" customFormat="1" ht="26.25" customHeight="1" x14ac:dyDescent="0.15">
      <c r="A40" s="241">
        <v>13</v>
      </c>
      <c r="B40" s="815"/>
      <c r="C40" s="816"/>
      <c r="D40" s="816"/>
      <c r="E40" s="816"/>
      <c r="F40" s="816"/>
      <c r="G40" s="816"/>
      <c r="H40" s="816"/>
      <c r="I40" s="816"/>
      <c r="J40" s="816"/>
      <c r="K40" s="816"/>
      <c r="L40" s="816"/>
      <c r="M40" s="816"/>
      <c r="N40" s="816"/>
      <c r="O40" s="816"/>
      <c r="P40" s="817"/>
      <c r="Q40" s="818"/>
      <c r="R40" s="819"/>
      <c r="S40" s="819"/>
      <c r="T40" s="819"/>
      <c r="U40" s="819"/>
      <c r="V40" s="819"/>
      <c r="W40" s="819"/>
      <c r="X40" s="819"/>
      <c r="Y40" s="819"/>
      <c r="Z40" s="819"/>
      <c r="AA40" s="819"/>
      <c r="AB40" s="819"/>
      <c r="AC40" s="819"/>
      <c r="AD40" s="819"/>
      <c r="AE40" s="820"/>
      <c r="AF40" s="821"/>
      <c r="AG40" s="822"/>
      <c r="AH40" s="822"/>
      <c r="AI40" s="822"/>
      <c r="AJ40" s="823"/>
      <c r="AK40" s="890"/>
      <c r="AL40" s="891"/>
      <c r="AM40" s="891"/>
      <c r="AN40" s="891"/>
      <c r="AO40" s="891"/>
      <c r="AP40" s="891"/>
      <c r="AQ40" s="891"/>
      <c r="AR40" s="891"/>
      <c r="AS40" s="891"/>
      <c r="AT40" s="891"/>
      <c r="AU40" s="891"/>
      <c r="AV40" s="891"/>
      <c r="AW40" s="891"/>
      <c r="AX40" s="891"/>
      <c r="AY40" s="891"/>
      <c r="AZ40" s="892"/>
      <c r="BA40" s="892"/>
      <c r="BB40" s="892"/>
      <c r="BC40" s="892"/>
      <c r="BD40" s="892"/>
      <c r="BE40" s="888"/>
      <c r="BF40" s="888"/>
      <c r="BG40" s="888"/>
      <c r="BH40" s="888"/>
      <c r="BI40" s="889"/>
      <c r="BJ40" s="232"/>
      <c r="BK40" s="232"/>
      <c r="BL40" s="232"/>
      <c r="BM40" s="232"/>
      <c r="BN40" s="232"/>
      <c r="BO40" s="245"/>
      <c r="BP40" s="245"/>
      <c r="BQ40" s="242">
        <v>34</v>
      </c>
      <c r="BR40" s="243"/>
      <c r="BS40" s="828"/>
      <c r="BT40" s="829"/>
      <c r="BU40" s="829"/>
      <c r="BV40" s="829"/>
      <c r="BW40" s="829"/>
      <c r="BX40" s="829"/>
      <c r="BY40" s="829"/>
      <c r="BZ40" s="829"/>
      <c r="CA40" s="829"/>
      <c r="CB40" s="829"/>
      <c r="CC40" s="829"/>
      <c r="CD40" s="829"/>
      <c r="CE40" s="829"/>
      <c r="CF40" s="829"/>
      <c r="CG40" s="83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44"/>
      <c r="DW40" s="845"/>
      <c r="DX40" s="845"/>
      <c r="DY40" s="845"/>
      <c r="DZ40" s="846"/>
      <c r="EA40" s="226"/>
    </row>
    <row r="41" spans="1:131" s="227" customFormat="1" ht="26.25" customHeight="1" x14ac:dyDescent="0.15">
      <c r="A41" s="241">
        <v>14</v>
      </c>
      <c r="B41" s="815"/>
      <c r="C41" s="816"/>
      <c r="D41" s="816"/>
      <c r="E41" s="816"/>
      <c r="F41" s="816"/>
      <c r="G41" s="816"/>
      <c r="H41" s="816"/>
      <c r="I41" s="816"/>
      <c r="J41" s="816"/>
      <c r="K41" s="816"/>
      <c r="L41" s="816"/>
      <c r="M41" s="816"/>
      <c r="N41" s="816"/>
      <c r="O41" s="816"/>
      <c r="P41" s="817"/>
      <c r="Q41" s="818"/>
      <c r="R41" s="819"/>
      <c r="S41" s="819"/>
      <c r="T41" s="819"/>
      <c r="U41" s="819"/>
      <c r="V41" s="819"/>
      <c r="W41" s="819"/>
      <c r="X41" s="819"/>
      <c r="Y41" s="819"/>
      <c r="Z41" s="819"/>
      <c r="AA41" s="819"/>
      <c r="AB41" s="819"/>
      <c r="AC41" s="819"/>
      <c r="AD41" s="819"/>
      <c r="AE41" s="820"/>
      <c r="AF41" s="821"/>
      <c r="AG41" s="822"/>
      <c r="AH41" s="822"/>
      <c r="AI41" s="822"/>
      <c r="AJ41" s="823"/>
      <c r="AK41" s="890"/>
      <c r="AL41" s="891"/>
      <c r="AM41" s="891"/>
      <c r="AN41" s="891"/>
      <c r="AO41" s="891"/>
      <c r="AP41" s="891"/>
      <c r="AQ41" s="891"/>
      <c r="AR41" s="891"/>
      <c r="AS41" s="891"/>
      <c r="AT41" s="891"/>
      <c r="AU41" s="891"/>
      <c r="AV41" s="891"/>
      <c r="AW41" s="891"/>
      <c r="AX41" s="891"/>
      <c r="AY41" s="891"/>
      <c r="AZ41" s="892"/>
      <c r="BA41" s="892"/>
      <c r="BB41" s="892"/>
      <c r="BC41" s="892"/>
      <c r="BD41" s="892"/>
      <c r="BE41" s="888"/>
      <c r="BF41" s="888"/>
      <c r="BG41" s="888"/>
      <c r="BH41" s="888"/>
      <c r="BI41" s="889"/>
      <c r="BJ41" s="232"/>
      <c r="BK41" s="232"/>
      <c r="BL41" s="232"/>
      <c r="BM41" s="232"/>
      <c r="BN41" s="232"/>
      <c r="BO41" s="245"/>
      <c r="BP41" s="245"/>
      <c r="BQ41" s="242">
        <v>35</v>
      </c>
      <c r="BR41" s="243"/>
      <c r="BS41" s="828"/>
      <c r="BT41" s="829"/>
      <c r="BU41" s="829"/>
      <c r="BV41" s="829"/>
      <c r="BW41" s="829"/>
      <c r="BX41" s="829"/>
      <c r="BY41" s="829"/>
      <c r="BZ41" s="829"/>
      <c r="CA41" s="829"/>
      <c r="CB41" s="829"/>
      <c r="CC41" s="829"/>
      <c r="CD41" s="829"/>
      <c r="CE41" s="829"/>
      <c r="CF41" s="829"/>
      <c r="CG41" s="83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44"/>
      <c r="DW41" s="845"/>
      <c r="DX41" s="845"/>
      <c r="DY41" s="845"/>
      <c r="DZ41" s="846"/>
      <c r="EA41" s="226"/>
    </row>
    <row r="42" spans="1:131" s="227" customFormat="1" ht="26.25" customHeight="1" x14ac:dyDescent="0.15">
      <c r="A42" s="241">
        <v>15</v>
      </c>
      <c r="B42" s="815"/>
      <c r="C42" s="816"/>
      <c r="D42" s="816"/>
      <c r="E42" s="816"/>
      <c r="F42" s="816"/>
      <c r="G42" s="816"/>
      <c r="H42" s="816"/>
      <c r="I42" s="816"/>
      <c r="J42" s="816"/>
      <c r="K42" s="816"/>
      <c r="L42" s="816"/>
      <c r="M42" s="816"/>
      <c r="N42" s="816"/>
      <c r="O42" s="816"/>
      <c r="P42" s="817"/>
      <c r="Q42" s="818"/>
      <c r="R42" s="819"/>
      <c r="S42" s="819"/>
      <c r="T42" s="819"/>
      <c r="U42" s="819"/>
      <c r="V42" s="819"/>
      <c r="W42" s="819"/>
      <c r="X42" s="819"/>
      <c r="Y42" s="819"/>
      <c r="Z42" s="819"/>
      <c r="AA42" s="819"/>
      <c r="AB42" s="819"/>
      <c r="AC42" s="819"/>
      <c r="AD42" s="819"/>
      <c r="AE42" s="820"/>
      <c r="AF42" s="821"/>
      <c r="AG42" s="822"/>
      <c r="AH42" s="822"/>
      <c r="AI42" s="822"/>
      <c r="AJ42" s="823"/>
      <c r="AK42" s="890"/>
      <c r="AL42" s="891"/>
      <c r="AM42" s="891"/>
      <c r="AN42" s="891"/>
      <c r="AO42" s="891"/>
      <c r="AP42" s="891"/>
      <c r="AQ42" s="891"/>
      <c r="AR42" s="891"/>
      <c r="AS42" s="891"/>
      <c r="AT42" s="891"/>
      <c r="AU42" s="891"/>
      <c r="AV42" s="891"/>
      <c r="AW42" s="891"/>
      <c r="AX42" s="891"/>
      <c r="AY42" s="891"/>
      <c r="AZ42" s="892"/>
      <c r="BA42" s="892"/>
      <c r="BB42" s="892"/>
      <c r="BC42" s="892"/>
      <c r="BD42" s="892"/>
      <c r="BE42" s="888"/>
      <c r="BF42" s="888"/>
      <c r="BG42" s="888"/>
      <c r="BH42" s="888"/>
      <c r="BI42" s="889"/>
      <c r="BJ42" s="232"/>
      <c r="BK42" s="232"/>
      <c r="BL42" s="232"/>
      <c r="BM42" s="232"/>
      <c r="BN42" s="232"/>
      <c r="BO42" s="245"/>
      <c r="BP42" s="245"/>
      <c r="BQ42" s="242">
        <v>36</v>
      </c>
      <c r="BR42" s="243"/>
      <c r="BS42" s="828"/>
      <c r="BT42" s="829"/>
      <c r="BU42" s="829"/>
      <c r="BV42" s="829"/>
      <c r="BW42" s="829"/>
      <c r="BX42" s="829"/>
      <c r="BY42" s="829"/>
      <c r="BZ42" s="829"/>
      <c r="CA42" s="829"/>
      <c r="CB42" s="829"/>
      <c r="CC42" s="829"/>
      <c r="CD42" s="829"/>
      <c r="CE42" s="829"/>
      <c r="CF42" s="829"/>
      <c r="CG42" s="83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44"/>
      <c r="DW42" s="845"/>
      <c r="DX42" s="845"/>
      <c r="DY42" s="845"/>
      <c r="DZ42" s="846"/>
      <c r="EA42" s="226"/>
    </row>
    <row r="43" spans="1:131" s="227" customFormat="1" ht="26.25" customHeight="1" x14ac:dyDescent="0.15">
      <c r="A43" s="241">
        <v>16</v>
      </c>
      <c r="B43" s="815"/>
      <c r="C43" s="816"/>
      <c r="D43" s="816"/>
      <c r="E43" s="816"/>
      <c r="F43" s="816"/>
      <c r="G43" s="816"/>
      <c r="H43" s="816"/>
      <c r="I43" s="816"/>
      <c r="J43" s="816"/>
      <c r="K43" s="816"/>
      <c r="L43" s="816"/>
      <c r="M43" s="816"/>
      <c r="N43" s="816"/>
      <c r="O43" s="816"/>
      <c r="P43" s="817"/>
      <c r="Q43" s="818"/>
      <c r="R43" s="819"/>
      <c r="S43" s="819"/>
      <c r="T43" s="819"/>
      <c r="U43" s="819"/>
      <c r="V43" s="819"/>
      <c r="W43" s="819"/>
      <c r="X43" s="819"/>
      <c r="Y43" s="819"/>
      <c r="Z43" s="819"/>
      <c r="AA43" s="819"/>
      <c r="AB43" s="819"/>
      <c r="AC43" s="819"/>
      <c r="AD43" s="819"/>
      <c r="AE43" s="820"/>
      <c r="AF43" s="821"/>
      <c r="AG43" s="822"/>
      <c r="AH43" s="822"/>
      <c r="AI43" s="822"/>
      <c r="AJ43" s="823"/>
      <c r="AK43" s="890"/>
      <c r="AL43" s="891"/>
      <c r="AM43" s="891"/>
      <c r="AN43" s="891"/>
      <c r="AO43" s="891"/>
      <c r="AP43" s="891"/>
      <c r="AQ43" s="891"/>
      <c r="AR43" s="891"/>
      <c r="AS43" s="891"/>
      <c r="AT43" s="891"/>
      <c r="AU43" s="891"/>
      <c r="AV43" s="891"/>
      <c r="AW43" s="891"/>
      <c r="AX43" s="891"/>
      <c r="AY43" s="891"/>
      <c r="AZ43" s="892"/>
      <c r="BA43" s="892"/>
      <c r="BB43" s="892"/>
      <c r="BC43" s="892"/>
      <c r="BD43" s="892"/>
      <c r="BE43" s="888"/>
      <c r="BF43" s="888"/>
      <c r="BG43" s="888"/>
      <c r="BH43" s="888"/>
      <c r="BI43" s="889"/>
      <c r="BJ43" s="232"/>
      <c r="BK43" s="232"/>
      <c r="BL43" s="232"/>
      <c r="BM43" s="232"/>
      <c r="BN43" s="232"/>
      <c r="BO43" s="245"/>
      <c r="BP43" s="245"/>
      <c r="BQ43" s="242">
        <v>37</v>
      </c>
      <c r="BR43" s="243"/>
      <c r="BS43" s="828"/>
      <c r="BT43" s="829"/>
      <c r="BU43" s="829"/>
      <c r="BV43" s="829"/>
      <c r="BW43" s="829"/>
      <c r="BX43" s="829"/>
      <c r="BY43" s="829"/>
      <c r="BZ43" s="829"/>
      <c r="CA43" s="829"/>
      <c r="CB43" s="829"/>
      <c r="CC43" s="829"/>
      <c r="CD43" s="829"/>
      <c r="CE43" s="829"/>
      <c r="CF43" s="829"/>
      <c r="CG43" s="83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44"/>
      <c r="DW43" s="845"/>
      <c r="DX43" s="845"/>
      <c r="DY43" s="845"/>
      <c r="DZ43" s="846"/>
      <c r="EA43" s="226"/>
    </row>
    <row r="44" spans="1:131" s="227" customFormat="1" ht="26.25" customHeight="1" x14ac:dyDescent="0.15">
      <c r="A44" s="241">
        <v>17</v>
      </c>
      <c r="B44" s="815"/>
      <c r="C44" s="816"/>
      <c r="D44" s="816"/>
      <c r="E44" s="816"/>
      <c r="F44" s="816"/>
      <c r="G44" s="816"/>
      <c r="H44" s="816"/>
      <c r="I44" s="816"/>
      <c r="J44" s="816"/>
      <c r="K44" s="816"/>
      <c r="L44" s="816"/>
      <c r="M44" s="816"/>
      <c r="N44" s="816"/>
      <c r="O44" s="816"/>
      <c r="P44" s="817"/>
      <c r="Q44" s="818"/>
      <c r="R44" s="819"/>
      <c r="S44" s="819"/>
      <c r="T44" s="819"/>
      <c r="U44" s="819"/>
      <c r="V44" s="819"/>
      <c r="W44" s="819"/>
      <c r="X44" s="819"/>
      <c r="Y44" s="819"/>
      <c r="Z44" s="819"/>
      <c r="AA44" s="819"/>
      <c r="AB44" s="819"/>
      <c r="AC44" s="819"/>
      <c r="AD44" s="819"/>
      <c r="AE44" s="820"/>
      <c r="AF44" s="821"/>
      <c r="AG44" s="822"/>
      <c r="AH44" s="822"/>
      <c r="AI44" s="822"/>
      <c r="AJ44" s="823"/>
      <c r="AK44" s="890"/>
      <c r="AL44" s="891"/>
      <c r="AM44" s="891"/>
      <c r="AN44" s="891"/>
      <c r="AO44" s="891"/>
      <c r="AP44" s="891"/>
      <c r="AQ44" s="891"/>
      <c r="AR44" s="891"/>
      <c r="AS44" s="891"/>
      <c r="AT44" s="891"/>
      <c r="AU44" s="891"/>
      <c r="AV44" s="891"/>
      <c r="AW44" s="891"/>
      <c r="AX44" s="891"/>
      <c r="AY44" s="891"/>
      <c r="AZ44" s="892"/>
      <c r="BA44" s="892"/>
      <c r="BB44" s="892"/>
      <c r="BC44" s="892"/>
      <c r="BD44" s="892"/>
      <c r="BE44" s="888"/>
      <c r="BF44" s="888"/>
      <c r="BG44" s="888"/>
      <c r="BH44" s="888"/>
      <c r="BI44" s="889"/>
      <c r="BJ44" s="232"/>
      <c r="BK44" s="232"/>
      <c r="BL44" s="232"/>
      <c r="BM44" s="232"/>
      <c r="BN44" s="232"/>
      <c r="BO44" s="245"/>
      <c r="BP44" s="245"/>
      <c r="BQ44" s="242">
        <v>38</v>
      </c>
      <c r="BR44" s="243"/>
      <c r="BS44" s="828"/>
      <c r="BT44" s="829"/>
      <c r="BU44" s="829"/>
      <c r="BV44" s="829"/>
      <c r="BW44" s="829"/>
      <c r="BX44" s="829"/>
      <c r="BY44" s="829"/>
      <c r="BZ44" s="829"/>
      <c r="CA44" s="829"/>
      <c r="CB44" s="829"/>
      <c r="CC44" s="829"/>
      <c r="CD44" s="829"/>
      <c r="CE44" s="829"/>
      <c r="CF44" s="829"/>
      <c r="CG44" s="83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44"/>
      <c r="DW44" s="845"/>
      <c r="DX44" s="845"/>
      <c r="DY44" s="845"/>
      <c r="DZ44" s="846"/>
      <c r="EA44" s="226"/>
    </row>
    <row r="45" spans="1:131" s="227" customFormat="1" ht="26.25" customHeight="1" x14ac:dyDescent="0.15">
      <c r="A45" s="241">
        <v>18</v>
      </c>
      <c r="B45" s="815"/>
      <c r="C45" s="816"/>
      <c r="D45" s="816"/>
      <c r="E45" s="816"/>
      <c r="F45" s="816"/>
      <c r="G45" s="816"/>
      <c r="H45" s="816"/>
      <c r="I45" s="816"/>
      <c r="J45" s="816"/>
      <c r="K45" s="816"/>
      <c r="L45" s="816"/>
      <c r="M45" s="816"/>
      <c r="N45" s="816"/>
      <c r="O45" s="816"/>
      <c r="P45" s="817"/>
      <c r="Q45" s="818"/>
      <c r="R45" s="819"/>
      <c r="S45" s="819"/>
      <c r="T45" s="819"/>
      <c r="U45" s="819"/>
      <c r="V45" s="819"/>
      <c r="W45" s="819"/>
      <c r="X45" s="819"/>
      <c r="Y45" s="819"/>
      <c r="Z45" s="819"/>
      <c r="AA45" s="819"/>
      <c r="AB45" s="819"/>
      <c r="AC45" s="819"/>
      <c r="AD45" s="819"/>
      <c r="AE45" s="820"/>
      <c r="AF45" s="821"/>
      <c r="AG45" s="822"/>
      <c r="AH45" s="822"/>
      <c r="AI45" s="822"/>
      <c r="AJ45" s="823"/>
      <c r="AK45" s="890"/>
      <c r="AL45" s="891"/>
      <c r="AM45" s="891"/>
      <c r="AN45" s="891"/>
      <c r="AO45" s="891"/>
      <c r="AP45" s="891"/>
      <c r="AQ45" s="891"/>
      <c r="AR45" s="891"/>
      <c r="AS45" s="891"/>
      <c r="AT45" s="891"/>
      <c r="AU45" s="891"/>
      <c r="AV45" s="891"/>
      <c r="AW45" s="891"/>
      <c r="AX45" s="891"/>
      <c r="AY45" s="891"/>
      <c r="AZ45" s="892"/>
      <c r="BA45" s="892"/>
      <c r="BB45" s="892"/>
      <c r="BC45" s="892"/>
      <c r="BD45" s="892"/>
      <c r="BE45" s="888"/>
      <c r="BF45" s="888"/>
      <c r="BG45" s="888"/>
      <c r="BH45" s="888"/>
      <c r="BI45" s="889"/>
      <c r="BJ45" s="232"/>
      <c r="BK45" s="232"/>
      <c r="BL45" s="232"/>
      <c r="BM45" s="232"/>
      <c r="BN45" s="232"/>
      <c r="BO45" s="245"/>
      <c r="BP45" s="245"/>
      <c r="BQ45" s="242">
        <v>39</v>
      </c>
      <c r="BR45" s="243"/>
      <c r="BS45" s="828"/>
      <c r="BT45" s="829"/>
      <c r="BU45" s="829"/>
      <c r="BV45" s="829"/>
      <c r="BW45" s="829"/>
      <c r="BX45" s="829"/>
      <c r="BY45" s="829"/>
      <c r="BZ45" s="829"/>
      <c r="CA45" s="829"/>
      <c r="CB45" s="829"/>
      <c r="CC45" s="829"/>
      <c r="CD45" s="829"/>
      <c r="CE45" s="829"/>
      <c r="CF45" s="829"/>
      <c r="CG45" s="83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44"/>
      <c r="DW45" s="845"/>
      <c r="DX45" s="845"/>
      <c r="DY45" s="845"/>
      <c r="DZ45" s="846"/>
      <c r="EA45" s="226"/>
    </row>
    <row r="46" spans="1:131" s="227" customFormat="1" ht="26.25" customHeight="1" x14ac:dyDescent="0.15">
      <c r="A46" s="241">
        <v>19</v>
      </c>
      <c r="B46" s="815"/>
      <c r="C46" s="816"/>
      <c r="D46" s="816"/>
      <c r="E46" s="816"/>
      <c r="F46" s="816"/>
      <c r="G46" s="816"/>
      <c r="H46" s="816"/>
      <c r="I46" s="816"/>
      <c r="J46" s="816"/>
      <c r="K46" s="816"/>
      <c r="L46" s="816"/>
      <c r="M46" s="816"/>
      <c r="N46" s="816"/>
      <c r="O46" s="816"/>
      <c r="P46" s="817"/>
      <c r="Q46" s="818"/>
      <c r="R46" s="819"/>
      <c r="S46" s="819"/>
      <c r="T46" s="819"/>
      <c r="U46" s="819"/>
      <c r="V46" s="819"/>
      <c r="W46" s="819"/>
      <c r="X46" s="819"/>
      <c r="Y46" s="819"/>
      <c r="Z46" s="819"/>
      <c r="AA46" s="819"/>
      <c r="AB46" s="819"/>
      <c r="AC46" s="819"/>
      <c r="AD46" s="819"/>
      <c r="AE46" s="820"/>
      <c r="AF46" s="821"/>
      <c r="AG46" s="822"/>
      <c r="AH46" s="822"/>
      <c r="AI46" s="822"/>
      <c r="AJ46" s="823"/>
      <c r="AK46" s="890"/>
      <c r="AL46" s="891"/>
      <c r="AM46" s="891"/>
      <c r="AN46" s="891"/>
      <c r="AO46" s="891"/>
      <c r="AP46" s="891"/>
      <c r="AQ46" s="891"/>
      <c r="AR46" s="891"/>
      <c r="AS46" s="891"/>
      <c r="AT46" s="891"/>
      <c r="AU46" s="891"/>
      <c r="AV46" s="891"/>
      <c r="AW46" s="891"/>
      <c r="AX46" s="891"/>
      <c r="AY46" s="891"/>
      <c r="AZ46" s="892"/>
      <c r="BA46" s="892"/>
      <c r="BB46" s="892"/>
      <c r="BC46" s="892"/>
      <c r="BD46" s="892"/>
      <c r="BE46" s="888"/>
      <c r="BF46" s="888"/>
      <c r="BG46" s="888"/>
      <c r="BH46" s="888"/>
      <c r="BI46" s="889"/>
      <c r="BJ46" s="232"/>
      <c r="BK46" s="232"/>
      <c r="BL46" s="232"/>
      <c r="BM46" s="232"/>
      <c r="BN46" s="232"/>
      <c r="BO46" s="245"/>
      <c r="BP46" s="245"/>
      <c r="BQ46" s="242">
        <v>40</v>
      </c>
      <c r="BR46" s="243"/>
      <c r="BS46" s="828"/>
      <c r="BT46" s="829"/>
      <c r="BU46" s="829"/>
      <c r="BV46" s="829"/>
      <c r="BW46" s="829"/>
      <c r="BX46" s="829"/>
      <c r="BY46" s="829"/>
      <c r="BZ46" s="829"/>
      <c r="CA46" s="829"/>
      <c r="CB46" s="829"/>
      <c r="CC46" s="829"/>
      <c r="CD46" s="829"/>
      <c r="CE46" s="829"/>
      <c r="CF46" s="829"/>
      <c r="CG46" s="83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44"/>
      <c r="DW46" s="845"/>
      <c r="DX46" s="845"/>
      <c r="DY46" s="845"/>
      <c r="DZ46" s="846"/>
      <c r="EA46" s="226"/>
    </row>
    <row r="47" spans="1:131" s="227" customFormat="1" ht="26.25" customHeight="1" x14ac:dyDescent="0.15">
      <c r="A47" s="241">
        <v>20</v>
      </c>
      <c r="B47" s="815"/>
      <c r="C47" s="816"/>
      <c r="D47" s="816"/>
      <c r="E47" s="816"/>
      <c r="F47" s="816"/>
      <c r="G47" s="816"/>
      <c r="H47" s="816"/>
      <c r="I47" s="816"/>
      <c r="J47" s="816"/>
      <c r="K47" s="816"/>
      <c r="L47" s="816"/>
      <c r="M47" s="816"/>
      <c r="N47" s="816"/>
      <c r="O47" s="816"/>
      <c r="P47" s="817"/>
      <c r="Q47" s="818"/>
      <c r="R47" s="819"/>
      <c r="S47" s="819"/>
      <c r="T47" s="819"/>
      <c r="U47" s="819"/>
      <c r="V47" s="819"/>
      <c r="W47" s="819"/>
      <c r="X47" s="819"/>
      <c r="Y47" s="819"/>
      <c r="Z47" s="819"/>
      <c r="AA47" s="819"/>
      <c r="AB47" s="819"/>
      <c r="AC47" s="819"/>
      <c r="AD47" s="819"/>
      <c r="AE47" s="820"/>
      <c r="AF47" s="821"/>
      <c r="AG47" s="822"/>
      <c r="AH47" s="822"/>
      <c r="AI47" s="822"/>
      <c r="AJ47" s="823"/>
      <c r="AK47" s="890"/>
      <c r="AL47" s="891"/>
      <c r="AM47" s="891"/>
      <c r="AN47" s="891"/>
      <c r="AO47" s="891"/>
      <c r="AP47" s="891"/>
      <c r="AQ47" s="891"/>
      <c r="AR47" s="891"/>
      <c r="AS47" s="891"/>
      <c r="AT47" s="891"/>
      <c r="AU47" s="891"/>
      <c r="AV47" s="891"/>
      <c r="AW47" s="891"/>
      <c r="AX47" s="891"/>
      <c r="AY47" s="891"/>
      <c r="AZ47" s="892"/>
      <c r="BA47" s="892"/>
      <c r="BB47" s="892"/>
      <c r="BC47" s="892"/>
      <c r="BD47" s="892"/>
      <c r="BE47" s="888"/>
      <c r="BF47" s="888"/>
      <c r="BG47" s="888"/>
      <c r="BH47" s="888"/>
      <c r="BI47" s="889"/>
      <c r="BJ47" s="232"/>
      <c r="BK47" s="232"/>
      <c r="BL47" s="232"/>
      <c r="BM47" s="232"/>
      <c r="BN47" s="232"/>
      <c r="BO47" s="245"/>
      <c r="BP47" s="245"/>
      <c r="BQ47" s="242">
        <v>41</v>
      </c>
      <c r="BR47" s="243"/>
      <c r="BS47" s="828"/>
      <c r="BT47" s="829"/>
      <c r="BU47" s="829"/>
      <c r="BV47" s="829"/>
      <c r="BW47" s="829"/>
      <c r="BX47" s="829"/>
      <c r="BY47" s="829"/>
      <c r="BZ47" s="829"/>
      <c r="CA47" s="829"/>
      <c r="CB47" s="829"/>
      <c r="CC47" s="829"/>
      <c r="CD47" s="829"/>
      <c r="CE47" s="829"/>
      <c r="CF47" s="829"/>
      <c r="CG47" s="83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44"/>
      <c r="DW47" s="845"/>
      <c r="DX47" s="845"/>
      <c r="DY47" s="845"/>
      <c r="DZ47" s="846"/>
      <c r="EA47" s="226"/>
    </row>
    <row r="48" spans="1:131" s="227" customFormat="1" ht="26.25" customHeight="1" x14ac:dyDescent="0.15">
      <c r="A48" s="241">
        <v>21</v>
      </c>
      <c r="B48" s="815"/>
      <c r="C48" s="816"/>
      <c r="D48" s="816"/>
      <c r="E48" s="816"/>
      <c r="F48" s="816"/>
      <c r="G48" s="816"/>
      <c r="H48" s="816"/>
      <c r="I48" s="816"/>
      <c r="J48" s="816"/>
      <c r="K48" s="816"/>
      <c r="L48" s="816"/>
      <c r="M48" s="816"/>
      <c r="N48" s="816"/>
      <c r="O48" s="816"/>
      <c r="P48" s="817"/>
      <c r="Q48" s="818"/>
      <c r="R48" s="819"/>
      <c r="S48" s="819"/>
      <c r="T48" s="819"/>
      <c r="U48" s="819"/>
      <c r="V48" s="819"/>
      <c r="W48" s="819"/>
      <c r="X48" s="819"/>
      <c r="Y48" s="819"/>
      <c r="Z48" s="819"/>
      <c r="AA48" s="819"/>
      <c r="AB48" s="819"/>
      <c r="AC48" s="819"/>
      <c r="AD48" s="819"/>
      <c r="AE48" s="820"/>
      <c r="AF48" s="821"/>
      <c r="AG48" s="822"/>
      <c r="AH48" s="822"/>
      <c r="AI48" s="822"/>
      <c r="AJ48" s="823"/>
      <c r="AK48" s="890"/>
      <c r="AL48" s="891"/>
      <c r="AM48" s="891"/>
      <c r="AN48" s="891"/>
      <c r="AO48" s="891"/>
      <c r="AP48" s="891"/>
      <c r="AQ48" s="891"/>
      <c r="AR48" s="891"/>
      <c r="AS48" s="891"/>
      <c r="AT48" s="891"/>
      <c r="AU48" s="891"/>
      <c r="AV48" s="891"/>
      <c r="AW48" s="891"/>
      <c r="AX48" s="891"/>
      <c r="AY48" s="891"/>
      <c r="AZ48" s="892"/>
      <c r="BA48" s="892"/>
      <c r="BB48" s="892"/>
      <c r="BC48" s="892"/>
      <c r="BD48" s="892"/>
      <c r="BE48" s="888"/>
      <c r="BF48" s="888"/>
      <c r="BG48" s="888"/>
      <c r="BH48" s="888"/>
      <c r="BI48" s="889"/>
      <c r="BJ48" s="232"/>
      <c r="BK48" s="232"/>
      <c r="BL48" s="232"/>
      <c r="BM48" s="232"/>
      <c r="BN48" s="232"/>
      <c r="BO48" s="245"/>
      <c r="BP48" s="245"/>
      <c r="BQ48" s="242">
        <v>42</v>
      </c>
      <c r="BR48" s="243"/>
      <c r="BS48" s="828"/>
      <c r="BT48" s="829"/>
      <c r="BU48" s="829"/>
      <c r="BV48" s="829"/>
      <c r="BW48" s="829"/>
      <c r="BX48" s="829"/>
      <c r="BY48" s="829"/>
      <c r="BZ48" s="829"/>
      <c r="CA48" s="829"/>
      <c r="CB48" s="829"/>
      <c r="CC48" s="829"/>
      <c r="CD48" s="829"/>
      <c r="CE48" s="829"/>
      <c r="CF48" s="829"/>
      <c r="CG48" s="83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44"/>
      <c r="DW48" s="845"/>
      <c r="DX48" s="845"/>
      <c r="DY48" s="845"/>
      <c r="DZ48" s="846"/>
      <c r="EA48" s="226"/>
    </row>
    <row r="49" spans="1:131" s="227" customFormat="1" ht="26.25" customHeight="1" x14ac:dyDescent="0.15">
      <c r="A49" s="241">
        <v>22</v>
      </c>
      <c r="B49" s="815"/>
      <c r="C49" s="816"/>
      <c r="D49" s="816"/>
      <c r="E49" s="816"/>
      <c r="F49" s="816"/>
      <c r="G49" s="816"/>
      <c r="H49" s="816"/>
      <c r="I49" s="816"/>
      <c r="J49" s="816"/>
      <c r="K49" s="816"/>
      <c r="L49" s="816"/>
      <c r="M49" s="816"/>
      <c r="N49" s="816"/>
      <c r="O49" s="816"/>
      <c r="P49" s="817"/>
      <c r="Q49" s="818"/>
      <c r="R49" s="819"/>
      <c r="S49" s="819"/>
      <c r="T49" s="819"/>
      <c r="U49" s="819"/>
      <c r="V49" s="819"/>
      <c r="W49" s="819"/>
      <c r="X49" s="819"/>
      <c r="Y49" s="819"/>
      <c r="Z49" s="819"/>
      <c r="AA49" s="819"/>
      <c r="AB49" s="819"/>
      <c r="AC49" s="819"/>
      <c r="AD49" s="819"/>
      <c r="AE49" s="820"/>
      <c r="AF49" s="821"/>
      <c r="AG49" s="822"/>
      <c r="AH49" s="822"/>
      <c r="AI49" s="822"/>
      <c r="AJ49" s="823"/>
      <c r="AK49" s="890"/>
      <c r="AL49" s="891"/>
      <c r="AM49" s="891"/>
      <c r="AN49" s="891"/>
      <c r="AO49" s="891"/>
      <c r="AP49" s="891"/>
      <c r="AQ49" s="891"/>
      <c r="AR49" s="891"/>
      <c r="AS49" s="891"/>
      <c r="AT49" s="891"/>
      <c r="AU49" s="891"/>
      <c r="AV49" s="891"/>
      <c r="AW49" s="891"/>
      <c r="AX49" s="891"/>
      <c r="AY49" s="891"/>
      <c r="AZ49" s="892"/>
      <c r="BA49" s="892"/>
      <c r="BB49" s="892"/>
      <c r="BC49" s="892"/>
      <c r="BD49" s="892"/>
      <c r="BE49" s="888"/>
      <c r="BF49" s="888"/>
      <c r="BG49" s="888"/>
      <c r="BH49" s="888"/>
      <c r="BI49" s="889"/>
      <c r="BJ49" s="232"/>
      <c r="BK49" s="232"/>
      <c r="BL49" s="232"/>
      <c r="BM49" s="232"/>
      <c r="BN49" s="232"/>
      <c r="BO49" s="245"/>
      <c r="BP49" s="245"/>
      <c r="BQ49" s="242">
        <v>43</v>
      </c>
      <c r="BR49" s="243"/>
      <c r="BS49" s="828"/>
      <c r="BT49" s="829"/>
      <c r="BU49" s="829"/>
      <c r="BV49" s="829"/>
      <c r="BW49" s="829"/>
      <c r="BX49" s="829"/>
      <c r="BY49" s="829"/>
      <c r="BZ49" s="829"/>
      <c r="CA49" s="829"/>
      <c r="CB49" s="829"/>
      <c r="CC49" s="829"/>
      <c r="CD49" s="829"/>
      <c r="CE49" s="829"/>
      <c r="CF49" s="829"/>
      <c r="CG49" s="83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44"/>
      <c r="DW49" s="845"/>
      <c r="DX49" s="845"/>
      <c r="DY49" s="845"/>
      <c r="DZ49" s="846"/>
      <c r="EA49" s="226"/>
    </row>
    <row r="50" spans="1:131" s="227" customFormat="1" ht="26.25" customHeight="1" x14ac:dyDescent="0.15">
      <c r="A50" s="241">
        <v>23</v>
      </c>
      <c r="B50" s="815"/>
      <c r="C50" s="816"/>
      <c r="D50" s="816"/>
      <c r="E50" s="816"/>
      <c r="F50" s="816"/>
      <c r="G50" s="816"/>
      <c r="H50" s="816"/>
      <c r="I50" s="816"/>
      <c r="J50" s="816"/>
      <c r="K50" s="816"/>
      <c r="L50" s="816"/>
      <c r="M50" s="816"/>
      <c r="N50" s="816"/>
      <c r="O50" s="816"/>
      <c r="P50" s="817"/>
      <c r="Q50" s="893"/>
      <c r="R50" s="894"/>
      <c r="S50" s="894"/>
      <c r="T50" s="894"/>
      <c r="U50" s="894"/>
      <c r="V50" s="894"/>
      <c r="W50" s="894"/>
      <c r="X50" s="894"/>
      <c r="Y50" s="894"/>
      <c r="Z50" s="894"/>
      <c r="AA50" s="894"/>
      <c r="AB50" s="894"/>
      <c r="AC50" s="894"/>
      <c r="AD50" s="894"/>
      <c r="AE50" s="895"/>
      <c r="AF50" s="821"/>
      <c r="AG50" s="822"/>
      <c r="AH50" s="822"/>
      <c r="AI50" s="822"/>
      <c r="AJ50" s="823"/>
      <c r="AK50" s="896"/>
      <c r="AL50" s="894"/>
      <c r="AM50" s="894"/>
      <c r="AN50" s="894"/>
      <c r="AO50" s="894"/>
      <c r="AP50" s="894"/>
      <c r="AQ50" s="894"/>
      <c r="AR50" s="894"/>
      <c r="AS50" s="894"/>
      <c r="AT50" s="894"/>
      <c r="AU50" s="894"/>
      <c r="AV50" s="894"/>
      <c r="AW50" s="894"/>
      <c r="AX50" s="894"/>
      <c r="AY50" s="894"/>
      <c r="AZ50" s="897"/>
      <c r="BA50" s="897"/>
      <c r="BB50" s="897"/>
      <c r="BC50" s="897"/>
      <c r="BD50" s="897"/>
      <c r="BE50" s="888"/>
      <c r="BF50" s="888"/>
      <c r="BG50" s="888"/>
      <c r="BH50" s="888"/>
      <c r="BI50" s="889"/>
      <c r="BJ50" s="232"/>
      <c r="BK50" s="232"/>
      <c r="BL50" s="232"/>
      <c r="BM50" s="232"/>
      <c r="BN50" s="232"/>
      <c r="BO50" s="245"/>
      <c r="BP50" s="245"/>
      <c r="BQ50" s="242">
        <v>44</v>
      </c>
      <c r="BR50" s="243"/>
      <c r="BS50" s="828"/>
      <c r="BT50" s="829"/>
      <c r="BU50" s="829"/>
      <c r="BV50" s="829"/>
      <c r="BW50" s="829"/>
      <c r="BX50" s="829"/>
      <c r="BY50" s="829"/>
      <c r="BZ50" s="829"/>
      <c r="CA50" s="829"/>
      <c r="CB50" s="829"/>
      <c r="CC50" s="829"/>
      <c r="CD50" s="829"/>
      <c r="CE50" s="829"/>
      <c r="CF50" s="829"/>
      <c r="CG50" s="83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44"/>
      <c r="DW50" s="845"/>
      <c r="DX50" s="845"/>
      <c r="DY50" s="845"/>
      <c r="DZ50" s="846"/>
      <c r="EA50" s="226"/>
    </row>
    <row r="51" spans="1:131" s="227" customFormat="1" ht="26.25" customHeight="1" x14ac:dyDescent="0.15">
      <c r="A51" s="241">
        <v>24</v>
      </c>
      <c r="B51" s="815"/>
      <c r="C51" s="816"/>
      <c r="D51" s="816"/>
      <c r="E51" s="816"/>
      <c r="F51" s="816"/>
      <c r="G51" s="816"/>
      <c r="H51" s="816"/>
      <c r="I51" s="816"/>
      <c r="J51" s="816"/>
      <c r="K51" s="816"/>
      <c r="L51" s="816"/>
      <c r="M51" s="816"/>
      <c r="N51" s="816"/>
      <c r="O51" s="816"/>
      <c r="P51" s="817"/>
      <c r="Q51" s="893"/>
      <c r="R51" s="894"/>
      <c r="S51" s="894"/>
      <c r="T51" s="894"/>
      <c r="U51" s="894"/>
      <c r="V51" s="894"/>
      <c r="W51" s="894"/>
      <c r="X51" s="894"/>
      <c r="Y51" s="894"/>
      <c r="Z51" s="894"/>
      <c r="AA51" s="894"/>
      <c r="AB51" s="894"/>
      <c r="AC51" s="894"/>
      <c r="AD51" s="894"/>
      <c r="AE51" s="895"/>
      <c r="AF51" s="821"/>
      <c r="AG51" s="822"/>
      <c r="AH51" s="822"/>
      <c r="AI51" s="822"/>
      <c r="AJ51" s="823"/>
      <c r="AK51" s="896"/>
      <c r="AL51" s="894"/>
      <c r="AM51" s="894"/>
      <c r="AN51" s="894"/>
      <c r="AO51" s="894"/>
      <c r="AP51" s="894"/>
      <c r="AQ51" s="894"/>
      <c r="AR51" s="894"/>
      <c r="AS51" s="894"/>
      <c r="AT51" s="894"/>
      <c r="AU51" s="894"/>
      <c r="AV51" s="894"/>
      <c r="AW51" s="894"/>
      <c r="AX51" s="894"/>
      <c r="AY51" s="894"/>
      <c r="AZ51" s="897"/>
      <c r="BA51" s="897"/>
      <c r="BB51" s="897"/>
      <c r="BC51" s="897"/>
      <c r="BD51" s="897"/>
      <c r="BE51" s="888"/>
      <c r="BF51" s="888"/>
      <c r="BG51" s="888"/>
      <c r="BH51" s="888"/>
      <c r="BI51" s="889"/>
      <c r="BJ51" s="232"/>
      <c r="BK51" s="232"/>
      <c r="BL51" s="232"/>
      <c r="BM51" s="232"/>
      <c r="BN51" s="232"/>
      <c r="BO51" s="245"/>
      <c r="BP51" s="245"/>
      <c r="BQ51" s="242">
        <v>45</v>
      </c>
      <c r="BR51" s="243"/>
      <c r="BS51" s="828"/>
      <c r="BT51" s="829"/>
      <c r="BU51" s="829"/>
      <c r="BV51" s="829"/>
      <c r="BW51" s="829"/>
      <c r="BX51" s="829"/>
      <c r="BY51" s="829"/>
      <c r="BZ51" s="829"/>
      <c r="CA51" s="829"/>
      <c r="CB51" s="829"/>
      <c r="CC51" s="829"/>
      <c r="CD51" s="829"/>
      <c r="CE51" s="829"/>
      <c r="CF51" s="829"/>
      <c r="CG51" s="83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44"/>
      <c r="DW51" s="845"/>
      <c r="DX51" s="845"/>
      <c r="DY51" s="845"/>
      <c r="DZ51" s="846"/>
      <c r="EA51" s="226"/>
    </row>
    <row r="52" spans="1:131" s="227" customFormat="1" ht="26.25" customHeight="1" x14ac:dyDescent="0.15">
      <c r="A52" s="241">
        <v>25</v>
      </c>
      <c r="B52" s="815"/>
      <c r="C52" s="816"/>
      <c r="D52" s="816"/>
      <c r="E52" s="816"/>
      <c r="F52" s="816"/>
      <c r="G52" s="816"/>
      <c r="H52" s="816"/>
      <c r="I52" s="816"/>
      <c r="J52" s="816"/>
      <c r="K52" s="816"/>
      <c r="L52" s="816"/>
      <c r="M52" s="816"/>
      <c r="N52" s="816"/>
      <c r="O52" s="816"/>
      <c r="P52" s="817"/>
      <c r="Q52" s="893"/>
      <c r="R52" s="894"/>
      <c r="S52" s="894"/>
      <c r="T52" s="894"/>
      <c r="U52" s="894"/>
      <c r="V52" s="894"/>
      <c r="W52" s="894"/>
      <c r="X52" s="894"/>
      <c r="Y52" s="894"/>
      <c r="Z52" s="894"/>
      <c r="AA52" s="894"/>
      <c r="AB52" s="894"/>
      <c r="AC52" s="894"/>
      <c r="AD52" s="894"/>
      <c r="AE52" s="895"/>
      <c r="AF52" s="821"/>
      <c r="AG52" s="822"/>
      <c r="AH52" s="822"/>
      <c r="AI52" s="822"/>
      <c r="AJ52" s="823"/>
      <c r="AK52" s="896"/>
      <c r="AL52" s="894"/>
      <c r="AM52" s="894"/>
      <c r="AN52" s="894"/>
      <c r="AO52" s="894"/>
      <c r="AP52" s="894"/>
      <c r="AQ52" s="894"/>
      <c r="AR52" s="894"/>
      <c r="AS52" s="894"/>
      <c r="AT52" s="894"/>
      <c r="AU52" s="894"/>
      <c r="AV52" s="894"/>
      <c r="AW52" s="894"/>
      <c r="AX52" s="894"/>
      <c r="AY52" s="894"/>
      <c r="AZ52" s="897"/>
      <c r="BA52" s="897"/>
      <c r="BB52" s="897"/>
      <c r="BC52" s="897"/>
      <c r="BD52" s="897"/>
      <c r="BE52" s="888"/>
      <c r="BF52" s="888"/>
      <c r="BG52" s="888"/>
      <c r="BH52" s="888"/>
      <c r="BI52" s="889"/>
      <c r="BJ52" s="232"/>
      <c r="BK52" s="232"/>
      <c r="BL52" s="232"/>
      <c r="BM52" s="232"/>
      <c r="BN52" s="232"/>
      <c r="BO52" s="245"/>
      <c r="BP52" s="245"/>
      <c r="BQ52" s="242">
        <v>46</v>
      </c>
      <c r="BR52" s="243"/>
      <c r="BS52" s="828"/>
      <c r="BT52" s="829"/>
      <c r="BU52" s="829"/>
      <c r="BV52" s="829"/>
      <c r="BW52" s="829"/>
      <c r="BX52" s="829"/>
      <c r="BY52" s="829"/>
      <c r="BZ52" s="829"/>
      <c r="CA52" s="829"/>
      <c r="CB52" s="829"/>
      <c r="CC52" s="829"/>
      <c r="CD52" s="829"/>
      <c r="CE52" s="829"/>
      <c r="CF52" s="829"/>
      <c r="CG52" s="83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44"/>
      <c r="DW52" s="845"/>
      <c r="DX52" s="845"/>
      <c r="DY52" s="845"/>
      <c r="DZ52" s="846"/>
      <c r="EA52" s="226"/>
    </row>
    <row r="53" spans="1:131" s="227" customFormat="1" ht="26.25" customHeight="1" x14ac:dyDescent="0.15">
      <c r="A53" s="241">
        <v>26</v>
      </c>
      <c r="B53" s="815"/>
      <c r="C53" s="816"/>
      <c r="D53" s="816"/>
      <c r="E53" s="816"/>
      <c r="F53" s="816"/>
      <c r="G53" s="816"/>
      <c r="H53" s="816"/>
      <c r="I53" s="816"/>
      <c r="J53" s="816"/>
      <c r="K53" s="816"/>
      <c r="L53" s="816"/>
      <c r="M53" s="816"/>
      <c r="N53" s="816"/>
      <c r="O53" s="816"/>
      <c r="P53" s="817"/>
      <c r="Q53" s="893"/>
      <c r="R53" s="894"/>
      <c r="S53" s="894"/>
      <c r="T53" s="894"/>
      <c r="U53" s="894"/>
      <c r="V53" s="894"/>
      <c r="W53" s="894"/>
      <c r="X53" s="894"/>
      <c r="Y53" s="894"/>
      <c r="Z53" s="894"/>
      <c r="AA53" s="894"/>
      <c r="AB53" s="894"/>
      <c r="AC53" s="894"/>
      <c r="AD53" s="894"/>
      <c r="AE53" s="895"/>
      <c r="AF53" s="821"/>
      <c r="AG53" s="822"/>
      <c r="AH53" s="822"/>
      <c r="AI53" s="822"/>
      <c r="AJ53" s="823"/>
      <c r="AK53" s="896"/>
      <c r="AL53" s="894"/>
      <c r="AM53" s="894"/>
      <c r="AN53" s="894"/>
      <c r="AO53" s="894"/>
      <c r="AP53" s="894"/>
      <c r="AQ53" s="894"/>
      <c r="AR53" s="894"/>
      <c r="AS53" s="894"/>
      <c r="AT53" s="894"/>
      <c r="AU53" s="894"/>
      <c r="AV53" s="894"/>
      <c r="AW53" s="894"/>
      <c r="AX53" s="894"/>
      <c r="AY53" s="894"/>
      <c r="AZ53" s="897"/>
      <c r="BA53" s="897"/>
      <c r="BB53" s="897"/>
      <c r="BC53" s="897"/>
      <c r="BD53" s="897"/>
      <c r="BE53" s="888"/>
      <c r="BF53" s="888"/>
      <c r="BG53" s="888"/>
      <c r="BH53" s="888"/>
      <c r="BI53" s="889"/>
      <c r="BJ53" s="232"/>
      <c r="BK53" s="232"/>
      <c r="BL53" s="232"/>
      <c r="BM53" s="232"/>
      <c r="BN53" s="232"/>
      <c r="BO53" s="245"/>
      <c r="BP53" s="245"/>
      <c r="BQ53" s="242">
        <v>47</v>
      </c>
      <c r="BR53" s="243"/>
      <c r="BS53" s="828"/>
      <c r="BT53" s="829"/>
      <c r="BU53" s="829"/>
      <c r="BV53" s="829"/>
      <c r="BW53" s="829"/>
      <c r="BX53" s="829"/>
      <c r="BY53" s="829"/>
      <c r="BZ53" s="829"/>
      <c r="CA53" s="829"/>
      <c r="CB53" s="829"/>
      <c r="CC53" s="829"/>
      <c r="CD53" s="829"/>
      <c r="CE53" s="829"/>
      <c r="CF53" s="829"/>
      <c r="CG53" s="83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44"/>
      <c r="DW53" s="845"/>
      <c r="DX53" s="845"/>
      <c r="DY53" s="845"/>
      <c r="DZ53" s="846"/>
      <c r="EA53" s="226"/>
    </row>
    <row r="54" spans="1:131" s="227" customFormat="1" ht="26.25" customHeight="1" x14ac:dyDescent="0.15">
      <c r="A54" s="241">
        <v>27</v>
      </c>
      <c r="B54" s="815"/>
      <c r="C54" s="816"/>
      <c r="D54" s="816"/>
      <c r="E54" s="816"/>
      <c r="F54" s="816"/>
      <c r="G54" s="816"/>
      <c r="H54" s="816"/>
      <c r="I54" s="816"/>
      <c r="J54" s="816"/>
      <c r="K54" s="816"/>
      <c r="L54" s="816"/>
      <c r="M54" s="816"/>
      <c r="N54" s="816"/>
      <c r="O54" s="816"/>
      <c r="P54" s="817"/>
      <c r="Q54" s="893"/>
      <c r="R54" s="894"/>
      <c r="S54" s="894"/>
      <c r="T54" s="894"/>
      <c r="U54" s="894"/>
      <c r="V54" s="894"/>
      <c r="W54" s="894"/>
      <c r="X54" s="894"/>
      <c r="Y54" s="894"/>
      <c r="Z54" s="894"/>
      <c r="AA54" s="894"/>
      <c r="AB54" s="894"/>
      <c r="AC54" s="894"/>
      <c r="AD54" s="894"/>
      <c r="AE54" s="895"/>
      <c r="AF54" s="821"/>
      <c r="AG54" s="822"/>
      <c r="AH54" s="822"/>
      <c r="AI54" s="822"/>
      <c r="AJ54" s="823"/>
      <c r="AK54" s="896"/>
      <c r="AL54" s="894"/>
      <c r="AM54" s="894"/>
      <c r="AN54" s="894"/>
      <c r="AO54" s="894"/>
      <c r="AP54" s="894"/>
      <c r="AQ54" s="894"/>
      <c r="AR54" s="894"/>
      <c r="AS54" s="894"/>
      <c r="AT54" s="894"/>
      <c r="AU54" s="894"/>
      <c r="AV54" s="894"/>
      <c r="AW54" s="894"/>
      <c r="AX54" s="894"/>
      <c r="AY54" s="894"/>
      <c r="AZ54" s="897"/>
      <c r="BA54" s="897"/>
      <c r="BB54" s="897"/>
      <c r="BC54" s="897"/>
      <c r="BD54" s="897"/>
      <c r="BE54" s="888"/>
      <c r="BF54" s="888"/>
      <c r="BG54" s="888"/>
      <c r="BH54" s="888"/>
      <c r="BI54" s="889"/>
      <c r="BJ54" s="232"/>
      <c r="BK54" s="232"/>
      <c r="BL54" s="232"/>
      <c r="BM54" s="232"/>
      <c r="BN54" s="232"/>
      <c r="BO54" s="245"/>
      <c r="BP54" s="245"/>
      <c r="BQ54" s="242">
        <v>48</v>
      </c>
      <c r="BR54" s="243"/>
      <c r="BS54" s="828"/>
      <c r="BT54" s="829"/>
      <c r="BU54" s="829"/>
      <c r="BV54" s="829"/>
      <c r="BW54" s="829"/>
      <c r="BX54" s="829"/>
      <c r="BY54" s="829"/>
      <c r="BZ54" s="829"/>
      <c r="CA54" s="829"/>
      <c r="CB54" s="829"/>
      <c r="CC54" s="829"/>
      <c r="CD54" s="829"/>
      <c r="CE54" s="829"/>
      <c r="CF54" s="829"/>
      <c r="CG54" s="83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44"/>
      <c r="DW54" s="845"/>
      <c r="DX54" s="845"/>
      <c r="DY54" s="845"/>
      <c r="DZ54" s="846"/>
      <c r="EA54" s="226"/>
    </row>
    <row r="55" spans="1:131" s="227" customFormat="1" ht="26.25" customHeight="1" x14ac:dyDescent="0.15">
      <c r="A55" s="241">
        <v>28</v>
      </c>
      <c r="B55" s="815"/>
      <c r="C55" s="816"/>
      <c r="D55" s="816"/>
      <c r="E55" s="816"/>
      <c r="F55" s="816"/>
      <c r="G55" s="816"/>
      <c r="H55" s="816"/>
      <c r="I55" s="816"/>
      <c r="J55" s="816"/>
      <c r="K55" s="816"/>
      <c r="L55" s="816"/>
      <c r="M55" s="816"/>
      <c r="N55" s="816"/>
      <c r="O55" s="816"/>
      <c r="P55" s="817"/>
      <c r="Q55" s="893"/>
      <c r="R55" s="894"/>
      <c r="S55" s="894"/>
      <c r="T55" s="894"/>
      <c r="U55" s="894"/>
      <c r="V55" s="894"/>
      <c r="W55" s="894"/>
      <c r="X55" s="894"/>
      <c r="Y55" s="894"/>
      <c r="Z55" s="894"/>
      <c r="AA55" s="894"/>
      <c r="AB55" s="894"/>
      <c r="AC55" s="894"/>
      <c r="AD55" s="894"/>
      <c r="AE55" s="895"/>
      <c r="AF55" s="821"/>
      <c r="AG55" s="822"/>
      <c r="AH55" s="822"/>
      <c r="AI55" s="822"/>
      <c r="AJ55" s="823"/>
      <c r="AK55" s="896"/>
      <c r="AL55" s="894"/>
      <c r="AM55" s="894"/>
      <c r="AN55" s="894"/>
      <c r="AO55" s="894"/>
      <c r="AP55" s="894"/>
      <c r="AQ55" s="894"/>
      <c r="AR55" s="894"/>
      <c r="AS55" s="894"/>
      <c r="AT55" s="894"/>
      <c r="AU55" s="894"/>
      <c r="AV55" s="894"/>
      <c r="AW55" s="894"/>
      <c r="AX55" s="894"/>
      <c r="AY55" s="894"/>
      <c r="AZ55" s="897"/>
      <c r="BA55" s="897"/>
      <c r="BB55" s="897"/>
      <c r="BC55" s="897"/>
      <c r="BD55" s="897"/>
      <c r="BE55" s="888"/>
      <c r="BF55" s="888"/>
      <c r="BG55" s="888"/>
      <c r="BH55" s="888"/>
      <c r="BI55" s="889"/>
      <c r="BJ55" s="232"/>
      <c r="BK55" s="232"/>
      <c r="BL55" s="232"/>
      <c r="BM55" s="232"/>
      <c r="BN55" s="232"/>
      <c r="BO55" s="245"/>
      <c r="BP55" s="245"/>
      <c r="BQ55" s="242">
        <v>49</v>
      </c>
      <c r="BR55" s="243"/>
      <c r="BS55" s="828"/>
      <c r="BT55" s="829"/>
      <c r="BU55" s="829"/>
      <c r="BV55" s="829"/>
      <c r="BW55" s="829"/>
      <c r="BX55" s="829"/>
      <c r="BY55" s="829"/>
      <c r="BZ55" s="829"/>
      <c r="CA55" s="829"/>
      <c r="CB55" s="829"/>
      <c r="CC55" s="829"/>
      <c r="CD55" s="829"/>
      <c r="CE55" s="829"/>
      <c r="CF55" s="829"/>
      <c r="CG55" s="83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44"/>
      <c r="DW55" s="845"/>
      <c r="DX55" s="845"/>
      <c r="DY55" s="845"/>
      <c r="DZ55" s="846"/>
      <c r="EA55" s="226"/>
    </row>
    <row r="56" spans="1:131" s="227" customFormat="1" ht="26.25" customHeight="1" x14ac:dyDescent="0.15">
      <c r="A56" s="241">
        <v>29</v>
      </c>
      <c r="B56" s="815"/>
      <c r="C56" s="816"/>
      <c r="D56" s="816"/>
      <c r="E56" s="816"/>
      <c r="F56" s="816"/>
      <c r="G56" s="816"/>
      <c r="H56" s="816"/>
      <c r="I56" s="816"/>
      <c r="J56" s="816"/>
      <c r="K56" s="816"/>
      <c r="L56" s="816"/>
      <c r="M56" s="816"/>
      <c r="N56" s="816"/>
      <c r="O56" s="816"/>
      <c r="P56" s="817"/>
      <c r="Q56" s="893"/>
      <c r="R56" s="894"/>
      <c r="S56" s="894"/>
      <c r="T56" s="894"/>
      <c r="U56" s="894"/>
      <c r="V56" s="894"/>
      <c r="W56" s="894"/>
      <c r="X56" s="894"/>
      <c r="Y56" s="894"/>
      <c r="Z56" s="894"/>
      <c r="AA56" s="894"/>
      <c r="AB56" s="894"/>
      <c r="AC56" s="894"/>
      <c r="AD56" s="894"/>
      <c r="AE56" s="895"/>
      <c r="AF56" s="821"/>
      <c r="AG56" s="822"/>
      <c r="AH56" s="822"/>
      <c r="AI56" s="822"/>
      <c r="AJ56" s="823"/>
      <c r="AK56" s="896"/>
      <c r="AL56" s="894"/>
      <c r="AM56" s="894"/>
      <c r="AN56" s="894"/>
      <c r="AO56" s="894"/>
      <c r="AP56" s="894"/>
      <c r="AQ56" s="894"/>
      <c r="AR56" s="894"/>
      <c r="AS56" s="894"/>
      <c r="AT56" s="894"/>
      <c r="AU56" s="894"/>
      <c r="AV56" s="894"/>
      <c r="AW56" s="894"/>
      <c r="AX56" s="894"/>
      <c r="AY56" s="894"/>
      <c r="AZ56" s="897"/>
      <c r="BA56" s="897"/>
      <c r="BB56" s="897"/>
      <c r="BC56" s="897"/>
      <c r="BD56" s="897"/>
      <c r="BE56" s="888"/>
      <c r="BF56" s="888"/>
      <c r="BG56" s="888"/>
      <c r="BH56" s="888"/>
      <c r="BI56" s="889"/>
      <c r="BJ56" s="232"/>
      <c r="BK56" s="232"/>
      <c r="BL56" s="232"/>
      <c r="BM56" s="232"/>
      <c r="BN56" s="232"/>
      <c r="BO56" s="245"/>
      <c r="BP56" s="245"/>
      <c r="BQ56" s="242">
        <v>50</v>
      </c>
      <c r="BR56" s="243"/>
      <c r="BS56" s="828"/>
      <c r="BT56" s="829"/>
      <c r="BU56" s="829"/>
      <c r="BV56" s="829"/>
      <c r="BW56" s="829"/>
      <c r="BX56" s="829"/>
      <c r="BY56" s="829"/>
      <c r="BZ56" s="829"/>
      <c r="CA56" s="829"/>
      <c r="CB56" s="829"/>
      <c r="CC56" s="829"/>
      <c r="CD56" s="829"/>
      <c r="CE56" s="829"/>
      <c r="CF56" s="829"/>
      <c r="CG56" s="83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44"/>
      <c r="DW56" s="845"/>
      <c r="DX56" s="845"/>
      <c r="DY56" s="845"/>
      <c r="DZ56" s="846"/>
      <c r="EA56" s="226"/>
    </row>
    <row r="57" spans="1:131" s="227" customFormat="1" ht="26.25" customHeight="1" x14ac:dyDescent="0.15">
      <c r="A57" s="241">
        <v>30</v>
      </c>
      <c r="B57" s="815"/>
      <c r="C57" s="816"/>
      <c r="D57" s="816"/>
      <c r="E57" s="816"/>
      <c r="F57" s="816"/>
      <c r="G57" s="816"/>
      <c r="H57" s="816"/>
      <c r="I57" s="816"/>
      <c r="J57" s="816"/>
      <c r="K57" s="816"/>
      <c r="L57" s="816"/>
      <c r="M57" s="816"/>
      <c r="N57" s="816"/>
      <c r="O57" s="816"/>
      <c r="P57" s="817"/>
      <c r="Q57" s="893"/>
      <c r="R57" s="894"/>
      <c r="S57" s="894"/>
      <c r="T57" s="894"/>
      <c r="U57" s="894"/>
      <c r="V57" s="894"/>
      <c r="W57" s="894"/>
      <c r="X57" s="894"/>
      <c r="Y57" s="894"/>
      <c r="Z57" s="894"/>
      <c r="AA57" s="894"/>
      <c r="AB57" s="894"/>
      <c r="AC57" s="894"/>
      <c r="AD57" s="894"/>
      <c r="AE57" s="895"/>
      <c r="AF57" s="821"/>
      <c r="AG57" s="822"/>
      <c r="AH57" s="822"/>
      <c r="AI57" s="822"/>
      <c r="AJ57" s="823"/>
      <c r="AK57" s="896"/>
      <c r="AL57" s="894"/>
      <c r="AM57" s="894"/>
      <c r="AN57" s="894"/>
      <c r="AO57" s="894"/>
      <c r="AP57" s="894"/>
      <c r="AQ57" s="894"/>
      <c r="AR57" s="894"/>
      <c r="AS57" s="894"/>
      <c r="AT57" s="894"/>
      <c r="AU57" s="894"/>
      <c r="AV57" s="894"/>
      <c r="AW57" s="894"/>
      <c r="AX57" s="894"/>
      <c r="AY57" s="894"/>
      <c r="AZ57" s="897"/>
      <c r="BA57" s="897"/>
      <c r="BB57" s="897"/>
      <c r="BC57" s="897"/>
      <c r="BD57" s="897"/>
      <c r="BE57" s="888"/>
      <c r="BF57" s="888"/>
      <c r="BG57" s="888"/>
      <c r="BH57" s="888"/>
      <c r="BI57" s="889"/>
      <c r="BJ57" s="232"/>
      <c r="BK57" s="232"/>
      <c r="BL57" s="232"/>
      <c r="BM57" s="232"/>
      <c r="BN57" s="232"/>
      <c r="BO57" s="245"/>
      <c r="BP57" s="245"/>
      <c r="BQ57" s="242">
        <v>51</v>
      </c>
      <c r="BR57" s="243"/>
      <c r="BS57" s="828"/>
      <c r="BT57" s="829"/>
      <c r="BU57" s="829"/>
      <c r="BV57" s="829"/>
      <c r="BW57" s="829"/>
      <c r="BX57" s="829"/>
      <c r="BY57" s="829"/>
      <c r="BZ57" s="829"/>
      <c r="CA57" s="829"/>
      <c r="CB57" s="829"/>
      <c r="CC57" s="829"/>
      <c r="CD57" s="829"/>
      <c r="CE57" s="829"/>
      <c r="CF57" s="829"/>
      <c r="CG57" s="83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44"/>
      <c r="DW57" s="845"/>
      <c r="DX57" s="845"/>
      <c r="DY57" s="845"/>
      <c r="DZ57" s="846"/>
      <c r="EA57" s="226"/>
    </row>
    <row r="58" spans="1:131" s="227" customFormat="1" ht="26.25" customHeight="1" x14ac:dyDescent="0.15">
      <c r="A58" s="241">
        <v>31</v>
      </c>
      <c r="B58" s="815"/>
      <c r="C58" s="816"/>
      <c r="D58" s="816"/>
      <c r="E58" s="816"/>
      <c r="F58" s="816"/>
      <c r="G58" s="816"/>
      <c r="H58" s="816"/>
      <c r="I58" s="816"/>
      <c r="J58" s="816"/>
      <c r="K58" s="816"/>
      <c r="L58" s="816"/>
      <c r="M58" s="816"/>
      <c r="N58" s="816"/>
      <c r="O58" s="816"/>
      <c r="P58" s="817"/>
      <c r="Q58" s="893"/>
      <c r="R58" s="894"/>
      <c r="S58" s="894"/>
      <c r="T58" s="894"/>
      <c r="U58" s="894"/>
      <c r="V58" s="894"/>
      <c r="W58" s="894"/>
      <c r="X58" s="894"/>
      <c r="Y58" s="894"/>
      <c r="Z58" s="894"/>
      <c r="AA58" s="894"/>
      <c r="AB58" s="894"/>
      <c r="AC58" s="894"/>
      <c r="AD58" s="894"/>
      <c r="AE58" s="895"/>
      <c r="AF58" s="821"/>
      <c r="AG58" s="822"/>
      <c r="AH58" s="822"/>
      <c r="AI58" s="822"/>
      <c r="AJ58" s="823"/>
      <c r="AK58" s="896"/>
      <c r="AL58" s="894"/>
      <c r="AM58" s="894"/>
      <c r="AN58" s="894"/>
      <c r="AO58" s="894"/>
      <c r="AP58" s="894"/>
      <c r="AQ58" s="894"/>
      <c r="AR58" s="894"/>
      <c r="AS58" s="894"/>
      <c r="AT58" s="894"/>
      <c r="AU58" s="894"/>
      <c r="AV58" s="894"/>
      <c r="AW58" s="894"/>
      <c r="AX58" s="894"/>
      <c r="AY58" s="894"/>
      <c r="AZ58" s="897"/>
      <c r="BA58" s="897"/>
      <c r="BB58" s="897"/>
      <c r="BC58" s="897"/>
      <c r="BD58" s="897"/>
      <c r="BE58" s="888"/>
      <c r="BF58" s="888"/>
      <c r="BG58" s="888"/>
      <c r="BH58" s="888"/>
      <c r="BI58" s="889"/>
      <c r="BJ58" s="232"/>
      <c r="BK58" s="232"/>
      <c r="BL58" s="232"/>
      <c r="BM58" s="232"/>
      <c r="BN58" s="232"/>
      <c r="BO58" s="245"/>
      <c r="BP58" s="245"/>
      <c r="BQ58" s="242">
        <v>52</v>
      </c>
      <c r="BR58" s="243"/>
      <c r="BS58" s="828"/>
      <c r="BT58" s="829"/>
      <c r="BU58" s="829"/>
      <c r="BV58" s="829"/>
      <c r="BW58" s="829"/>
      <c r="BX58" s="829"/>
      <c r="BY58" s="829"/>
      <c r="BZ58" s="829"/>
      <c r="CA58" s="829"/>
      <c r="CB58" s="829"/>
      <c r="CC58" s="829"/>
      <c r="CD58" s="829"/>
      <c r="CE58" s="829"/>
      <c r="CF58" s="829"/>
      <c r="CG58" s="83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44"/>
      <c r="DW58" s="845"/>
      <c r="DX58" s="845"/>
      <c r="DY58" s="845"/>
      <c r="DZ58" s="846"/>
      <c r="EA58" s="226"/>
    </row>
    <row r="59" spans="1:131" s="227" customFormat="1" ht="26.25" customHeight="1" x14ac:dyDescent="0.15">
      <c r="A59" s="241">
        <v>32</v>
      </c>
      <c r="B59" s="815"/>
      <c r="C59" s="816"/>
      <c r="D59" s="816"/>
      <c r="E59" s="816"/>
      <c r="F59" s="816"/>
      <c r="G59" s="816"/>
      <c r="H59" s="816"/>
      <c r="I59" s="816"/>
      <c r="J59" s="816"/>
      <c r="K59" s="816"/>
      <c r="L59" s="816"/>
      <c r="M59" s="816"/>
      <c r="N59" s="816"/>
      <c r="O59" s="816"/>
      <c r="P59" s="817"/>
      <c r="Q59" s="893"/>
      <c r="R59" s="894"/>
      <c r="S59" s="894"/>
      <c r="T59" s="894"/>
      <c r="U59" s="894"/>
      <c r="V59" s="894"/>
      <c r="W59" s="894"/>
      <c r="X59" s="894"/>
      <c r="Y59" s="894"/>
      <c r="Z59" s="894"/>
      <c r="AA59" s="894"/>
      <c r="AB59" s="894"/>
      <c r="AC59" s="894"/>
      <c r="AD59" s="894"/>
      <c r="AE59" s="895"/>
      <c r="AF59" s="821"/>
      <c r="AG59" s="822"/>
      <c r="AH59" s="822"/>
      <c r="AI59" s="822"/>
      <c r="AJ59" s="823"/>
      <c r="AK59" s="896"/>
      <c r="AL59" s="894"/>
      <c r="AM59" s="894"/>
      <c r="AN59" s="894"/>
      <c r="AO59" s="894"/>
      <c r="AP59" s="894"/>
      <c r="AQ59" s="894"/>
      <c r="AR59" s="894"/>
      <c r="AS59" s="894"/>
      <c r="AT59" s="894"/>
      <c r="AU59" s="894"/>
      <c r="AV59" s="894"/>
      <c r="AW59" s="894"/>
      <c r="AX59" s="894"/>
      <c r="AY59" s="894"/>
      <c r="AZ59" s="897"/>
      <c r="BA59" s="897"/>
      <c r="BB59" s="897"/>
      <c r="BC59" s="897"/>
      <c r="BD59" s="897"/>
      <c r="BE59" s="888"/>
      <c r="BF59" s="888"/>
      <c r="BG59" s="888"/>
      <c r="BH59" s="888"/>
      <c r="BI59" s="889"/>
      <c r="BJ59" s="232"/>
      <c r="BK59" s="232"/>
      <c r="BL59" s="232"/>
      <c r="BM59" s="232"/>
      <c r="BN59" s="232"/>
      <c r="BO59" s="245"/>
      <c r="BP59" s="245"/>
      <c r="BQ59" s="242">
        <v>53</v>
      </c>
      <c r="BR59" s="243"/>
      <c r="BS59" s="828"/>
      <c r="BT59" s="829"/>
      <c r="BU59" s="829"/>
      <c r="BV59" s="829"/>
      <c r="BW59" s="829"/>
      <c r="BX59" s="829"/>
      <c r="BY59" s="829"/>
      <c r="BZ59" s="829"/>
      <c r="CA59" s="829"/>
      <c r="CB59" s="829"/>
      <c r="CC59" s="829"/>
      <c r="CD59" s="829"/>
      <c r="CE59" s="829"/>
      <c r="CF59" s="829"/>
      <c r="CG59" s="83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44"/>
      <c r="DW59" s="845"/>
      <c r="DX59" s="845"/>
      <c r="DY59" s="845"/>
      <c r="DZ59" s="846"/>
      <c r="EA59" s="226"/>
    </row>
    <row r="60" spans="1:131" s="227" customFormat="1" ht="26.25" customHeight="1" x14ac:dyDescent="0.15">
      <c r="A60" s="241">
        <v>33</v>
      </c>
      <c r="B60" s="815"/>
      <c r="C60" s="816"/>
      <c r="D60" s="816"/>
      <c r="E60" s="816"/>
      <c r="F60" s="816"/>
      <c r="G60" s="816"/>
      <c r="H60" s="816"/>
      <c r="I60" s="816"/>
      <c r="J60" s="816"/>
      <c r="K60" s="816"/>
      <c r="L60" s="816"/>
      <c r="M60" s="816"/>
      <c r="N60" s="816"/>
      <c r="O60" s="816"/>
      <c r="P60" s="817"/>
      <c r="Q60" s="893"/>
      <c r="R60" s="894"/>
      <c r="S60" s="894"/>
      <c r="T60" s="894"/>
      <c r="U60" s="894"/>
      <c r="V60" s="894"/>
      <c r="W60" s="894"/>
      <c r="X60" s="894"/>
      <c r="Y60" s="894"/>
      <c r="Z60" s="894"/>
      <c r="AA60" s="894"/>
      <c r="AB60" s="894"/>
      <c r="AC60" s="894"/>
      <c r="AD60" s="894"/>
      <c r="AE60" s="895"/>
      <c r="AF60" s="821"/>
      <c r="AG60" s="822"/>
      <c r="AH60" s="822"/>
      <c r="AI60" s="822"/>
      <c r="AJ60" s="823"/>
      <c r="AK60" s="896"/>
      <c r="AL60" s="894"/>
      <c r="AM60" s="894"/>
      <c r="AN60" s="894"/>
      <c r="AO60" s="894"/>
      <c r="AP60" s="894"/>
      <c r="AQ60" s="894"/>
      <c r="AR60" s="894"/>
      <c r="AS60" s="894"/>
      <c r="AT60" s="894"/>
      <c r="AU60" s="894"/>
      <c r="AV60" s="894"/>
      <c r="AW60" s="894"/>
      <c r="AX60" s="894"/>
      <c r="AY60" s="894"/>
      <c r="AZ60" s="897"/>
      <c r="BA60" s="897"/>
      <c r="BB60" s="897"/>
      <c r="BC60" s="897"/>
      <c r="BD60" s="897"/>
      <c r="BE60" s="888"/>
      <c r="BF60" s="888"/>
      <c r="BG60" s="888"/>
      <c r="BH60" s="888"/>
      <c r="BI60" s="889"/>
      <c r="BJ60" s="232"/>
      <c r="BK60" s="232"/>
      <c r="BL60" s="232"/>
      <c r="BM60" s="232"/>
      <c r="BN60" s="232"/>
      <c r="BO60" s="245"/>
      <c r="BP60" s="245"/>
      <c r="BQ60" s="242">
        <v>54</v>
      </c>
      <c r="BR60" s="243"/>
      <c r="BS60" s="828"/>
      <c r="BT60" s="829"/>
      <c r="BU60" s="829"/>
      <c r="BV60" s="829"/>
      <c r="BW60" s="829"/>
      <c r="BX60" s="829"/>
      <c r="BY60" s="829"/>
      <c r="BZ60" s="829"/>
      <c r="CA60" s="829"/>
      <c r="CB60" s="829"/>
      <c r="CC60" s="829"/>
      <c r="CD60" s="829"/>
      <c r="CE60" s="829"/>
      <c r="CF60" s="829"/>
      <c r="CG60" s="83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44"/>
      <c r="DW60" s="845"/>
      <c r="DX60" s="845"/>
      <c r="DY60" s="845"/>
      <c r="DZ60" s="846"/>
      <c r="EA60" s="226"/>
    </row>
    <row r="61" spans="1:131" s="227" customFormat="1" ht="26.25" customHeight="1" thickBot="1" x14ac:dyDescent="0.2">
      <c r="A61" s="241">
        <v>34</v>
      </c>
      <c r="B61" s="815"/>
      <c r="C61" s="816"/>
      <c r="D61" s="816"/>
      <c r="E61" s="816"/>
      <c r="F61" s="816"/>
      <c r="G61" s="816"/>
      <c r="H61" s="816"/>
      <c r="I61" s="816"/>
      <c r="J61" s="816"/>
      <c r="K61" s="816"/>
      <c r="L61" s="816"/>
      <c r="M61" s="816"/>
      <c r="N61" s="816"/>
      <c r="O61" s="816"/>
      <c r="P61" s="817"/>
      <c r="Q61" s="893"/>
      <c r="R61" s="894"/>
      <c r="S61" s="894"/>
      <c r="T61" s="894"/>
      <c r="U61" s="894"/>
      <c r="V61" s="894"/>
      <c r="W61" s="894"/>
      <c r="X61" s="894"/>
      <c r="Y61" s="894"/>
      <c r="Z61" s="894"/>
      <c r="AA61" s="894"/>
      <c r="AB61" s="894"/>
      <c r="AC61" s="894"/>
      <c r="AD61" s="894"/>
      <c r="AE61" s="895"/>
      <c r="AF61" s="821"/>
      <c r="AG61" s="822"/>
      <c r="AH61" s="822"/>
      <c r="AI61" s="822"/>
      <c r="AJ61" s="823"/>
      <c r="AK61" s="896"/>
      <c r="AL61" s="894"/>
      <c r="AM61" s="894"/>
      <c r="AN61" s="894"/>
      <c r="AO61" s="894"/>
      <c r="AP61" s="894"/>
      <c r="AQ61" s="894"/>
      <c r="AR61" s="894"/>
      <c r="AS61" s="894"/>
      <c r="AT61" s="894"/>
      <c r="AU61" s="894"/>
      <c r="AV61" s="894"/>
      <c r="AW61" s="894"/>
      <c r="AX61" s="894"/>
      <c r="AY61" s="894"/>
      <c r="AZ61" s="897"/>
      <c r="BA61" s="897"/>
      <c r="BB61" s="897"/>
      <c r="BC61" s="897"/>
      <c r="BD61" s="897"/>
      <c r="BE61" s="888"/>
      <c r="BF61" s="888"/>
      <c r="BG61" s="888"/>
      <c r="BH61" s="888"/>
      <c r="BI61" s="889"/>
      <c r="BJ61" s="232"/>
      <c r="BK61" s="232"/>
      <c r="BL61" s="232"/>
      <c r="BM61" s="232"/>
      <c r="BN61" s="232"/>
      <c r="BO61" s="245"/>
      <c r="BP61" s="245"/>
      <c r="BQ61" s="242">
        <v>55</v>
      </c>
      <c r="BR61" s="243"/>
      <c r="BS61" s="828"/>
      <c r="BT61" s="829"/>
      <c r="BU61" s="829"/>
      <c r="BV61" s="829"/>
      <c r="BW61" s="829"/>
      <c r="BX61" s="829"/>
      <c r="BY61" s="829"/>
      <c r="BZ61" s="829"/>
      <c r="CA61" s="829"/>
      <c r="CB61" s="829"/>
      <c r="CC61" s="829"/>
      <c r="CD61" s="829"/>
      <c r="CE61" s="829"/>
      <c r="CF61" s="829"/>
      <c r="CG61" s="83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44"/>
      <c r="DW61" s="845"/>
      <c r="DX61" s="845"/>
      <c r="DY61" s="845"/>
      <c r="DZ61" s="846"/>
      <c r="EA61" s="226"/>
    </row>
    <row r="62" spans="1:131" s="227" customFormat="1" ht="26.25" customHeight="1" x14ac:dyDescent="0.15">
      <c r="A62" s="241">
        <v>35</v>
      </c>
      <c r="B62" s="815"/>
      <c r="C62" s="816"/>
      <c r="D62" s="816"/>
      <c r="E62" s="816"/>
      <c r="F62" s="816"/>
      <c r="G62" s="816"/>
      <c r="H62" s="816"/>
      <c r="I62" s="816"/>
      <c r="J62" s="816"/>
      <c r="K62" s="816"/>
      <c r="L62" s="816"/>
      <c r="M62" s="816"/>
      <c r="N62" s="816"/>
      <c r="O62" s="816"/>
      <c r="P62" s="817"/>
      <c r="Q62" s="893"/>
      <c r="R62" s="894"/>
      <c r="S62" s="894"/>
      <c r="T62" s="894"/>
      <c r="U62" s="894"/>
      <c r="V62" s="894"/>
      <c r="W62" s="894"/>
      <c r="X62" s="894"/>
      <c r="Y62" s="894"/>
      <c r="Z62" s="894"/>
      <c r="AA62" s="894"/>
      <c r="AB62" s="894"/>
      <c r="AC62" s="894"/>
      <c r="AD62" s="894"/>
      <c r="AE62" s="895"/>
      <c r="AF62" s="821"/>
      <c r="AG62" s="822"/>
      <c r="AH62" s="822"/>
      <c r="AI62" s="822"/>
      <c r="AJ62" s="823"/>
      <c r="AK62" s="896"/>
      <c r="AL62" s="894"/>
      <c r="AM62" s="894"/>
      <c r="AN62" s="894"/>
      <c r="AO62" s="894"/>
      <c r="AP62" s="894"/>
      <c r="AQ62" s="894"/>
      <c r="AR62" s="894"/>
      <c r="AS62" s="894"/>
      <c r="AT62" s="894"/>
      <c r="AU62" s="894"/>
      <c r="AV62" s="894"/>
      <c r="AW62" s="894"/>
      <c r="AX62" s="894"/>
      <c r="AY62" s="894"/>
      <c r="AZ62" s="897"/>
      <c r="BA62" s="897"/>
      <c r="BB62" s="897"/>
      <c r="BC62" s="897"/>
      <c r="BD62" s="897"/>
      <c r="BE62" s="888"/>
      <c r="BF62" s="888"/>
      <c r="BG62" s="888"/>
      <c r="BH62" s="888"/>
      <c r="BI62" s="889"/>
      <c r="BJ62" s="905" t="s">
        <v>398</v>
      </c>
      <c r="BK62" s="866"/>
      <c r="BL62" s="866"/>
      <c r="BM62" s="866"/>
      <c r="BN62" s="867"/>
      <c r="BO62" s="245"/>
      <c r="BP62" s="245"/>
      <c r="BQ62" s="242">
        <v>56</v>
      </c>
      <c r="BR62" s="243"/>
      <c r="BS62" s="828"/>
      <c r="BT62" s="829"/>
      <c r="BU62" s="829"/>
      <c r="BV62" s="829"/>
      <c r="BW62" s="829"/>
      <c r="BX62" s="829"/>
      <c r="BY62" s="829"/>
      <c r="BZ62" s="829"/>
      <c r="CA62" s="829"/>
      <c r="CB62" s="829"/>
      <c r="CC62" s="829"/>
      <c r="CD62" s="829"/>
      <c r="CE62" s="829"/>
      <c r="CF62" s="829"/>
      <c r="CG62" s="83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44"/>
      <c r="DW62" s="845"/>
      <c r="DX62" s="845"/>
      <c r="DY62" s="845"/>
      <c r="DZ62" s="846"/>
      <c r="EA62" s="226"/>
    </row>
    <row r="63" spans="1:131" s="227" customFormat="1" ht="26.25" customHeight="1" thickBot="1" x14ac:dyDescent="0.2">
      <c r="A63" s="244" t="s">
        <v>378</v>
      </c>
      <c r="B63" s="850" t="s">
        <v>399</v>
      </c>
      <c r="C63" s="851"/>
      <c r="D63" s="851"/>
      <c r="E63" s="851"/>
      <c r="F63" s="851"/>
      <c r="G63" s="851"/>
      <c r="H63" s="851"/>
      <c r="I63" s="851"/>
      <c r="J63" s="851"/>
      <c r="K63" s="851"/>
      <c r="L63" s="851"/>
      <c r="M63" s="851"/>
      <c r="N63" s="851"/>
      <c r="O63" s="851"/>
      <c r="P63" s="852"/>
      <c r="Q63" s="898"/>
      <c r="R63" s="899"/>
      <c r="S63" s="899"/>
      <c r="T63" s="899"/>
      <c r="U63" s="899"/>
      <c r="V63" s="899"/>
      <c r="W63" s="899"/>
      <c r="X63" s="899"/>
      <c r="Y63" s="899"/>
      <c r="Z63" s="899"/>
      <c r="AA63" s="899"/>
      <c r="AB63" s="899"/>
      <c r="AC63" s="899"/>
      <c r="AD63" s="899"/>
      <c r="AE63" s="900"/>
      <c r="AF63" s="901">
        <v>1229</v>
      </c>
      <c r="AG63" s="902"/>
      <c r="AH63" s="902"/>
      <c r="AI63" s="902"/>
      <c r="AJ63" s="903"/>
      <c r="AK63" s="904"/>
      <c r="AL63" s="899"/>
      <c r="AM63" s="899"/>
      <c r="AN63" s="899"/>
      <c r="AO63" s="899"/>
      <c r="AP63" s="902">
        <v>3606</v>
      </c>
      <c r="AQ63" s="902"/>
      <c r="AR63" s="902"/>
      <c r="AS63" s="902"/>
      <c r="AT63" s="902"/>
      <c r="AU63" s="902">
        <v>2335</v>
      </c>
      <c r="AV63" s="902"/>
      <c r="AW63" s="902"/>
      <c r="AX63" s="902"/>
      <c r="AY63" s="902"/>
      <c r="AZ63" s="906"/>
      <c r="BA63" s="906"/>
      <c r="BB63" s="906"/>
      <c r="BC63" s="906"/>
      <c r="BD63" s="906"/>
      <c r="BE63" s="907"/>
      <c r="BF63" s="907"/>
      <c r="BG63" s="907"/>
      <c r="BH63" s="907"/>
      <c r="BI63" s="908"/>
      <c r="BJ63" s="909" t="s">
        <v>400</v>
      </c>
      <c r="BK63" s="910"/>
      <c r="BL63" s="910"/>
      <c r="BM63" s="910"/>
      <c r="BN63" s="911"/>
      <c r="BO63" s="245"/>
      <c r="BP63" s="245"/>
      <c r="BQ63" s="242">
        <v>57</v>
      </c>
      <c r="BR63" s="243"/>
      <c r="BS63" s="828"/>
      <c r="BT63" s="829"/>
      <c r="BU63" s="829"/>
      <c r="BV63" s="829"/>
      <c r="BW63" s="829"/>
      <c r="BX63" s="829"/>
      <c r="BY63" s="829"/>
      <c r="BZ63" s="829"/>
      <c r="CA63" s="829"/>
      <c r="CB63" s="829"/>
      <c r="CC63" s="829"/>
      <c r="CD63" s="829"/>
      <c r="CE63" s="829"/>
      <c r="CF63" s="829"/>
      <c r="CG63" s="83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44"/>
      <c r="DW63" s="845"/>
      <c r="DX63" s="845"/>
      <c r="DY63" s="845"/>
      <c r="DZ63" s="846"/>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828"/>
      <c r="BT64" s="829"/>
      <c r="BU64" s="829"/>
      <c r="BV64" s="829"/>
      <c r="BW64" s="829"/>
      <c r="BX64" s="829"/>
      <c r="BY64" s="829"/>
      <c r="BZ64" s="829"/>
      <c r="CA64" s="829"/>
      <c r="CB64" s="829"/>
      <c r="CC64" s="829"/>
      <c r="CD64" s="829"/>
      <c r="CE64" s="829"/>
      <c r="CF64" s="829"/>
      <c r="CG64" s="83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44"/>
      <c r="DW64" s="845"/>
      <c r="DX64" s="845"/>
      <c r="DY64" s="845"/>
      <c r="DZ64" s="846"/>
      <c r="EA64" s="226"/>
    </row>
    <row r="65" spans="1:131" s="227" customFormat="1" ht="26.25" customHeight="1" thickBot="1" x14ac:dyDescent="0.2">
      <c r="A65" s="232" t="s">
        <v>401</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828"/>
      <c r="BT65" s="829"/>
      <c r="BU65" s="829"/>
      <c r="BV65" s="829"/>
      <c r="BW65" s="829"/>
      <c r="BX65" s="829"/>
      <c r="BY65" s="829"/>
      <c r="BZ65" s="829"/>
      <c r="CA65" s="829"/>
      <c r="CB65" s="829"/>
      <c r="CC65" s="829"/>
      <c r="CD65" s="829"/>
      <c r="CE65" s="829"/>
      <c r="CF65" s="829"/>
      <c r="CG65" s="83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44"/>
      <c r="DW65" s="845"/>
      <c r="DX65" s="845"/>
      <c r="DY65" s="845"/>
      <c r="DZ65" s="846"/>
      <c r="EA65" s="226"/>
    </row>
    <row r="66" spans="1:131" s="227" customFormat="1" ht="26.25" customHeight="1" x14ac:dyDescent="0.15">
      <c r="A66" s="800" t="s">
        <v>402</v>
      </c>
      <c r="B66" s="801"/>
      <c r="C66" s="801"/>
      <c r="D66" s="801"/>
      <c r="E66" s="801"/>
      <c r="F66" s="801"/>
      <c r="G66" s="801"/>
      <c r="H66" s="801"/>
      <c r="I66" s="801"/>
      <c r="J66" s="801"/>
      <c r="K66" s="801"/>
      <c r="L66" s="801"/>
      <c r="M66" s="801"/>
      <c r="N66" s="801"/>
      <c r="O66" s="801"/>
      <c r="P66" s="802"/>
      <c r="Q66" s="777" t="s">
        <v>403</v>
      </c>
      <c r="R66" s="778"/>
      <c r="S66" s="778"/>
      <c r="T66" s="778"/>
      <c r="U66" s="779"/>
      <c r="V66" s="777" t="s">
        <v>383</v>
      </c>
      <c r="W66" s="778"/>
      <c r="X66" s="778"/>
      <c r="Y66" s="778"/>
      <c r="Z66" s="779"/>
      <c r="AA66" s="777" t="s">
        <v>384</v>
      </c>
      <c r="AB66" s="778"/>
      <c r="AC66" s="778"/>
      <c r="AD66" s="778"/>
      <c r="AE66" s="779"/>
      <c r="AF66" s="912" t="s">
        <v>404</v>
      </c>
      <c r="AG66" s="873"/>
      <c r="AH66" s="873"/>
      <c r="AI66" s="873"/>
      <c r="AJ66" s="913"/>
      <c r="AK66" s="777" t="s">
        <v>405</v>
      </c>
      <c r="AL66" s="801"/>
      <c r="AM66" s="801"/>
      <c r="AN66" s="801"/>
      <c r="AO66" s="802"/>
      <c r="AP66" s="777" t="s">
        <v>406</v>
      </c>
      <c r="AQ66" s="778"/>
      <c r="AR66" s="778"/>
      <c r="AS66" s="778"/>
      <c r="AT66" s="779"/>
      <c r="AU66" s="777" t="s">
        <v>407</v>
      </c>
      <c r="AV66" s="778"/>
      <c r="AW66" s="778"/>
      <c r="AX66" s="778"/>
      <c r="AY66" s="779"/>
      <c r="AZ66" s="777" t="s">
        <v>365</v>
      </c>
      <c r="BA66" s="778"/>
      <c r="BB66" s="778"/>
      <c r="BC66" s="778"/>
      <c r="BD66" s="789"/>
      <c r="BE66" s="245"/>
      <c r="BF66" s="245"/>
      <c r="BG66" s="245"/>
      <c r="BH66" s="245"/>
      <c r="BI66" s="245"/>
      <c r="BJ66" s="245"/>
      <c r="BK66" s="245"/>
      <c r="BL66" s="245"/>
      <c r="BM66" s="245"/>
      <c r="BN66" s="245"/>
      <c r="BO66" s="245"/>
      <c r="BP66" s="245"/>
      <c r="BQ66" s="242">
        <v>60</v>
      </c>
      <c r="BR66" s="247"/>
      <c r="BS66" s="923"/>
      <c r="BT66" s="924"/>
      <c r="BU66" s="924"/>
      <c r="BV66" s="924"/>
      <c r="BW66" s="924"/>
      <c r="BX66" s="924"/>
      <c r="BY66" s="924"/>
      <c r="BZ66" s="924"/>
      <c r="CA66" s="924"/>
      <c r="CB66" s="924"/>
      <c r="CC66" s="924"/>
      <c r="CD66" s="924"/>
      <c r="CE66" s="924"/>
      <c r="CF66" s="924"/>
      <c r="CG66" s="925"/>
      <c r="CH66" s="920"/>
      <c r="CI66" s="921"/>
      <c r="CJ66" s="921"/>
      <c r="CK66" s="921"/>
      <c r="CL66" s="922"/>
      <c r="CM66" s="920"/>
      <c r="CN66" s="921"/>
      <c r="CO66" s="921"/>
      <c r="CP66" s="921"/>
      <c r="CQ66" s="922"/>
      <c r="CR66" s="920"/>
      <c r="CS66" s="921"/>
      <c r="CT66" s="921"/>
      <c r="CU66" s="921"/>
      <c r="CV66" s="922"/>
      <c r="CW66" s="920"/>
      <c r="CX66" s="921"/>
      <c r="CY66" s="921"/>
      <c r="CZ66" s="921"/>
      <c r="DA66" s="922"/>
      <c r="DB66" s="920"/>
      <c r="DC66" s="921"/>
      <c r="DD66" s="921"/>
      <c r="DE66" s="921"/>
      <c r="DF66" s="922"/>
      <c r="DG66" s="920"/>
      <c r="DH66" s="921"/>
      <c r="DI66" s="921"/>
      <c r="DJ66" s="921"/>
      <c r="DK66" s="922"/>
      <c r="DL66" s="920"/>
      <c r="DM66" s="921"/>
      <c r="DN66" s="921"/>
      <c r="DO66" s="921"/>
      <c r="DP66" s="922"/>
      <c r="DQ66" s="920"/>
      <c r="DR66" s="921"/>
      <c r="DS66" s="921"/>
      <c r="DT66" s="921"/>
      <c r="DU66" s="922"/>
      <c r="DV66" s="917"/>
      <c r="DW66" s="918"/>
      <c r="DX66" s="918"/>
      <c r="DY66" s="918"/>
      <c r="DZ66" s="919"/>
      <c r="EA66" s="226"/>
    </row>
    <row r="67" spans="1:131" s="227" customFormat="1" ht="26.25" customHeight="1" thickBot="1" x14ac:dyDescent="0.2">
      <c r="A67" s="803"/>
      <c r="B67" s="804"/>
      <c r="C67" s="804"/>
      <c r="D67" s="804"/>
      <c r="E67" s="804"/>
      <c r="F67" s="804"/>
      <c r="G67" s="804"/>
      <c r="H67" s="804"/>
      <c r="I67" s="804"/>
      <c r="J67" s="804"/>
      <c r="K67" s="804"/>
      <c r="L67" s="804"/>
      <c r="M67" s="804"/>
      <c r="N67" s="804"/>
      <c r="O67" s="804"/>
      <c r="P67" s="805"/>
      <c r="Q67" s="780"/>
      <c r="R67" s="781"/>
      <c r="S67" s="781"/>
      <c r="T67" s="781"/>
      <c r="U67" s="782"/>
      <c r="V67" s="780"/>
      <c r="W67" s="781"/>
      <c r="X67" s="781"/>
      <c r="Y67" s="781"/>
      <c r="Z67" s="782"/>
      <c r="AA67" s="780"/>
      <c r="AB67" s="781"/>
      <c r="AC67" s="781"/>
      <c r="AD67" s="781"/>
      <c r="AE67" s="782"/>
      <c r="AF67" s="914"/>
      <c r="AG67" s="876"/>
      <c r="AH67" s="876"/>
      <c r="AI67" s="876"/>
      <c r="AJ67" s="915"/>
      <c r="AK67" s="916"/>
      <c r="AL67" s="804"/>
      <c r="AM67" s="804"/>
      <c r="AN67" s="804"/>
      <c r="AO67" s="805"/>
      <c r="AP67" s="780"/>
      <c r="AQ67" s="781"/>
      <c r="AR67" s="781"/>
      <c r="AS67" s="781"/>
      <c r="AT67" s="782"/>
      <c r="AU67" s="780"/>
      <c r="AV67" s="781"/>
      <c r="AW67" s="781"/>
      <c r="AX67" s="781"/>
      <c r="AY67" s="782"/>
      <c r="AZ67" s="780"/>
      <c r="BA67" s="781"/>
      <c r="BB67" s="781"/>
      <c r="BC67" s="781"/>
      <c r="BD67" s="790"/>
      <c r="BE67" s="245"/>
      <c r="BF67" s="245"/>
      <c r="BG67" s="245"/>
      <c r="BH67" s="245"/>
      <c r="BI67" s="245"/>
      <c r="BJ67" s="245"/>
      <c r="BK67" s="245"/>
      <c r="BL67" s="245"/>
      <c r="BM67" s="245"/>
      <c r="BN67" s="245"/>
      <c r="BO67" s="245"/>
      <c r="BP67" s="245"/>
      <c r="BQ67" s="242">
        <v>61</v>
      </c>
      <c r="BR67" s="247"/>
      <c r="BS67" s="923"/>
      <c r="BT67" s="924"/>
      <c r="BU67" s="924"/>
      <c r="BV67" s="924"/>
      <c r="BW67" s="924"/>
      <c r="BX67" s="924"/>
      <c r="BY67" s="924"/>
      <c r="BZ67" s="924"/>
      <c r="CA67" s="924"/>
      <c r="CB67" s="924"/>
      <c r="CC67" s="924"/>
      <c r="CD67" s="924"/>
      <c r="CE67" s="924"/>
      <c r="CF67" s="924"/>
      <c r="CG67" s="925"/>
      <c r="CH67" s="920"/>
      <c r="CI67" s="921"/>
      <c r="CJ67" s="921"/>
      <c r="CK67" s="921"/>
      <c r="CL67" s="922"/>
      <c r="CM67" s="920"/>
      <c r="CN67" s="921"/>
      <c r="CO67" s="921"/>
      <c r="CP67" s="921"/>
      <c r="CQ67" s="922"/>
      <c r="CR67" s="920"/>
      <c r="CS67" s="921"/>
      <c r="CT67" s="921"/>
      <c r="CU67" s="921"/>
      <c r="CV67" s="922"/>
      <c r="CW67" s="920"/>
      <c r="CX67" s="921"/>
      <c r="CY67" s="921"/>
      <c r="CZ67" s="921"/>
      <c r="DA67" s="922"/>
      <c r="DB67" s="920"/>
      <c r="DC67" s="921"/>
      <c r="DD67" s="921"/>
      <c r="DE67" s="921"/>
      <c r="DF67" s="922"/>
      <c r="DG67" s="920"/>
      <c r="DH67" s="921"/>
      <c r="DI67" s="921"/>
      <c r="DJ67" s="921"/>
      <c r="DK67" s="922"/>
      <c r="DL67" s="920"/>
      <c r="DM67" s="921"/>
      <c r="DN67" s="921"/>
      <c r="DO67" s="921"/>
      <c r="DP67" s="922"/>
      <c r="DQ67" s="920"/>
      <c r="DR67" s="921"/>
      <c r="DS67" s="921"/>
      <c r="DT67" s="921"/>
      <c r="DU67" s="922"/>
      <c r="DV67" s="917"/>
      <c r="DW67" s="918"/>
      <c r="DX67" s="918"/>
      <c r="DY67" s="918"/>
      <c r="DZ67" s="919"/>
      <c r="EA67" s="226"/>
    </row>
    <row r="68" spans="1:131" s="227" customFormat="1" ht="26.25" customHeight="1" thickTop="1" x14ac:dyDescent="0.15">
      <c r="A68" s="238">
        <v>1</v>
      </c>
      <c r="B68" s="929" t="s">
        <v>575</v>
      </c>
      <c r="C68" s="930"/>
      <c r="D68" s="930"/>
      <c r="E68" s="930"/>
      <c r="F68" s="930"/>
      <c r="G68" s="930"/>
      <c r="H68" s="930"/>
      <c r="I68" s="930"/>
      <c r="J68" s="930"/>
      <c r="K68" s="930"/>
      <c r="L68" s="930"/>
      <c r="M68" s="930"/>
      <c r="N68" s="930"/>
      <c r="O68" s="930"/>
      <c r="P68" s="931"/>
      <c r="Q68" s="932">
        <v>4372</v>
      </c>
      <c r="R68" s="926"/>
      <c r="S68" s="926"/>
      <c r="T68" s="926"/>
      <c r="U68" s="926"/>
      <c r="V68" s="926">
        <v>4107</v>
      </c>
      <c r="W68" s="926"/>
      <c r="X68" s="926"/>
      <c r="Y68" s="926"/>
      <c r="Z68" s="926"/>
      <c r="AA68" s="926">
        <v>266</v>
      </c>
      <c r="AB68" s="926"/>
      <c r="AC68" s="926"/>
      <c r="AD68" s="926"/>
      <c r="AE68" s="926"/>
      <c r="AF68" s="926">
        <v>266</v>
      </c>
      <c r="AG68" s="926"/>
      <c r="AH68" s="926"/>
      <c r="AI68" s="926"/>
      <c r="AJ68" s="926"/>
      <c r="AK68" s="926">
        <v>0</v>
      </c>
      <c r="AL68" s="926"/>
      <c r="AM68" s="926"/>
      <c r="AN68" s="926"/>
      <c r="AO68" s="926"/>
      <c r="AP68" s="926">
        <v>1631</v>
      </c>
      <c r="AQ68" s="926"/>
      <c r="AR68" s="926"/>
      <c r="AS68" s="926"/>
      <c r="AT68" s="926"/>
      <c r="AU68" s="926">
        <v>173</v>
      </c>
      <c r="AV68" s="926"/>
      <c r="AW68" s="926"/>
      <c r="AX68" s="926"/>
      <c r="AY68" s="926"/>
      <c r="AZ68" s="927"/>
      <c r="BA68" s="927"/>
      <c r="BB68" s="927"/>
      <c r="BC68" s="927"/>
      <c r="BD68" s="928"/>
      <c r="BE68" s="245"/>
      <c r="BF68" s="245"/>
      <c r="BG68" s="245"/>
      <c r="BH68" s="245"/>
      <c r="BI68" s="245"/>
      <c r="BJ68" s="245"/>
      <c r="BK68" s="245"/>
      <c r="BL68" s="245"/>
      <c r="BM68" s="245"/>
      <c r="BN68" s="245"/>
      <c r="BO68" s="245"/>
      <c r="BP68" s="245"/>
      <c r="BQ68" s="242">
        <v>62</v>
      </c>
      <c r="BR68" s="247"/>
      <c r="BS68" s="923"/>
      <c r="BT68" s="924"/>
      <c r="BU68" s="924"/>
      <c r="BV68" s="924"/>
      <c r="BW68" s="924"/>
      <c r="BX68" s="924"/>
      <c r="BY68" s="924"/>
      <c r="BZ68" s="924"/>
      <c r="CA68" s="924"/>
      <c r="CB68" s="924"/>
      <c r="CC68" s="924"/>
      <c r="CD68" s="924"/>
      <c r="CE68" s="924"/>
      <c r="CF68" s="924"/>
      <c r="CG68" s="925"/>
      <c r="CH68" s="920"/>
      <c r="CI68" s="921"/>
      <c r="CJ68" s="921"/>
      <c r="CK68" s="921"/>
      <c r="CL68" s="922"/>
      <c r="CM68" s="920"/>
      <c r="CN68" s="921"/>
      <c r="CO68" s="921"/>
      <c r="CP68" s="921"/>
      <c r="CQ68" s="922"/>
      <c r="CR68" s="920"/>
      <c r="CS68" s="921"/>
      <c r="CT68" s="921"/>
      <c r="CU68" s="921"/>
      <c r="CV68" s="922"/>
      <c r="CW68" s="920"/>
      <c r="CX68" s="921"/>
      <c r="CY68" s="921"/>
      <c r="CZ68" s="921"/>
      <c r="DA68" s="922"/>
      <c r="DB68" s="920"/>
      <c r="DC68" s="921"/>
      <c r="DD68" s="921"/>
      <c r="DE68" s="921"/>
      <c r="DF68" s="922"/>
      <c r="DG68" s="920"/>
      <c r="DH68" s="921"/>
      <c r="DI68" s="921"/>
      <c r="DJ68" s="921"/>
      <c r="DK68" s="922"/>
      <c r="DL68" s="920"/>
      <c r="DM68" s="921"/>
      <c r="DN68" s="921"/>
      <c r="DO68" s="921"/>
      <c r="DP68" s="922"/>
      <c r="DQ68" s="920"/>
      <c r="DR68" s="921"/>
      <c r="DS68" s="921"/>
      <c r="DT68" s="921"/>
      <c r="DU68" s="922"/>
      <c r="DV68" s="917"/>
      <c r="DW68" s="918"/>
      <c r="DX68" s="918"/>
      <c r="DY68" s="918"/>
      <c r="DZ68" s="919"/>
      <c r="EA68" s="226"/>
    </row>
    <row r="69" spans="1:131" s="227" customFormat="1" ht="26.25" customHeight="1" x14ac:dyDescent="0.15">
      <c r="A69" s="241">
        <v>2</v>
      </c>
      <c r="B69" s="933" t="s">
        <v>576</v>
      </c>
      <c r="C69" s="934"/>
      <c r="D69" s="934"/>
      <c r="E69" s="934"/>
      <c r="F69" s="934"/>
      <c r="G69" s="934"/>
      <c r="H69" s="934"/>
      <c r="I69" s="934"/>
      <c r="J69" s="934"/>
      <c r="K69" s="934"/>
      <c r="L69" s="934"/>
      <c r="M69" s="934"/>
      <c r="N69" s="934"/>
      <c r="O69" s="934"/>
      <c r="P69" s="935"/>
      <c r="Q69" s="936">
        <v>587</v>
      </c>
      <c r="R69" s="891"/>
      <c r="S69" s="891"/>
      <c r="T69" s="891"/>
      <c r="U69" s="891"/>
      <c r="V69" s="891">
        <v>539</v>
      </c>
      <c r="W69" s="891"/>
      <c r="X69" s="891"/>
      <c r="Y69" s="891"/>
      <c r="Z69" s="891"/>
      <c r="AA69" s="891">
        <v>48</v>
      </c>
      <c r="AB69" s="891"/>
      <c r="AC69" s="891"/>
      <c r="AD69" s="891"/>
      <c r="AE69" s="891"/>
      <c r="AF69" s="891">
        <v>48</v>
      </c>
      <c r="AG69" s="891"/>
      <c r="AH69" s="891"/>
      <c r="AI69" s="891"/>
      <c r="AJ69" s="891"/>
      <c r="AK69" s="891">
        <v>0</v>
      </c>
      <c r="AL69" s="891"/>
      <c r="AM69" s="891"/>
      <c r="AN69" s="891"/>
      <c r="AO69" s="891"/>
      <c r="AP69" s="891">
        <v>719</v>
      </c>
      <c r="AQ69" s="891"/>
      <c r="AR69" s="891"/>
      <c r="AS69" s="891"/>
      <c r="AT69" s="891"/>
      <c r="AU69" s="891">
        <v>95</v>
      </c>
      <c r="AV69" s="891"/>
      <c r="AW69" s="891"/>
      <c r="AX69" s="891"/>
      <c r="AY69" s="891"/>
      <c r="AZ69" s="937"/>
      <c r="BA69" s="937"/>
      <c r="BB69" s="937"/>
      <c r="BC69" s="937"/>
      <c r="BD69" s="938"/>
      <c r="BE69" s="245"/>
      <c r="BF69" s="245"/>
      <c r="BG69" s="245"/>
      <c r="BH69" s="245"/>
      <c r="BI69" s="245"/>
      <c r="BJ69" s="245"/>
      <c r="BK69" s="245"/>
      <c r="BL69" s="245"/>
      <c r="BM69" s="245"/>
      <c r="BN69" s="245"/>
      <c r="BO69" s="245"/>
      <c r="BP69" s="245"/>
      <c r="BQ69" s="242">
        <v>63</v>
      </c>
      <c r="BR69" s="247"/>
      <c r="BS69" s="923"/>
      <c r="BT69" s="924"/>
      <c r="BU69" s="924"/>
      <c r="BV69" s="924"/>
      <c r="BW69" s="924"/>
      <c r="BX69" s="924"/>
      <c r="BY69" s="924"/>
      <c r="BZ69" s="924"/>
      <c r="CA69" s="924"/>
      <c r="CB69" s="924"/>
      <c r="CC69" s="924"/>
      <c r="CD69" s="924"/>
      <c r="CE69" s="924"/>
      <c r="CF69" s="924"/>
      <c r="CG69" s="925"/>
      <c r="CH69" s="920"/>
      <c r="CI69" s="921"/>
      <c r="CJ69" s="921"/>
      <c r="CK69" s="921"/>
      <c r="CL69" s="922"/>
      <c r="CM69" s="920"/>
      <c r="CN69" s="921"/>
      <c r="CO69" s="921"/>
      <c r="CP69" s="921"/>
      <c r="CQ69" s="922"/>
      <c r="CR69" s="920"/>
      <c r="CS69" s="921"/>
      <c r="CT69" s="921"/>
      <c r="CU69" s="921"/>
      <c r="CV69" s="922"/>
      <c r="CW69" s="920"/>
      <c r="CX69" s="921"/>
      <c r="CY69" s="921"/>
      <c r="CZ69" s="921"/>
      <c r="DA69" s="922"/>
      <c r="DB69" s="920"/>
      <c r="DC69" s="921"/>
      <c r="DD69" s="921"/>
      <c r="DE69" s="921"/>
      <c r="DF69" s="922"/>
      <c r="DG69" s="920"/>
      <c r="DH69" s="921"/>
      <c r="DI69" s="921"/>
      <c r="DJ69" s="921"/>
      <c r="DK69" s="922"/>
      <c r="DL69" s="920"/>
      <c r="DM69" s="921"/>
      <c r="DN69" s="921"/>
      <c r="DO69" s="921"/>
      <c r="DP69" s="922"/>
      <c r="DQ69" s="920"/>
      <c r="DR69" s="921"/>
      <c r="DS69" s="921"/>
      <c r="DT69" s="921"/>
      <c r="DU69" s="922"/>
      <c r="DV69" s="917"/>
      <c r="DW69" s="918"/>
      <c r="DX69" s="918"/>
      <c r="DY69" s="918"/>
      <c r="DZ69" s="919"/>
      <c r="EA69" s="226"/>
    </row>
    <row r="70" spans="1:131" s="227" customFormat="1" ht="26.25" customHeight="1" x14ac:dyDescent="0.15">
      <c r="A70" s="241">
        <v>3</v>
      </c>
      <c r="B70" s="933" t="s">
        <v>577</v>
      </c>
      <c r="C70" s="934"/>
      <c r="D70" s="934"/>
      <c r="E70" s="934"/>
      <c r="F70" s="934"/>
      <c r="G70" s="934"/>
      <c r="H70" s="934"/>
      <c r="I70" s="934"/>
      <c r="J70" s="934"/>
      <c r="K70" s="934"/>
      <c r="L70" s="934"/>
      <c r="M70" s="934"/>
      <c r="N70" s="934"/>
      <c r="O70" s="934"/>
      <c r="P70" s="935"/>
      <c r="Q70" s="936">
        <v>592</v>
      </c>
      <c r="R70" s="891"/>
      <c r="S70" s="891"/>
      <c r="T70" s="891"/>
      <c r="U70" s="891"/>
      <c r="V70" s="891">
        <v>529</v>
      </c>
      <c r="W70" s="891"/>
      <c r="X70" s="891"/>
      <c r="Y70" s="891"/>
      <c r="Z70" s="891"/>
      <c r="AA70" s="891">
        <v>63</v>
      </c>
      <c r="AB70" s="891"/>
      <c r="AC70" s="891"/>
      <c r="AD70" s="891"/>
      <c r="AE70" s="891"/>
      <c r="AF70" s="891">
        <v>63</v>
      </c>
      <c r="AG70" s="891"/>
      <c r="AH70" s="891"/>
      <c r="AI70" s="891"/>
      <c r="AJ70" s="891"/>
      <c r="AK70" s="891">
        <v>0</v>
      </c>
      <c r="AL70" s="891"/>
      <c r="AM70" s="891"/>
      <c r="AN70" s="891"/>
      <c r="AO70" s="891"/>
      <c r="AP70" s="891"/>
      <c r="AQ70" s="891"/>
      <c r="AR70" s="891"/>
      <c r="AS70" s="891"/>
      <c r="AT70" s="891"/>
      <c r="AU70" s="891"/>
      <c r="AV70" s="891"/>
      <c r="AW70" s="891"/>
      <c r="AX70" s="891"/>
      <c r="AY70" s="891"/>
      <c r="AZ70" s="937"/>
      <c r="BA70" s="937"/>
      <c r="BB70" s="937"/>
      <c r="BC70" s="937"/>
      <c r="BD70" s="938"/>
      <c r="BE70" s="245"/>
      <c r="BF70" s="245"/>
      <c r="BG70" s="245"/>
      <c r="BH70" s="245"/>
      <c r="BI70" s="245"/>
      <c r="BJ70" s="245"/>
      <c r="BK70" s="245"/>
      <c r="BL70" s="245"/>
      <c r="BM70" s="245"/>
      <c r="BN70" s="245"/>
      <c r="BO70" s="245"/>
      <c r="BP70" s="245"/>
      <c r="BQ70" s="242">
        <v>64</v>
      </c>
      <c r="BR70" s="247"/>
      <c r="BS70" s="923"/>
      <c r="BT70" s="924"/>
      <c r="BU70" s="924"/>
      <c r="BV70" s="924"/>
      <c r="BW70" s="924"/>
      <c r="BX70" s="924"/>
      <c r="BY70" s="924"/>
      <c r="BZ70" s="924"/>
      <c r="CA70" s="924"/>
      <c r="CB70" s="924"/>
      <c r="CC70" s="924"/>
      <c r="CD70" s="924"/>
      <c r="CE70" s="924"/>
      <c r="CF70" s="924"/>
      <c r="CG70" s="925"/>
      <c r="CH70" s="920"/>
      <c r="CI70" s="921"/>
      <c r="CJ70" s="921"/>
      <c r="CK70" s="921"/>
      <c r="CL70" s="922"/>
      <c r="CM70" s="920"/>
      <c r="CN70" s="921"/>
      <c r="CO70" s="921"/>
      <c r="CP70" s="921"/>
      <c r="CQ70" s="922"/>
      <c r="CR70" s="920"/>
      <c r="CS70" s="921"/>
      <c r="CT70" s="921"/>
      <c r="CU70" s="921"/>
      <c r="CV70" s="922"/>
      <c r="CW70" s="920"/>
      <c r="CX70" s="921"/>
      <c r="CY70" s="921"/>
      <c r="CZ70" s="921"/>
      <c r="DA70" s="922"/>
      <c r="DB70" s="920"/>
      <c r="DC70" s="921"/>
      <c r="DD70" s="921"/>
      <c r="DE70" s="921"/>
      <c r="DF70" s="922"/>
      <c r="DG70" s="920"/>
      <c r="DH70" s="921"/>
      <c r="DI70" s="921"/>
      <c r="DJ70" s="921"/>
      <c r="DK70" s="922"/>
      <c r="DL70" s="920"/>
      <c r="DM70" s="921"/>
      <c r="DN70" s="921"/>
      <c r="DO70" s="921"/>
      <c r="DP70" s="922"/>
      <c r="DQ70" s="920"/>
      <c r="DR70" s="921"/>
      <c r="DS70" s="921"/>
      <c r="DT70" s="921"/>
      <c r="DU70" s="922"/>
      <c r="DV70" s="917"/>
      <c r="DW70" s="918"/>
      <c r="DX70" s="918"/>
      <c r="DY70" s="918"/>
      <c r="DZ70" s="919"/>
      <c r="EA70" s="226"/>
    </row>
    <row r="71" spans="1:131" s="227" customFormat="1" ht="26.25" customHeight="1" x14ac:dyDescent="0.15">
      <c r="A71" s="241">
        <v>4</v>
      </c>
      <c r="B71" s="933" t="s">
        <v>578</v>
      </c>
      <c r="C71" s="934"/>
      <c r="D71" s="934"/>
      <c r="E71" s="934"/>
      <c r="F71" s="934"/>
      <c r="G71" s="934"/>
      <c r="H71" s="934"/>
      <c r="I71" s="934"/>
      <c r="J71" s="934"/>
      <c r="K71" s="934"/>
      <c r="L71" s="934"/>
      <c r="M71" s="934"/>
      <c r="N71" s="934"/>
      <c r="O71" s="934"/>
      <c r="P71" s="935"/>
      <c r="Q71" s="936">
        <v>2217</v>
      </c>
      <c r="R71" s="891"/>
      <c r="S71" s="891"/>
      <c r="T71" s="891"/>
      <c r="U71" s="891"/>
      <c r="V71" s="891">
        <v>1583</v>
      </c>
      <c r="W71" s="891"/>
      <c r="X71" s="891"/>
      <c r="Y71" s="891"/>
      <c r="Z71" s="891"/>
      <c r="AA71" s="891">
        <v>634</v>
      </c>
      <c r="AB71" s="891"/>
      <c r="AC71" s="891"/>
      <c r="AD71" s="891"/>
      <c r="AE71" s="891"/>
      <c r="AF71" s="891">
        <v>634</v>
      </c>
      <c r="AG71" s="891"/>
      <c r="AH71" s="891"/>
      <c r="AI71" s="891"/>
      <c r="AJ71" s="891"/>
      <c r="AK71" s="891">
        <v>128</v>
      </c>
      <c r="AL71" s="891"/>
      <c r="AM71" s="891"/>
      <c r="AN71" s="891"/>
      <c r="AO71" s="891"/>
      <c r="AP71" s="891"/>
      <c r="AQ71" s="891"/>
      <c r="AR71" s="891"/>
      <c r="AS71" s="891"/>
      <c r="AT71" s="891"/>
      <c r="AU71" s="891"/>
      <c r="AV71" s="891"/>
      <c r="AW71" s="891"/>
      <c r="AX71" s="891"/>
      <c r="AY71" s="891"/>
      <c r="AZ71" s="937"/>
      <c r="BA71" s="937"/>
      <c r="BB71" s="937"/>
      <c r="BC71" s="937"/>
      <c r="BD71" s="938"/>
      <c r="BE71" s="245"/>
      <c r="BF71" s="245"/>
      <c r="BG71" s="245"/>
      <c r="BH71" s="245"/>
      <c r="BI71" s="245"/>
      <c r="BJ71" s="245"/>
      <c r="BK71" s="245"/>
      <c r="BL71" s="245"/>
      <c r="BM71" s="245"/>
      <c r="BN71" s="245"/>
      <c r="BO71" s="245"/>
      <c r="BP71" s="245"/>
      <c r="BQ71" s="242">
        <v>65</v>
      </c>
      <c r="BR71" s="247"/>
      <c r="BS71" s="923"/>
      <c r="BT71" s="924"/>
      <c r="BU71" s="924"/>
      <c r="BV71" s="924"/>
      <c r="BW71" s="924"/>
      <c r="BX71" s="924"/>
      <c r="BY71" s="924"/>
      <c r="BZ71" s="924"/>
      <c r="CA71" s="924"/>
      <c r="CB71" s="924"/>
      <c r="CC71" s="924"/>
      <c r="CD71" s="924"/>
      <c r="CE71" s="924"/>
      <c r="CF71" s="924"/>
      <c r="CG71" s="925"/>
      <c r="CH71" s="920"/>
      <c r="CI71" s="921"/>
      <c r="CJ71" s="921"/>
      <c r="CK71" s="921"/>
      <c r="CL71" s="922"/>
      <c r="CM71" s="920"/>
      <c r="CN71" s="921"/>
      <c r="CO71" s="921"/>
      <c r="CP71" s="921"/>
      <c r="CQ71" s="922"/>
      <c r="CR71" s="920"/>
      <c r="CS71" s="921"/>
      <c r="CT71" s="921"/>
      <c r="CU71" s="921"/>
      <c r="CV71" s="922"/>
      <c r="CW71" s="920"/>
      <c r="CX71" s="921"/>
      <c r="CY71" s="921"/>
      <c r="CZ71" s="921"/>
      <c r="DA71" s="922"/>
      <c r="DB71" s="920"/>
      <c r="DC71" s="921"/>
      <c r="DD71" s="921"/>
      <c r="DE71" s="921"/>
      <c r="DF71" s="922"/>
      <c r="DG71" s="920"/>
      <c r="DH71" s="921"/>
      <c r="DI71" s="921"/>
      <c r="DJ71" s="921"/>
      <c r="DK71" s="922"/>
      <c r="DL71" s="920"/>
      <c r="DM71" s="921"/>
      <c r="DN71" s="921"/>
      <c r="DO71" s="921"/>
      <c r="DP71" s="922"/>
      <c r="DQ71" s="920"/>
      <c r="DR71" s="921"/>
      <c r="DS71" s="921"/>
      <c r="DT71" s="921"/>
      <c r="DU71" s="922"/>
      <c r="DV71" s="917"/>
      <c r="DW71" s="918"/>
      <c r="DX71" s="918"/>
      <c r="DY71" s="918"/>
      <c r="DZ71" s="919"/>
      <c r="EA71" s="226"/>
    </row>
    <row r="72" spans="1:131" s="227" customFormat="1" ht="26.25" customHeight="1" x14ac:dyDescent="0.15">
      <c r="A72" s="241">
        <v>5</v>
      </c>
      <c r="B72" s="933" t="s">
        <v>579</v>
      </c>
      <c r="C72" s="934"/>
      <c r="D72" s="934"/>
      <c r="E72" s="934"/>
      <c r="F72" s="934"/>
      <c r="G72" s="934"/>
      <c r="H72" s="934"/>
      <c r="I72" s="934"/>
      <c r="J72" s="934"/>
      <c r="K72" s="934"/>
      <c r="L72" s="934"/>
      <c r="M72" s="934"/>
      <c r="N72" s="934"/>
      <c r="O72" s="934"/>
      <c r="P72" s="935"/>
      <c r="Q72" s="936">
        <v>597893</v>
      </c>
      <c r="R72" s="891"/>
      <c r="S72" s="891"/>
      <c r="T72" s="891"/>
      <c r="U72" s="891"/>
      <c r="V72" s="891">
        <v>589317</v>
      </c>
      <c r="W72" s="891"/>
      <c r="X72" s="891"/>
      <c r="Y72" s="891"/>
      <c r="Z72" s="891"/>
      <c r="AA72" s="891">
        <v>8576</v>
      </c>
      <c r="AB72" s="891"/>
      <c r="AC72" s="891"/>
      <c r="AD72" s="891"/>
      <c r="AE72" s="891"/>
      <c r="AF72" s="891">
        <v>8576</v>
      </c>
      <c r="AG72" s="891"/>
      <c r="AH72" s="891"/>
      <c r="AI72" s="891"/>
      <c r="AJ72" s="891"/>
      <c r="AK72" s="891">
        <v>3188</v>
      </c>
      <c r="AL72" s="891"/>
      <c r="AM72" s="891"/>
      <c r="AN72" s="891"/>
      <c r="AO72" s="891"/>
      <c r="AP72" s="891"/>
      <c r="AQ72" s="891"/>
      <c r="AR72" s="891"/>
      <c r="AS72" s="891"/>
      <c r="AT72" s="891"/>
      <c r="AU72" s="891"/>
      <c r="AV72" s="891"/>
      <c r="AW72" s="891"/>
      <c r="AX72" s="891"/>
      <c r="AY72" s="891"/>
      <c r="AZ72" s="937"/>
      <c r="BA72" s="937"/>
      <c r="BB72" s="937"/>
      <c r="BC72" s="937"/>
      <c r="BD72" s="938"/>
      <c r="BE72" s="245"/>
      <c r="BF72" s="245"/>
      <c r="BG72" s="245"/>
      <c r="BH72" s="245"/>
      <c r="BI72" s="245"/>
      <c r="BJ72" s="245"/>
      <c r="BK72" s="245"/>
      <c r="BL72" s="245"/>
      <c r="BM72" s="245"/>
      <c r="BN72" s="245"/>
      <c r="BO72" s="245"/>
      <c r="BP72" s="245"/>
      <c r="BQ72" s="242">
        <v>66</v>
      </c>
      <c r="BR72" s="247"/>
      <c r="BS72" s="923"/>
      <c r="BT72" s="924"/>
      <c r="BU72" s="924"/>
      <c r="BV72" s="924"/>
      <c r="BW72" s="924"/>
      <c r="BX72" s="924"/>
      <c r="BY72" s="924"/>
      <c r="BZ72" s="924"/>
      <c r="CA72" s="924"/>
      <c r="CB72" s="924"/>
      <c r="CC72" s="924"/>
      <c r="CD72" s="924"/>
      <c r="CE72" s="924"/>
      <c r="CF72" s="924"/>
      <c r="CG72" s="925"/>
      <c r="CH72" s="920"/>
      <c r="CI72" s="921"/>
      <c r="CJ72" s="921"/>
      <c r="CK72" s="921"/>
      <c r="CL72" s="922"/>
      <c r="CM72" s="920"/>
      <c r="CN72" s="921"/>
      <c r="CO72" s="921"/>
      <c r="CP72" s="921"/>
      <c r="CQ72" s="922"/>
      <c r="CR72" s="920"/>
      <c r="CS72" s="921"/>
      <c r="CT72" s="921"/>
      <c r="CU72" s="921"/>
      <c r="CV72" s="922"/>
      <c r="CW72" s="920"/>
      <c r="CX72" s="921"/>
      <c r="CY72" s="921"/>
      <c r="CZ72" s="921"/>
      <c r="DA72" s="922"/>
      <c r="DB72" s="920"/>
      <c r="DC72" s="921"/>
      <c r="DD72" s="921"/>
      <c r="DE72" s="921"/>
      <c r="DF72" s="922"/>
      <c r="DG72" s="920"/>
      <c r="DH72" s="921"/>
      <c r="DI72" s="921"/>
      <c r="DJ72" s="921"/>
      <c r="DK72" s="922"/>
      <c r="DL72" s="920"/>
      <c r="DM72" s="921"/>
      <c r="DN72" s="921"/>
      <c r="DO72" s="921"/>
      <c r="DP72" s="922"/>
      <c r="DQ72" s="920"/>
      <c r="DR72" s="921"/>
      <c r="DS72" s="921"/>
      <c r="DT72" s="921"/>
      <c r="DU72" s="922"/>
      <c r="DV72" s="917"/>
      <c r="DW72" s="918"/>
      <c r="DX72" s="918"/>
      <c r="DY72" s="918"/>
      <c r="DZ72" s="919"/>
      <c r="EA72" s="226"/>
    </row>
    <row r="73" spans="1:131" s="227" customFormat="1" ht="26.25" customHeight="1" x14ac:dyDescent="0.15">
      <c r="A73" s="241">
        <v>6</v>
      </c>
      <c r="B73" s="933" t="s">
        <v>580</v>
      </c>
      <c r="C73" s="934"/>
      <c r="D73" s="934"/>
      <c r="E73" s="934"/>
      <c r="F73" s="934"/>
      <c r="G73" s="934"/>
      <c r="H73" s="934"/>
      <c r="I73" s="934"/>
      <c r="J73" s="934"/>
      <c r="K73" s="934"/>
      <c r="L73" s="934"/>
      <c r="M73" s="934"/>
      <c r="N73" s="934"/>
      <c r="O73" s="934"/>
      <c r="P73" s="935"/>
      <c r="Q73" s="936">
        <v>24203</v>
      </c>
      <c r="R73" s="891"/>
      <c r="S73" s="891"/>
      <c r="T73" s="891"/>
      <c r="U73" s="891"/>
      <c r="V73" s="891">
        <v>22513</v>
      </c>
      <c r="W73" s="891"/>
      <c r="X73" s="891"/>
      <c r="Y73" s="891"/>
      <c r="Z73" s="891"/>
      <c r="AA73" s="891">
        <v>1690</v>
      </c>
      <c r="AB73" s="891"/>
      <c r="AC73" s="891"/>
      <c r="AD73" s="891"/>
      <c r="AE73" s="891"/>
      <c r="AF73" s="891">
        <v>1690</v>
      </c>
      <c r="AG73" s="891"/>
      <c r="AH73" s="891"/>
      <c r="AI73" s="891"/>
      <c r="AJ73" s="891"/>
      <c r="AK73" s="891">
        <v>32</v>
      </c>
      <c r="AL73" s="891"/>
      <c r="AM73" s="891"/>
      <c r="AN73" s="891"/>
      <c r="AO73" s="891"/>
      <c r="AP73" s="891"/>
      <c r="AQ73" s="891"/>
      <c r="AR73" s="891"/>
      <c r="AS73" s="891"/>
      <c r="AT73" s="891"/>
      <c r="AU73" s="891"/>
      <c r="AV73" s="891"/>
      <c r="AW73" s="891"/>
      <c r="AX73" s="891"/>
      <c r="AY73" s="891"/>
      <c r="AZ73" s="937"/>
      <c r="BA73" s="937"/>
      <c r="BB73" s="937"/>
      <c r="BC73" s="937"/>
      <c r="BD73" s="938"/>
      <c r="BE73" s="245"/>
      <c r="BF73" s="245"/>
      <c r="BG73" s="245"/>
      <c r="BH73" s="245"/>
      <c r="BI73" s="245"/>
      <c r="BJ73" s="245"/>
      <c r="BK73" s="245"/>
      <c r="BL73" s="245"/>
      <c r="BM73" s="245"/>
      <c r="BN73" s="245"/>
      <c r="BO73" s="245"/>
      <c r="BP73" s="245"/>
      <c r="BQ73" s="242">
        <v>67</v>
      </c>
      <c r="BR73" s="247"/>
      <c r="BS73" s="923"/>
      <c r="BT73" s="924"/>
      <c r="BU73" s="924"/>
      <c r="BV73" s="924"/>
      <c r="BW73" s="924"/>
      <c r="BX73" s="924"/>
      <c r="BY73" s="924"/>
      <c r="BZ73" s="924"/>
      <c r="CA73" s="924"/>
      <c r="CB73" s="924"/>
      <c r="CC73" s="924"/>
      <c r="CD73" s="924"/>
      <c r="CE73" s="924"/>
      <c r="CF73" s="924"/>
      <c r="CG73" s="925"/>
      <c r="CH73" s="920"/>
      <c r="CI73" s="921"/>
      <c r="CJ73" s="921"/>
      <c r="CK73" s="921"/>
      <c r="CL73" s="922"/>
      <c r="CM73" s="920"/>
      <c r="CN73" s="921"/>
      <c r="CO73" s="921"/>
      <c r="CP73" s="921"/>
      <c r="CQ73" s="922"/>
      <c r="CR73" s="920"/>
      <c r="CS73" s="921"/>
      <c r="CT73" s="921"/>
      <c r="CU73" s="921"/>
      <c r="CV73" s="922"/>
      <c r="CW73" s="920"/>
      <c r="CX73" s="921"/>
      <c r="CY73" s="921"/>
      <c r="CZ73" s="921"/>
      <c r="DA73" s="922"/>
      <c r="DB73" s="920"/>
      <c r="DC73" s="921"/>
      <c r="DD73" s="921"/>
      <c r="DE73" s="921"/>
      <c r="DF73" s="922"/>
      <c r="DG73" s="920"/>
      <c r="DH73" s="921"/>
      <c r="DI73" s="921"/>
      <c r="DJ73" s="921"/>
      <c r="DK73" s="922"/>
      <c r="DL73" s="920"/>
      <c r="DM73" s="921"/>
      <c r="DN73" s="921"/>
      <c r="DO73" s="921"/>
      <c r="DP73" s="922"/>
      <c r="DQ73" s="920"/>
      <c r="DR73" s="921"/>
      <c r="DS73" s="921"/>
      <c r="DT73" s="921"/>
      <c r="DU73" s="922"/>
      <c r="DV73" s="917"/>
      <c r="DW73" s="918"/>
      <c r="DX73" s="918"/>
      <c r="DY73" s="918"/>
      <c r="DZ73" s="919"/>
      <c r="EA73" s="226"/>
    </row>
    <row r="74" spans="1:131" s="227" customFormat="1" ht="26.25" customHeight="1" x14ac:dyDescent="0.15">
      <c r="A74" s="241">
        <v>7</v>
      </c>
      <c r="B74" s="933" t="s">
        <v>581</v>
      </c>
      <c r="C74" s="934"/>
      <c r="D74" s="934"/>
      <c r="E74" s="934"/>
      <c r="F74" s="934"/>
      <c r="G74" s="934"/>
      <c r="H74" s="934"/>
      <c r="I74" s="934"/>
      <c r="J74" s="934"/>
      <c r="K74" s="934"/>
      <c r="L74" s="934"/>
      <c r="M74" s="934"/>
      <c r="N74" s="934"/>
      <c r="O74" s="934"/>
      <c r="P74" s="935"/>
      <c r="Q74" s="936">
        <v>176</v>
      </c>
      <c r="R74" s="891"/>
      <c r="S74" s="891"/>
      <c r="T74" s="891"/>
      <c r="U74" s="891"/>
      <c r="V74" s="891">
        <v>143</v>
      </c>
      <c r="W74" s="891"/>
      <c r="X74" s="891"/>
      <c r="Y74" s="891"/>
      <c r="Z74" s="891"/>
      <c r="AA74" s="891">
        <v>33</v>
      </c>
      <c r="AB74" s="891"/>
      <c r="AC74" s="891"/>
      <c r="AD74" s="891"/>
      <c r="AE74" s="891"/>
      <c r="AF74" s="891">
        <v>33</v>
      </c>
      <c r="AG74" s="891"/>
      <c r="AH74" s="891"/>
      <c r="AI74" s="891"/>
      <c r="AJ74" s="891"/>
      <c r="AK74" s="891"/>
      <c r="AL74" s="891"/>
      <c r="AM74" s="891"/>
      <c r="AN74" s="891"/>
      <c r="AO74" s="891"/>
      <c r="AP74" s="891"/>
      <c r="AQ74" s="891"/>
      <c r="AR74" s="891"/>
      <c r="AS74" s="891"/>
      <c r="AT74" s="891"/>
      <c r="AU74" s="891"/>
      <c r="AV74" s="891"/>
      <c r="AW74" s="891"/>
      <c r="AX74" s="891"/>
      <c r="AY74" s="891"/>
      <c r="AZ74" s="937"/>
      <c r="BA74" s="937"/>
      <c r="BB74" s="937"/>
      <c r="BC74" s="937"/>
      <c r="BD74" s="938"/>
      <c r="BE74" s="245"/>
      <c r="BF74" s="245"/>
      <c r="BG74" s="245"/>
      <c r="BH74" s="245"/>
      <c r="BI74" s="245"/>
      <c r="BJ74" s="245"/>
      <c r="BK74" s="245"/>
      <c r="BL74" s="245"/>
      <c r="BM74" s="245"/>
      <c r="BN74" s="245"/>
      <c r="BO74" s="245"/>
      <c r="BP74" s="245"/>
      <c r="BQ74" s="242">
        <v>68</v>
      </c>
      <c r="BR74" s="247"/>
      <c r="BS74" s="923"/>
      <c r="BT74" s="924"/>
      <c r="BU74" s="924"/>
      <c r="BV74" s="924"/>
      <c r="BW74" s="924"/>
      <c r="BX74" s="924"/>
      <c r="BY74" s="924"/>
      <c r="BZ74" s="924"/>
      <c r="CA74" s="924"/>
      <c r="CB74" s="924"/>
      <c r="CC74" s="924"/>
      <c r="CD74" s="924"/>
      <c r="CE74" s="924"/>
      <c r="CF74" s="924"/>
      <c r="CG74" s="925"/>
      <c r="CH74" s="920"/>
      <c r="CI74" s="921"/>
      <c r="CJ74" s="921"/>
      <c r="CK74" s="921"/>
      <c r="CL74" s="922"/>
      <c r="CM74" s="920"/>
      <c r="CN74" s="921"/>
      <c r="CO74" s="921"/>
      <c r="CP74" s="921"/>
      <c r="CQ74" s="922"/>
      <c r="CR74" s="920"/>
      <c r="CS74" s="921"/>
      <c r="CT74" s="921"/>
      <c r="CU74" s="921"/>
      <c r="CV74" s="922"/>
      <c r="CW74" s="920"/>
      <c r="CX74" s="921"/>
      <c r="CY74" s="921"/>
      <c r="CZ74" s="921"/>
      <c r="DA74" s="922"/>
      <c r="DB74" s="920"/>
      <c r="DC74" s="921"/>
      <c r="DD74" s="921"/>
      <c r="DE74" s="921"/>
      <c r="DF74" s="922"/>
      <c r="DG74" s="920"/>
      <c r="DH74" s="921"/>
      <c r="DI74" s="921"/>
      <c r="DJ74" s="921"/>
      <c r="DK74" s="922"/>
      <c r="DL74" s="920"/>
      <c r="DM74" s="921"/>
      <c r="DN74" s="921"/>
      <c r="DO74" s="921"/>
      <c r="DP74" s="922"/>
      <c r="DQ74" s="920"/>
      <c r="DR74" s="921"/>
      <c r="DS74" s="921"/>
      <c r="DT74" s="921"/>
      <c r="DU74" s="922"/>
      <c r="DV74" s="917"/>
      <c r="DW74" s="918"/>
      <c r="DX74" s="918"/>
      <c r="DY74" s="918"/>
      <c r="DZ74" s="919"/>
      <c r="EA74" s="226"/>
    </row>
    <row r="75" spans="1:131" s="227" customFormat="1" ht="26.25" customHeight="1" x14ac:dyDescent="0.15">
      <c r="A75" s="241">
        <v>8</v>
      </c>
      <c r="B75" s="933" t="s">
        <v>582</v>
      </c>
      <c r="C75" s="934"/>
      <c r="D75" s="934"/>
      <c r="E75" s="934"/>
      <c r="F75" s="934"/>
      <c r="G75" s="934"/>
      <c r="H75" s="934"/>
      <c r="I75" s="934"/>
      <c r="J75" s="934"/>
      <c r="K75" s="934"/>
      <c r="L75" s="934"/>
      <c r="M75" s="934"/>
      <c r="N75" s="934"/>
      <c r="O75" s="934"/>
      <c r="P75" s="935"/>
      <c r="Q75" s="939">
        <v>113</v>
      </c>
      <c r="R75" s="940"/>
      <c r="S75" s="940"/>
      <c r="T75" s="940"/>
      <c r="U75" s="890"/>
      <c r="V75" s="941">
        <v>105</v>
      </c>
      <c r="W75" s="940"/>
      <c r="X75" s="940"/>
      <c r="Y75" s="940"/>
      <c r="Z75" s="890"/>
      <c r="AA75" s="941">
        <v>7</v>
      </c>
      <c r="AB75" s="940"/>
      <c r="AC75" s="940"/>
      <c r="AD75" s="940"/>
      <c r="AE75" s="890"/>
      <c r="AF75" s="941">
        <v>7</v>
      </c>
      <c r="AG75" s="940"/>
      <c r="AH75" s="940"/>
      <c r="AI75" s="940"/>
      <c r="AJ75" s="890"/>
      <c r="AK75" s="941">
        <v>2</v>
      </c>
      <c r="AL75" s="940"/>
      <c r="AM75" s="940"/>
      <c r="AN75" s="940"/>
      <c r="AO75" s="890"/>
      <c r="AP75" s="941"/>
      <c r="AQ75" s="940"/>
      <c r="AR75" s="940"/>
      <c r="AS75" s="940"/>
      <c r="AT75" s="890"/>
      <c r="AU75" s="941"/>
      <c r="AV75" s="940"/>
      <c r="AW75" s="940"/>
      <c r="AX75" s="940"/>
      <c r="AY75" s="890"/>
      <c r="AZ75" s="937"/>
      <c r="BA75" s="937"/>
      <c r="BB75" s="937"/>
      <c r="BC75" s="937"/>
      <c r="BD75" s="938"/>
      <c r="BE75" s="245"/>
      <c r="BF75" s="245"/>
      <c r="BG75" s="245"/>
      <c r="BH75" s="245"/>
      <c r="BI75" s="245"/>
      <c r="BJ75" s="245"/>
      <c r="BK75" s="245"/>
      <c r="BL75" s="245"/>
      <c r="BM75" s="245"/>
      <c r="BN75" s="245"/>
      <c r="BO75" s="245"/>
      <c r="BP75" s="245"/>
      <c r="BQ75" s="242">
        <v>69</v>
      </c>
      <c r="BR75" s="247"/>
      <c r="BS75" s="923"/>
      <c r="BT75" s="924"/>
      <c r="BU75" s="924"/>
      <c r="BV75" s="924"/>
      <c r="BW75" s="924"/>
      <c r="BX75" s="924"/>
      <c r="BY75" s="924"/>
      <c r="BZ75" s="924"/>
      <c r="CA75" s="924"/>
      <c r="CB75" s="924"/>
      <c r="CC75" s="924"/>
      <c r="CD75" s="924"/>
      <c r="CE75" s="924"/>
      <c r="CF75" s="924"/>
      <c r="CG75" s="925"/>
      <c r="CH75" s="920"/>
      <c r="CI75" s="921"/>
      <c r="CJ75" s="921"/>
      <c r="CK75" s="921"/>
      <c r="CL75" s="922"/>
      <c r="CM75" s="920"/>
      <c r="CN75" s="921"/>
      <c r="CO75" s="921"/>
      <c r="CP75" s="921"/>
      <c r="CQ75" s="922"/>
      <c r="CR75" s="920"/>
      <c r="CS75" s="921"/>
      <c r="CT75" s="921"/>
      <c r="CU75" s="921"/>
      <c r="CV75" s="922"/>
      <c r="CW75" s="920"/>
      <c r="CX75" s="921"/>
      <c r="CY75" s="921"/>
      <c r="CZ75" s="921"/>
      <c r="DA75" s="922"/>
      <c r="DB75" s="920"/>
      <c r="DC75" s="921"/>
      <c r="DD75" s="921"/>
      <c r="DE75" s="921"/>
      <c r="DF75" s="922"/>
      <c r="DG75" s="920"/>
      <c r="DH75" s="921"/>
      <c r="DI75" s="921"/>
      <c r="DJ75" s="921"/>
      <c r="DK75" s="922"/>
      <c r="DL75" s="920"/>
      <c r="DM75" s="921"/>
      <c r="DN75" s="921"/>
      <c r="DO75" s="921"/>
      <c r="DP75" s="922"/>
      <c r="DQ75" s="920"/>
      <c r="DR75" s="921"/>
      <c r="DS75" s="921"/>
      <c r="DT75" s="921"/>
      <c r="DU75" s="922"/>
      <c r="DV75" s="917"/>
      <c r="DW75" s="918"/>
      <c r="DX75" s="918"/>
      <c r="DY75" s="918"/>
      <c r="DZ75" s="919"/>
      <c r="EA75" s="226"/>
    </row>
    <row r="76" spans="1:131" s="227" customFormat="1" ht="26.25" customHeight="1" x14ac:dyDescent="0.15">
      <c r="A76" s="241">
        <v>9</v>
      </c>
      <c r="B76" s="933" t="s">
        <v>583</v>
      </c>
      <c r="C76" s="934"/>
      <c r="D76" s="934"/>
      <c r="E76" s="934"/>
      <c r="F76" s="934"/>
      <c r="G76" s="934"/>
      <c r="H76" s="934"/>
      <c r="I76" s="934"/>
      <c r="J76" s="934"/>
      <c r="K76" s="934"/>
      <c r="L76" s="934"/>
      <c r="M76" s="934"/>
      <c r="N76" s="934"/>
      <c r="O76" s="934"/>
      <c r="P76" s="935"/>
      <c r="Q76" s="939">
        <v>116</v>
      </c>
      <c r="R76" s="940"/>
      <c r="S76" s="940"/>
      <c r="T76" s="940"/>
      <c r="U76" s="890"/>
      <c r="V76" s="941">
        <v>88</v>
      </c>
      <c r="W76" s="940"/>
      <c r="X76" s="940"/>
      <c r="Y76" s="940"/>
      <c r="Z76" s="890"/>
      <c r="AA76" s="941">
        <v>27</v>
      </c>
      <c r="AB76" s="940"/>
      <c r="AC76" s="940"/>
      <c r="AD76" s="940"/>
      <c r="AE76" s="890"/>
      <c r="AF76" s="941">
        <v>27</v>
      </c>
      <c r="AG76" s="940"/>
      <c r="AH76" s="940"/>
      <c r="AI76" s="940"/>
      <c r="AJ76" s="890"/>
      <c r="AK76" s="941"/>
      <c r="AL76" s="940"/>
      <c r="AM76" s="940"/>
      <c r="AN76" s="940"/>
      <c r="AO76" s="890"/>
      <c r="AP76" s="941"/>
      <c r="AQ76" s="940"/>
      <c r="AR76" s="940"/>
      <c r="AS76" s="940"/>
      <c r="AT76" s="890"/>
      <c r="AU76" s="941"/>
      <c r="AV76" s="940"/>
      <c r="AW76" s="940"/>
      <c r="AX76" s="940"/>
      <c r="AY76" s="890"/>
      <c r="AZ76" s="937"/>
      <c r="BA76" s="937"/>
      <c r="BB76" s="937"/>
      <c r="BC76" s="937"/>
      <c r="BD76" s="938"/>
      <c r="BE76" s="245"/>
      <c r="BF76" s="245"/>
      <c r="BG76" s="245"/>
      <c r="BH76" s="245"/>
      <c r="BI76" s="245"/>
      <c r="BJ76" s="245"/>
      <c r="BK76" s="245"/>
      <c r="BL76" s="245"/>
      <c r="BM76" s="245"/>
      <c r="BN76" s="245"/>
      <c r="BO76" s="245"/>
      <c r="BP76" s="245"/>
      <c r="BQ76" s="242">
        <v>70</v>
      </c>
      <c r="BR76" s="247"/>
      <c r="BS76" s="923"/>
      <c r="BT76" s="924"/>
      <c r="BU76" s="924"/>
      <c r="BV76" s="924"/>
      <c r="BW76" s="924"/>
      <c r="BX76" s="924"/>
      <c r="BY76" s="924"/>
      <c r="BZ76" s="924"/>
      <c r="CA76" s="924"/>
      <c r="CB76" s="924"/>
      <c r="CC76" s="924"/>
      <c r="CD76" s="924"/>
      <c r="CE76" s="924"/>
      <c r="CF76" s="924"/>
      <c r="CG76" s="925"/>
      <c r="CH76" s="920"/>
      <c r="CI76" s="921"/>
      <c r="CJ76" s="921"/>
      <c r="CK76" s="921"/>
      <c r="CL76" s="922"/>
      <c r="CM76" s="920"/>
      <c r="CN76" s="921"/>
      <c r="CO76" s="921"/>
      <c r="CP76" s="921"/>
      <c r="CQ76" s="922"/>
      <c r="CR76" s="920"/>
      <c r="CS76" s="921"/>
      <c r="CT76" s="921"/>
      <c r="CU76" s="921"/>
      <c r="CV76" s="922"/>
      <c r="CW76" s="920"/>
      <c r="CX76" s="921"/>
      <c r="CY76" s="921"/>
      <c r="CZ76" s="921"/>
      <c r="DA76" s="922"/>
      <c r="DB76" s="920"/>
      <c r="DC76" s="921"/>
      <c r="DD76" s="921"/>
      <c r="DE76" s="921"/>
      <c r="DF76" s="922"/>
      <c r="DG76" s="920"/>
      <c r="DH76" s="921"/>
      <c r="DI76" s="921"/>
      <c r="DJ76" s="921"/>
      <c r="DK76" s="922"/>
      <c r="DL76" s="920"/>
      <c r="DM76" s="921"/>
      <c r="DN76" s="921"/>
      <c r="DO76" s="921"/>
      <c r="DP76" s="922"/>
      <c r="DQ76" s="920"/>
      <c r="DR76" s="921"/>
      <c r="DS76" s="921"/>
      <c r="DT76" s="921"/>
      <c r="DU76" s="922"/>
      <c r="DV76" s="917"/>
      <c r="DW76" s="918"/>
      <c r="DX76" s="918"/>
      <c r="DY76" s="918"/>
      <c r="DZ76" s="919"/>
      <c r="EA76" s="226"/>
    </row>
    <row r="77" spans="1:131" s="227" customFormat="1" ht="26.25" customHeight="1" x14ac:dyDescent="0.15">
      <c r="A77" s="241">
        <v>10</v>
      </c>
      <c r="B77" s="933"/>
      <c r="C77" s="934"/>
      <c r="D77" s="934"/>
      <c r="E77" s="934"/>
      <c r="F77" s="934"/>
      <c r="G77" s="934"/>
      <c r="H77" s="934"/>
      <c r="I77" s="934"/>
      <c r="J77" s="934"/>
      <c r="K77" s="934"/>
      <c r="L77" s="934"/>
      <c r="M77" s="934"/>
      <c r="N77" s="934"/>
      <c r="O77" s="934"/>
      <c r="P77" s="935"/>
      <c r="Q77" s="939"/>
      <c r="R77" s="940"/>
      <c r="S77" s="940"/>
      <c r="T77" s="940"/>
      <c r="U77" s="890"/>
      <c r="V77" s="941"/>
      <c r="W77" s="940"/>
      <c r="X77" s="940"/>
      <c r="Y77" s="940"/>
      <c r="Z77" s="890"/>
      <c r="AA77" s="941"/>
      <c r="AB77" s="940"/>
      <c r="AC77" s="940"/>
      <c r="AD77" s="940"/>
      <c r="AE77" s="890"/>
      <c r="AF77" s="941"/>
      <c r="AG77" s="940"/>
      <c r="AH77" s="940"/>
      <c r="AI77" s="940"/>
      <c r="AJ77" s="890"/>
      <c r="AK77" s="941"/>
      <c r="AL77" s="940"/>
      <c r="AM77" s="940"/>
      <c r="AN77" s="940"/>
      <c r="AO77" s="890"/>
      <c r="AP77" s="941"/>
      <c r="AQ77" s="940"/>
      <c r="AR77" s="940"/>
      <c r="AS77" s="940"/>
      <c r="AT77" s="890"/>
      <c r="AU77" s="941"/>
      <c r="AV77" s="940"/>
      <c r="AW77" s="940"/>
      <c r="AX77" s="940"/>
      <c r="AY77" s="890"/>
      <c r="AZ77" s="937"/>
      <c r="BA77" s="937"/>
      <c r="BB77" s="937"/>
      <c r="BC77" s="937"/>
      <c r="BD77" s="938"/>
      <c r="BE77" s="245"/>
      <c r="BF77" s="245"/>
      <c r="BG77" s="245"/>
      <c r="BH77" s="245"/>
      <c r="BI77" s="245"/>
      <c r="BJ77" s="245"/>
      <c r="BK77" s="245"/>
      <c r="BL77" s="245"/>
      <c r="BM77" s="245"/>
      <c r="BN77" s="245"/>
      <c r="BO77" s="245"/>
      <c r="BP77" s="245"/>
      <c r="BQ77" s="242">
        <v>71</v>
      </c>
      <c r="BR77" s="247"/>
      <c r="BS77" s="923"/>
      <c r="BT77" s="924"/>
      <c r="BU77" s="924"/>
      <c r="BV77" s="924"/>
      <c r="BW77" s="924"/>
      <c r="BX77" s="924"/>
      <c r="BY77" s="924"/>
      <c r="BZ77" s="924"/>
      <c r="CA77" s="924"/>
      <c r="CB77" s="924"/>
      <c r="CC77" s="924"/>
      <c r="CD77" s="924"/>
      <c r="CE77" s="924"/>
      <c r="CF77" s="924"/>
      <c r="CG77" s="925"/>
      <c r="CH77" s="920"/>
      <c r="CI77" s="921"/>
      <c r="CJ77" s="921"/>
      <c r="CK77" s="921"/>
      <c r="CL77" s="922"/>
      <c r="CM77" s="920"/>
      <c r="CN77" s="921"/>
      <c r="CO77" s="921"/>
      <c r="CP77" s="921"/>
      <c r="CQ77" s="922"/>
      <c r="CR77" s="920"/>
      <c r="CS77" s="921"/>
      <c r="CT77" s="921"/>
      <c r="CU77" s="921"/>
      <c r="CV77" s="922"/>
      <c r="CW77" s="920"/>
      <c r="CX77" s="921"/>
      <c r="CY77" s="921"/>
      <c r="CZ77" s="921"/>
      <c r="DA77" s="922"/>
      <c r="DB77" s="920"/>
      <c r="DC77" s="921"/>
      <c r="DD77" s="921"/>
      <c r="DE77" s="921"/>
      <c r="DF77" s="922"/>
      <c r="DG77" s="920"/>
      <c r="DH77" s="921"/>
      <c r="DI77" s="921"/>
      <c r="DJ77" s="921"/>
      <c r="DK77" s="922"/>
      <c r="DL77" s="920"/>
      <c r="DM77" s="921"/>
      <c r="DN77" s="921"/>
      <c r="DO77" s="921"/>
      <c r="DP77" s="922"/>
      <c r="DQ77" s="920"/>
      <c r="DR77" s="921"/>
      <c r="DS77" s="921"/>
      <c r="DT77" s="921"/>
      <c r="DU77" s="922"/>
      <c r="DV77" s="917"/>
      <c r="DW77" s="918"/>
      <c r="DX77" s="918"/>
      <c r="DY77" s="918"/>
      <c r="DZ77" s="919"/>
      <c r="EA77" s="226"/>
    </row>
    <row r="78" spans="1:131" s="227" customFormat="1" ht="26.25" customHeight="1" x14ac:dyDescent="0.15">
      <c r="A78" s="241">
        <v>11</v>
      </c>
      <c r="B78" s="933"/>
      <c r="C78" s="934"/>
      <c r="D78" s="934"/>
      <c r="E78" s="934"/>
      <c r="F78" s="934"/>
      <c r="G78" s="934"/>
      <c r="H78" s="934"/>
      <c r="I78" s="934"/>
      <c r="J78" s="934"/>
      <c r="K78" s="934"/>
      <c r="L78" s="934"/>
      <c r="M78" s="934"/>
      <c r="N78" s="934"/>
      <c r="O78" s="934"/>
      <c r="P78" s="935"/>
      <c r="Q78" s="936"/>
      <c r="R78" s="891"/>
      <c r="S78" s="891"/>
      <c r="T78" s="891"/>
      <c r="U78" s="891"/>
      <c r="V78" s="891"/>
      <c r="W78" s="891"/>
      <c r="X78" s="891"/>
      <c r="Y78" s="891"/>
      <c r="Z78" s="891"/>
      <c r="AA78" s="891"/>
      <c r="AB78" s="891"/>
      <c r="AC78" s="891"/>
      <c r="AD78" s="891"/>
      <c r="AE78" s="891"/>
      <c r="AF78" s="891"/>
      <c r="AG78" s="891"/>
      <c r="AH78" s="891"/>
      <c r="AI78" s="891"/>
      <c r="AJ78" s="891"/>
      <c r="AK78" s="891"/>
      <c r="AL78" s="891"/>
      <c r="AM78" s="891"/>
      <c r="AN78" s="891"/>
      <c r="AO78" s="891"/>
      <c r="AP78" s="891"/>
      <c r="AQ78" s="891"/>
      <c r="AR78" s="891"/>
      <c r="AS78" s="891"/>
      <c r="AT78" s="891"/>
      <c r="AU78" s="891"/>
      <c r="AV78" s="891"/>
      <c r="AW78" s="891"/>
      <c r="AX78" s="891"/>
      <c r="AY78" s="891"/>
      <c r="AZ78" s="937"/>
      <c r="BA78" s="937"/>
      <c r="BB78" s="937"/>
      <c r="BC78" s="937"/>
      <c r="BD78" s="938"/>
      <c r="BE78" s="245"/>
      <c r="BF78" s="245"/>
      <c r="BG78" s="245"/>
      <c r="BH78" s="245"/>
      <c r="BI78" s="245"/>
      <c r="BJ78" s="248"/>
      <c r="BK78" s="248"/>
      <c r="BL78" s="248"/>
      <c r="BM78" s="248"/>
      <c r="BN78" s="248"/>
      <c r="BO78" s="245"/>
      <c r="BP78" s="245"/>
      <c r="BQ78" s="242">
        <v>72</v>
      </c>
      <c r="BR78" s="247"/>
      <c r="BS78" s="923"/>
      <c r="BT78" s="924"/>
      <c r="BU78" s="924"/>
      <c r="BV78" s="924"/>
      <c r="BW78" s="924"/>
      <c r="BX78" s="924"/>
      <c r="BY78" s="924"/>
      <c r="BZ78" s="924"/>
      <c r="CA78" s="924"/>
      <c r="CB78" s="924"/>
      <c r="CC78" s="924"/>
      <c r="CD78" s="924"/>
      <c r="CE78" s="924"/>
      <c r="CF78" s="924"/>
      <c r="CG78" s="925"/>
      <c r="CH78" s="920"/>
      <c r="CI78" s="921"/>
      <c r="CJ78" s="921"/>
      <c r="CK78" s="921"/>
      <c r="CL78" s="922"/>
      <c r="CM78" s="920"/>
      <c r="CN78" s="921"/>
      <c r="CO78" s="921"/>
      <c r="CP78" s="921"/>
      <c r="CQ78" s="922"/>
      <c r="CR78" s="920"/>
      <c r="CS78" s="921"/>
      <c r="CT78" s="921"/>
      <c r="CU78" s="921"/>
      <c r="CV78" s="922"/>
      <c r="CW78" s="920"/>
      <c r="CX78" s="921"/>
      <c r="CY78" s="921"/>
      <c r="CZ78" s="921"/>
      <c r="DA78" s="922"/>
      <c r="DB78" s="920"/>
      <c r="DC78" s="921"/>
      <c r="DD78" s="921"/>
      <c r="DE78" s="921"/>
      <c r="DF78" s="922"/>
      <c r="DG78" s="920"/>
      <c r="DH78" s="921"/>
      <c r="DI78" s="921"/>
      <c r="DJ78" s="921"/>
      <c r="DK78" s="922"/>
      <c r="DL78" s="920"/>
      <c r="DM78" s="921"/>
      <c r="DN78" s="921"/>
      <c r="DO78" s="921"/>
      <c r="DP78" s="922"/>
      <c r="DQ78" s="920"/>
      <c r="DR78" s="921"/>
      <c r="DS78" s="921"/>
      <c r="DT78" s="921"/>
      <c r="DU78" s="922"/>
      <c r="DV78" s="917"/>
      <c r="DW78" s="918"/>
      <c r="DX78" s="918"/>
      <c r="DY78" s="918"/>
      <c r="DZ78" s="919"/>
      <c r="EA78" s="226"/>
    </row>
    <row r="79" spans="1:131" s="227" customFormat="1" ht="26.25" customHeight="1" x14ac:dyDescent="0.15">
      <c r="A79" s="241">
        <v>12</v>
      </c>
      <c r="B79" s="933"/>
      <c r="C79" s="934"/>
      <c r="D79" s="934"/>
      <c r="E79" s="934"/>
      <c r="F79" s="934"/>
      <c r="G79" s="934"/>
      <c r="H79" s="934"/>
      <c r="I79" s="934"/>
      <c r="J79" s="934"/>
      <c r="K79" s="934"/>
      <c r="L79" s="934"/>
      <c r="M79" s="934"/>
      <c r="N79" s="934"/>
      <c r="O79" s="934"/>
      <c r="P79" s="935"/>
      <c r="Q79" s="936"/>
      <c r="R79" s="891"/>
      <c r="S79" s="891"/>
      <c r="T79" s="891"/>
      <c r="U79" s="891"/>
      <c r="V79" s="891"/>
      <c r="W79" s="891"/>
      <c r="X79" s="891"/>
      <c r="Y79" s="891"/>
      <c r="Z79" s="891"/>
      <c r="AA79" s="891"/>
      <c r="AB79" s="891"/>
      <c r="AC79" s="891"/>
      <c r="AD79" s="891"/>
      <c r="AE79" s="891"/>
      <c r="AF79" s="891"/>
      <c r="AG79" s="891"/>
      <c r="AH79" s="891"/>
      <c r="AI79" s="891"/>
      <c r="AJ79" s="891"/>
      <c r="AK79" s="891"/>
      <c r="AL79" s="891"/>
      <c r="AM79" s="891"/>
      <c r="AN79" s="891"/>
      <c r="AO79" s="891"/>
      <c r="AP79" s="891"/>
      <c r="AQ79" s="891"/>
      <c r="AR79" s="891"/>
      <c r="AS79" s="891"/>
      <c r="AT79" s="891"/>
      <c r="AU79" s="891"/>
      <c r="AV79" s="891"/>
      <c r="AW79" s="891"/>
      <c r="AX79" s="891"/>
      <c r="AY79" s="891"/>
      <c r="AZ79" s="937"/>
      <c r="BA79" s="937"/>
      <c r="BB79" s="937"/>
      <c r="BC79" s="937"/>
      <c r="BD79" s="938"/>
      <c r="BE79" s="245"/>
      <c r="BF79" s="245"/>
      <c r="BG79" s="245"/>
      <c r="BH79" s="245"/>
      <c r="BI79" s="245"/>
      <c r="BJ79" s="248"/>
      <c r="BK79" s="248"/>
      <c r="BL79" s="248"/>
      <c r="BM79" s="248"/>
      <c r="BN79" s="248"/>
      <c r="BO79" s="245"/>
      <c r="BP79" s="245"/>
      <c r="BQ79" s="242">
        <v>73</v>
      </c>
      <c r="BR79" s="247"/>
      <c r="BS79" s="923"/>
      <c r="BT79" s="924"/>
      <c r="BU79" s="924"/>
      <c r="BV79" s="924"/>
      <c r="BW79" s="924"/>
      <c r="BX79" s="924"/>
      <c r="BY79" s="924"/>
      <c r="BZ79" s="924"/>
      <c r="CA79" s="924"/>
      <c r="CB79" s="924"/>
      <c r="CC79" s="924"/>
      <c r="CD79" s="924"/>
      <c r="CE79" s="924"/>
      <c r="CF79" s="924"/>
      <c r="CG79" s="925"/>
      <c r="CH79" s="920"/>
      <c r="CI79" s="921"/>
      <c r="CJ79" s="921"/>
      <c r="CK79" s="921"/>
      <c r="CL79" s="922"/>
      <c r="CM79" s="920"/>
      <c r="CN79" s="921"/>
      <c r="CO79" s="921"/>
      <c r="CP79" s="921"/>
      <c r="CQ79" s="922"/>
      <c r="CR79" s="920"/>
      <c r="CS79" s="921"/>
      <c r="CT79" s="921"/>
      <c r="CU79" s="921"/>
      <c r="CV79" s="922"/>
      <c r="CW79" s="920"/>
      <c r="CX79" s="921"/>
      <c r="CY79" s="921"/>
      <c r="CZ79" s="921"/>
      <c r="DA79" s="922"/>
      <c r="DB79" s="920"/>
      <c r="DC79" s="921"/>
      <c r="DD79" s="921"/>
      <c r="DE79" s="921"/>
      <c r="DF79" s="922"/>
      <c r="DG79" s="920"/>
      <c r="DH79" s="921"/>
      <c r="DI79" s="921"/>
      <c r="DJ79" s="921"/>
      <c r="DK79" s="922"/>
      <c r="DL79" s="920"/>
      <c r="DM79" s="921"/>
      <c r="DN79" s="921"/>
      <c r="DO79" s="921"/>
      <c r="DP79" s="922"/>
      <c r="DQ79" s="920"/>
      <c r="DR79" s="921"/>
      <c r="DS79" s="921"/>
      <c r="DT79" s="921"/>
      <c r="DU79" s="922"/>
      <c r="DV79" s="917"/>
      <c r="DW79" s="918"/>
      <c r="DX79" s="918"/>
      <c r="DY79" s="918"/>
      <c r="DZ79" s="919"/>
      <c r="EA79" s="226"/>
    </row>
    <row r="80" spans="1:131" s="227" customFormat="1" ht="26.25" customHeight="1" x14ac:dyDescent="0.15">
      <c r="A80" s="241">
        <v>13</v>
      </c>
      <c r="B80" s="933"/>
      <c r="C80" s="934"/>
      <c r="D80" s="934"/>
      <c r="E80" s="934"/>
      <c r="F80" s="934"/>
      <c r="G80" s="934"/>
      <c r="H80" s="934"/>
      <c r="I80" s="934"/>
      <c r="J80" s="934"/>
      <c r="K80" s="934"/>
      <c r="L80" s="934"/>
      <c r="M80" s="934"/>
      <c r="N80" s="934"/>
      <c r="O80" s="934"/>
      <c r="P80" s="935"/>
      <c r="Q80" s="936"/>
      <c r="R80" s="891"/>
      <c r="S80" s="891"/>
      <c r="T80" s="891"/>
      <c r="U80" s="891"/>
      <c r="V80" s="891"/>
      <c r="W80" s="891"/>
      <c r="X80" s="891"/>
      <c r="Y80" s="891"/>
      <c r="Z80" s="891"/>
      <c r="AA80" s="891"/>
      <c r="AB80" s="891"/>
      <c r="AC80" s="891"/>
      <c r="AD80" s="891"/>
      <c r="AE80" s="891"/>
      <c r="AF80" s="891"/>
      <c r="AG80" s="891"/>
      <c r="AH80" s="891"/>
      <c r="AI80" s="891"/>
      <c r="AJ80" s="891"/>
      <c r="AK80" s="891"/>
      <c r="AL80" s="891"/>
      <c r="AM80" s="891"/>
      <c r="AN80" s="891"/>
      <c r="AO80" s="891"/>
      <c r="AP80" s="891"/>
      <c r="AQ80" s="891"/>
      <c r="AR80" s="891"/>
      <c r="AS80" s="891"/>
      <c r="AT80" s="891"/>
      <c r="AU80" s="891"/>
      <c r="AV80" s="891"/>
      <c r="AW80" s="891"/>
      <c r="AX80" s="891"/>
      <c r="AY80" s="891"/>
      <c r="AZ80" s="937"/>
      <c r="BA80" s="937"/>
      <c r="BB80" s="937"/>
      <c r="BC80" s="937"/>
      <c r="BD80" s="938"/>
      <c r="BE80" s="245"/>
      <c r="BF80" s="245"/>
      <c r="BG80" s="245"/>
      <c r="BH80" s="245"/>
      <c r="BI80" s="245"/>
      <c r="BJ80" s="245"/>
      <c r="BK80" s="245"/>
      <c r="BL80" s="245"/>
      <c r="BM80" s="245"/>
      <c r="BN80" s="245"/>
      <c r="BO80" s="245"/>
      <c r="BP80" s="245"/>
      <c r="BQ80" s="242">
        <v>74</v>
      </c>
      <c r="BR80" s="247"/>
      <c r="BS80" s="923"/>
      <c r="BT80" s="924"/>
      <c r="BU80" s="924"/>
      <c r="BV80" s="924"/>
      <c r="BW80" s="924"/>
      <c r="BX80" s="924"/>
      <c r="BY80" s="924"/>
      <c r="BZ80" s="924"/>
      <c r="CA80" s="924"/>
      <c r="CB80" s="924"/>
      <c r="CC80" s="924"/>
      <c r="CD80" s="924"/>
      <c r="CE80" s="924"/>
      <c r="CF80" s="924"/>
      <c r="CG80" s="925"/>
      <c r="CH80" s="920"/>
      <c r="CI80" s="921"/>
      <c r="CJ80" s="921"/>
      <c r="CK80" s="921"/>
      <c r="CL80" s="922"/>
      <c r="CM80" s="920"/>
      <c r="CN80" s="921"/>
      <c r="CO80" s="921"/>
      <c r="CP80" s="921"/>
      <c r="CQ80" s="922"/>
      <c r="CR80" s="920"/>
      <c r="CS80" s="921"/>
      <c r="CT80" s="921"/>
      <c r="CU80" s="921"/>
      <c r="CV80" s="922"/>
      <c r="CW80" s="920"/>
      <c r="CX80" s="921"/>
      <c r="CY80" s="921"/>
      <c r="CZ80" s="921"/>
      <c r="DA80" s="922"/>
      <c r="DB80" s="920"/>
      <c r="DC80" s="921"/>
      <c r="DD80" s="921"/>
      <c r="DE80" s="921"/>
      <c r="DF80" s="922"/>
      <c r="DG80" s="920"/>
      <c r="DH80" s="921"/>
      <c r="DI80" s="921"/>
      <c r="DJ80" s="921"/>
      <c r="DK80" s="922"/>
      <c r="DL80" s="920"/>
      <c r="DM80" s="921"/>
      <c r="DN80" s="921"/>
      <c r="DO80" s="921"/>
      <c r="DP80" s="922"/>
      <c r="DQ80" s="920"/>
      <c r="DR80" s="921"/>
      <c r="DS80" s="921"/>
      <c r="DT80" s="921"/>
      <c r="DU80" s="922"/>
      <c r="DV80" s="917"/>
      <c r="DW80" s="918"/>
      <c r="DX80" s="918"/>
      <c r="DY80" s="918"/>
      <c r="DZ80" s="919"/>
      <c r="EA80" s="226"/>
    </row>
    <row r="81" spans="1:131" s="227" customFormat="1" ht="26.25" customHeight="1" x14ac:dyDescent="0.15">
      <c r="A81" s="241">
        <v>14</v>
      </c>
      <c r="B81" s="933"/>
      <c r="C81" s="934"/>
      <c r="D81" s="934"/>
      <c r="E81" s="934"/>
      <c r="F81" s="934"/>
      <c r="G81" s="934"/>
      <c r="H81" s="934"/>
      <c r="I81" s="934"/>
      <c r="J81" s="934"/>
      <c r="K81" s="934"/>
      <c r="L81" s="934"/>
      <c r="M81" s="934"/>
      <c r="N81" s="934"/>
      <c r="O81" s="934"/>
      <c r="P81" s="935"/>
      <c r="Q81" s="936"/>
      <c r="R81" s="891"/>
      <c r="S81" s="891"/>
      <c r="T81" s="891"/>
      <c r="U81" s="891"/>
      <c r="V81" s="891"/>
      <c r="W81" s="891"/>
      <c r="X81" s="891"/>
      <c r="Y81" s="891"/>
      <c r="Z81" s="891"/>
      <c r="AA81" s="891"/>
      <c r="AB81" s="891"/>
      <c r="AC81" s="891"/>
      <c r="AD81" s="891"/>
      <c r="AE81" s="891"/>
      <c r="AF81" s="891"/>
      <c r="AG81" s="891"/>
      <c r="AH81" s="891"/>
      <c r="AI81" s="891"/>
      <c r="AJ81" s="891"/>
      <c r="AK81" s="891"/>
      <c r="AL81" s="891"/>
      <c r="AM81" s="891"/>
      <c r="AN81" s="891"/>
      <c r="AO81" s="891"/>
      <c r="AP81" s="891"/>
      <c r="AQ81" s="891"/>
      <c r="AR81" s="891"/>
      <c r="AS81" s="891"/>
      <c r="AT81" s="891"/>
      <c r="AU81" s="891"/>
      <c r="AV81" s="891"/>
      <c r="AW81" s="891"/>
      <c r="AX81" s="891"/>
      <c r="AY81" s="891"/>
      <c r="AZ81" s="937"/>
      <c r="BA81" s="937"/>
      <c r="BB81" s="937"/>
      <c r="BC81" s="937"/>
      <c r="BD81" s="938"/>
      <c r="BE81" s="245"/>
      <c r="BF81" s="245"/>
      <c r="BG81" s="245"/>
      <c r="BH81" s="245"/>
      <c r="BI81" s="245"/>
      <c r="BJ81" s="245"/>
      <c r="BK81" s="245"/>
      <c r="BL81" s="245"/>
      <c r="BM81" s="245"/>
      <c r="BN81" s="245"/>
      <c r="BO81" s="245"/>
      <c r="BP81" s="245"/>
      <c r="BQ81" s="242">
        <v>75</v>
      </c>
      <c r="BR81" s="247"/>
      <c r="BS81" s="923"/>
      <c r="BT81" s="924"/>
      <c r="BU81" s="924"/>
      <c r="BV81" s="924"/>
      <c r="BW81" s="924"/>
      <c r="BX81" s="924"/>
      <c r="BY81" s="924"/>
      <c r="BZ81" s="924"/>
      <c r="CA81" s="924"/>
      <c r="CB81" s="924"/>
      <c r="CC81" s="924"/>
      <c r="CD81" s="924"/>
      <c r="CE81" s="924"/>
      <c r="CF81" s="924"/>
      <c r="CG81" s="925"/>
      <c r="CH81" s="920"/>
      <c r="CI81" s="921"/>
      <c r="CJ81" s="921"/>
      <c r="CK81" s="921"/>
      <c r="CL81" s="922"/>
      <c r="CM81" s="920"/>
      <c r="CN81" s="921"/>
      <c r="CO81" s="921"/>
      <c r="CP81" s="921"/>
      <c r="CQ81" s="922"/>
      <c r="CR81" s="920"/>
      <c r="CS81" s="921"/>
      <c r="CT81" s="921"/>
      <c r="CU81" s="921"/>
      <c r="CV81" s="922"/>
      <c r="CW81" s="920"/>
      <c r="CX81" s="921"/>
      <c r="CY81" s="921"/>
      <c r="CZ81" s="921"/>
      <c r="DA81" s="922"/>
      <c r="DB81" s="920"/>
      <c r="DC81" s="921"/>
      <c r="DD81" s="921"/>
      <c r="DE81" s="921"/>
      <c r="DF81" s="922"/>
      <c r="DG81" s="920"/>
      <c r="DH81" s="921"/>
      <c r="DI81" s="921"/>
      <c r="DJ81" s="921"/>
      <c r="DK81" s="922"/>
      <c r="DL81" s="920"/>
      <c r="DM81" s="921"/>
      <c r="DN81" s="921"/>
      <c r="DO81" s="921"/>
      <c r="DP81" s="922"/>
      <c r="DQ81" s="920"/>
      <c r="DR81" s="921"/>
      <c r="DS81" s="921"/>
      <c r="DT81" s="921"/>
      <c r="DU81" s="922"/>
      <c r="DV81" s="917"/>
      <c r="DW81" s="918"/>
      <c r="DX81" s="918"/>
      <c r="DY81" s="918"/>
      <c r="DZ81" s="919"/>
      <c r="EA81" s="226"/>
    </row>
    <row r="82" spans="1:131" s="227" customFormat="1" ht="26.25" customHeight="1" x14ac:dyDescent="0.15">
      <c r="A82" s="241">
        <v>15</v>
      </c>
      <c r="B82" s="933"/>
      <c r="C82" s="934"/>
      <c r="D82" s="934"/>
      <c r="E82" s="934"/>
      <c r="F82" s="934"/>
      <c r="G82" s="934"/>
      <c r="H82" s="934"/>
      <c r="I82" s="934"/>
      <c r="J82" s="934"/>
      <c r="K82" s="934"/>
      <c r="L82" s="934"/>
      <c r="M82" s="934"/>
      <c r="N82" s="934"/>
      <c r="O82" s="934"/>
      <c r="P82" s="935"/>
      <c r="Q82" s="936"/>
      <c r="R82" s="891"/>
      <c r="S82" s="891"/>
      <c r="T82" s="891"/>
      <c r="U82" s="891"/>
      <c r="V82" s="891"/>
      <c r="W82" s="891"/>
      <c r="X82" s="891"/>
      <c r="Y82" s="891"/>
      <c r="Z82" s="891"/>
      <c r="AA82" s="891"/>
      <c r="AB82" s="891"/>
      <c r="AC82" s="891"/>
      <c r="AD82" s="891"/>
      <c r="AE82" s="891"/>
      <c r="AF82" s="891"/>
      <c r="AG82" s="891"/>
      <c r="AH82" s="891"/>
      <c r="AI82" s="891"/>
      <c r="AJ82" s="891"/>
      <c r="AK82" s="891"/>
      <c r="AL82" s="891"/>
      <c r="AM82" s="891"/>
      <c r="AN82" s="891"/>
      <c r="AO82" s="891"/>
      <c r="AP82" s="891"/>
      <c r="AQ82" s="891"/>
      <c r="AR82" s="891"/>
      <c r="AS82" s="891"/>
      <c r="AT82" s="891"/>
      <c r="AU82" s="891"/>
      <c r="AV82" s="891"/>
      <c r="AW82" s="891"/>
      <c r="AX82" s="891"/>
      <c r="AY82" s="891"/>
      <c r="AZ82" s="937"/>
      <c r="BA82" s="937"/>
      <c r="BB82" s="937"/>
      <c r="BC82" s="937"/>
      <c r="BD82" s="938"/>
      <c r="BE82" s="245"/>
      <c r="BF82" s="245"/>
      <c r="BG82" s="245"/>
      <c r="BH82" s="245"/>
      <c r="BI82" s="245"/>
      <c r="BJ82" s="245"/>
      <c r="BK82" s="245"/>
      <c r="BL82" s="245"/>
      <c r="BM82" s="245"/>
      <c r="BN82" s="245"/>
      <c r="BO82" s="245"/>
      <c r="BP82" s="245"/>
      <c r="BQ82" s="242">
        <v>76</v>
      </c>
      <c r="BR82" s="247"/>
      <c r="BS82" s="923"/>
      <c r="BT82" s="924"/>
      <c r="BU82" s="924"/>
      <c r="BV82" s="924"/>
      <c r="BW82" s="924"/>
      <c r="BX82" s="924"/>
      <c r="BY82" s="924"/>
      <c r="BZ82" s="924"/>
      <c r="CA82" s="924"/>
      <c r="CB82" s="924"/>
      <c r="CC82" s="924"/>
      <c r="CD82" s="924"/>
      <c r="CE82" s="924"/>
      <c r="CF82" s="924"/>
      <c r="CG82" s="925"/>
      <c r="CH82" s="920"/>
      <c r="CI82" s="921"/>
      <c r="CJ82" s="921"/>
      <c r="CK82" s="921"/>
      <c r="CL82" s="922"/>
      <c r="CM82" s="920"/>
      <c r="CN82" s="921"/>
      <c r="CO82" s="921"/>
      <c r="CP82" s="921"/>
      <c r="CQ82" s="922"/>
      <c r="CR82" s="920"/>
      <c r="CS82" s="921"/>
      <c r="CT82" s="921"/>
      <c r="CU82" s="921"/>
      <c r="CV82" s="922"/>
      <c r="CW82" s="920"/>
      <c r="CX82" s="921"/>
      <c r="CY82" s="921"/>
      <c r="CZ82" s="921"/>
      <c r="DA82" s="922"/>
      <c r="DB82" s="920"/>
      <c r="DC82" s="921"/>
      <c r="DD82" s="921"/>
      <c r="DE82" s="921"/>
      <c r="DF82" s="922"/>
      <c r="DG82" s="920"/>
      <c r="DH82" s="921"/>
      <c r="DI82" s="921"/>
      <c r="DJ82" s="921"/>
      <c r="DK82" s="922"/>
      <c r="DL82" s="920"/>
      <c r="DM82" s="921"/>
      <c r="DN82" s="921"/>
      <c r="DO82" s="921"/>
      <c r="DP82" s="922"/>
      <c r="DQ82" s="920"/>
      <c r="DR82" s="921"/>
      <c r="DS82" s="921"/>
      <c r="DT82" s="921"/>
      <c r="DU82" s="922"/>
      <c r="DV82" s="917"/>
      <c r="DW82" s="918"/>
      <c r="DX82" s="918"/>
      <c r="DY82" s="918"/>
      <c r="DZ82" s="919"/>
      <c r="EA82" s="226"/>
    </row>
    <row r="83" spans="1:131" s="227" customFormat="1" ht="26.25" customHeight="1" x14ac:dyDescent="0.15">
      <c r="A83" s="241">
        <v>16</v>
      </c>
      <c r="B83" s="933"/>
      <c r="C83" s="934"/>
      <c r="D83" s="934"/>
      <c r="E83" s="934"/>
      <c r="F83" s="934"/>
      <c r="G83" s="934"/>
      <c r="H83" s="934"/>
      <c r="I83" s="934"/>
      <c r="J83" s="934"/>
      <c r="K83" s="934"/>
      <c r="L83" s="934"/>
      <c r="M83" s="934"/>
      <c r="N83" s="934"/>
      <c r="O83" s="934"/>
      <c r="P83" s="935"/>
      <c r="Q83" s="936"/>
      <c r="R83" s="891"/>
      <c r="S83" s="891"/>
      <c r="T83" s="891"/>
      <c r="U83" s="891"/>
      <c r="V83" s="891"/>
      <c r="W83" s="891"/>
      <c r="X83" s="891"/>
      <c r="Y83" s="891"/>
      <c r="Z83" s="891"/>
      <c r="AA83" s="891"/>
      <c r="AB83" s="891"/>
      <c r="AC83" s="891"/>
      <c r="AD83" s="891"/>
      <c r="AE83" s="891"/>
      <c r="AF83" s="891"/>
      <c r="AG83" s="891"/>
      <c r="AH83" s="891"/>
      <c r="AI83" s="891"/>
      <c r="AJ83" s="891"/>
      <c r="AK83" s="891"/>
      <c r="AL83" s="891"/>
      <c r="AM83" s="891"/>
      <c r="AN83" s="891"/>
      <c r="AO83" s="891"/>
      <c r="AP83" s="891"/>
      <c r="AQ83" s="891"/>
      <c r="AR83" s="891"/>
      <c r="AS83" s="891"/>
      <c r="AT83" s="891"/>
      <c r="AU83" s="891"/>
      <c r="AV83" s="891"/>
      <c r="AW83" s="891"/>
      <c r="AX83" s="891"/>
      <c r="AY83" s="891"/>
      <c r="AZ83" s="937"/>
      <c r="BA83" s="937"/>
      <c r="BB83" s="937"/>
      <c r="BC83" s="937"/>
      <c r="BD83" s="938"/>
      <c r="BE83" s="245"/>
      <c r="BF83" s="245"/>
      <c r="BG83" s="245"/>
      <c r="BH83" s="245"/>
      <c r="BI83" s="245"/>
      <c r="BJ83" s="245"/>
      <c r="BK83" s="245"/>
      <c r="BL83" s="245"/>
      <c r="BM83" s="245"/>
      <c r="BN83" s="245"/>
      <c r="BO83" s="245"/>
      <c r="BP83" s="245"/>
      <c r="BQ83" s="242">
        <v>77</v>
      </c>
      <c r="BR83" s="247"/>
      <c r="BS83" s="923"/>
      <c r="BT83" s="924"/>
      <c r="BU83" s="924"/>
      <c r="BV83" s="924"/>
      <c r="BW83" s="924"/>
      <c r="BX83" s="924"/>
      <c r="BY83" s="924"/>
      <c r="BZ83" s="924"/>
      <c r="CA83" s="924"/>
      <c r="CB83" s="924"/>
      <c r="CC83" s="924"/>
      <c r="CD83" s="924"/>
      <c r="CE83" s="924"/>
      <c r="CF83" s="924"/>
      <c r="CG83" s="925"/>
      <c r="CH83" s="920"/>
      <c r="CI83" s="921"/>
      <c r="CJ83" s="921"/>
      <c r="CK83" s="921"/>
      <c r="CL83" s="922"/>
      <c r="CM83" s="920"/>
      <c r="CN83" s="921"/>
      <c r="CO83" s="921"/>
      <c r="CP83" s="921"/>
      <c r="CQ83" s="922"/>
      <c r="CR83" s="920"/>
      <c r="CS83" s="921"/>
      <c r="CT83" s="921"/>
      <c r="CU83" s="921"/>
      <c r="CV83" s="922"/>
      <c r="CW83" s="920"/>
      <c r="CX83" s="921"/>
      <c r="CY83" s="921"/>
      <c r="CZ83" s="921"/>
      <c r="DA83" s="922"/>
      <c r="DB83" s="920"/>
      <c r="DC83" s="921"/>
      <c r="DD83" s="921"/>
      <c r="DE83" s="921"/>
      <c r="DF83" s="922"/>
      <c r="DG83" s="920"/>
      <c r="DH83" s="921"/>
      <c r="DI83" s="921"/>
      <c r="DJ83" s="921"/>
      <c r="DK83" s="922"/>
      <c r="DL83" s="920"/>
      <c r="DM83" s="921"/>
      <c r="DN83" s="921"/>
      <c r="DO83" s="921"/>
      <c r="DP83" s="922"/>
      <c r="DQ83" s="920"/>
      <c r="DR83" s="921"/>
      <c r="DS83" s="921"/>
      <c r="DT83" s="921"/>
      <c r="DU83" s="922"/>
      <c r="DV83" s="917"/>
      <c r="DW83" s="918"/>
      <c r="DX83" s="918"/>
      <c r="DY83" s="918"/>
      <c r="DZ83" s="919"/>
      <c r="EA83" s="226"/>
    </row>
    <row r="84" spans="1:131" s="227" customFormat="1" ht="26.25" customHeight="1" x14ac:dyDescent="0.15">
      <c r="A84" s="241">
        <v>17</v>
      </c>
      <c r="B84" s="933"/>
      <c r="C84" s="934"/>
      <c r="D84" s="934"/>
      <c r="E84" s="934"/>
      <c r="F84" s="934"/>
      <c r="G84" s="934"/>
      <c r="H84" s="934"/>
      <c r="I84" s="934"/>
      <c r="J84" s="934"/>
      <c r="K84" s="934"/>
      <c r="L84" s="934"/>
      <c r="M84" s="934"/>
      <c r="N84" s="934"/>
      <c r="O84" s="934"/>
      <c r="P84" s="935"/>
      <c r="Q84" s="936"/>
      <c r="R84" s="891"/>
      <c r="S84" s="891"/>
      <c r="T84" s="891"/>
      <c r="U84" s="891"/>
      <c r="V84" s="891"/>
      <c r="W84" s="891"/>
      <c r="X84" s="891"/>
      <c r="Y84" s="891"/>
      <c r="Z84" s="891"/>
      <c r="AA84" s="891"/>
      <c r="AB84" s="891"/>
      <c r="AC84" s="891"/>
      <c r="AD84" s="891"/>
      <c r="AE84" s="891"/>
      <c r="AF84" s="891"/>
      <c r="AG84" s="891"/>
      <c r="AH84" s="891"/>
      <c r="AI84" s="891"/>
      <c r="AJ84" s="891"/>
      <c r="AK84" s="891"/>
      <c r="AL84" s="891"/>
      <c r="AM84" s="891"/>
      <c r="AN84" s="891"/>
      <c r="AO84" s="891"/>
      <c r="AP84" s="891"/>
      <c r="AQ84" s="891"/>
      <c r="AR84" s="891"/>
      <c r="AS84" s="891"/>
      <c r="AT84" s="891"/>
      <c r="AU84" s="891"/>
      <c r="AV84" s="891"/>
      <c r="AW84" s="891"/>
      <c r="AX84" s="891"/>
      <c r="AY84" s="891"/>
      <c r="AZ84" s="937"/>
      <c r="BA84" s="937"/>
      <c r="BB84" s="937"/>
      <c r="BC84" s="937"/>
      <c r="BD84" s="938"/>
      <c r="BE84" s="245"/>
      <c r="BF84" s="245"/>
      <c r="BG84" s="245"/>
      <c r="BH84" s="245"/>
      <c r="BI84" s="245"/>
      <c r="BJ84" s="245"/>
      <c r="BK84" s="245"/>
      <c r="BL84" s="245"/>
      <c r="BM84" s="245"/>
      <c r="BN84" s="245"/>
      <c r="BO84" s="245"/>
      <c r="BP84" s="245"/>
      <c r="BQ84" s="242">
        <v>78</v>
      </c>
      <c r="BR84" s="247"/>
      <c r="BS84" s="923"/>
      <c r="BT84" s="924"/>
      <c r="BU84" s="924"/>
      <c r="BV84" s="924"/>
      <c r="BW84" s="924"/>
      <c r="BX84" s="924"/>
      <c r="BY84" s="924"/>
      <c r="BZ84" s="924"/>
      <c r="CA84" s="924"/>
      <c r="CB84" s="924"/>
      <c r="CC84" s="924"/>
      <c r="CD84" s="924"/>
      <c r="CE84" s="924"/>
      <c r="CF84" s="924"/>
      <c r="CG84" s="925"/>
      <c r="CH84" s="920"/>
      <c r="CI84" s="921"/>
      <c r="CJ84" s="921"/>
      <c r="CK84" s="921"/>
      <c r="CL84" s="922"/>
      <c r="CM84" s="920"/>
      <c r="CN84" s="921"/>
      <c r="CO84" s="921"/>
      <c r="CP84" s="921"/>
      <c r="CQ84" s="922"/>
      <c r="CR84" s="920"/>
      <c r="CS84" s="921"/>
      <c r="CT84" s="921"/>
      <c r="CU84" s="921"/>
      <c r="CV84" s="922"/>
      <c r="CW84" s="920"/>
      <c r="CX84" s="921"/>
      <c r="CY84" s="921"/>
      <c r="CZ84" s="921"/>
      <c r="DA84" s="922"/>
      <c r="DB84" s="920"/>
      <c r="DC84" s="921"/>
      <c r="DD84" s="921"/>
      <c r="DE84" s="921"/>
      <c r="DF84" s="922"/>
      <c r="DG84" s="920"/>
      <c r="DH84" s="921"/>
      <c r="DI84" s="921"/>
      <c r="DJ84" s="921"/>
      <c r="DK84" s="922"/>
      <c r="DL84" s="920"/>
      <c r="DM84" s="921"/>
      <c r="DN84" s="921"/>
      <c r="DO84" s="921"/>
      <c r="DP84" s="922"/>
      <c r="DQ84" s="920"/>
      <c r="DR84" s="921"/>
      <c r="DS84" s="921"/>
      <c r="DT84" s="921"/>
      <c r="DU84" s="922"/>
      <c r="DV84" s="917"/>
      <c r="DW84" s="918"/>
      <c r="DX84" s="918"/>
      <c r="DY84" s="918"/>
      <c r="DZ84" s="919"/>
      <c r="EA84" s="226"/>
    </row>
    <row r="85" spans="1:131" s="227" customFormat="1" ht="26.25" customHeight="1" x14ac:dyDescent="0.15">
      <c r="A85" s="241">
        <v>18</v>
      </c>
      <c r="B85" s="933"/>
      <c r="C85" s="934"/>
      <c r="D85" s="934"/>
      <c r="E85" s="934"/>
      <c r="F85" s="934"/>
      <c r="G85" s="934"/>
      <c r="H85" s="934"/>
      <c r="I85" s="934"/>
      <c r="J85" s="934"/>
      <c r="K85" s="934"/>
      <c r="L85" s="934"/>
      <c r="M85" s="934"/>
      <c r="N85" s="934"/>
      <c r="O85" s="934"/>
      <c r="P85" s="935"/>
      <c r="Q85" s="936"/>
      <c r="R85" s="891"/>
      <c r="S85" s="891"/>
      <c r="T85" s="891"/>
      <c r="U85" s="891"/>
      <c r="V85" s="891"/>
      <c r="W85" s="891"/>
      <c r="X85" s="891"/>
      <c r="Y85" s="891"/>
      <c r="Z85" s="891"/>
      <c r="AA85" s="891"/>
      <c r="AB85" s="891"/>
      <c r="AC85" s="891"/>
      <c r="AD85" s="891"/>
      <c r="AE85" s="891"/>
      <c r="AF85" s="891"/>
      <c r="AG85" s="891"/>
      <c r="AH85" s="891"/>
      <c r="AI85" s="891"/>
      <c r="AJ85" s="891"/>
      <c r="AK85" s="891"/>
      <c r="AL85" s="891"/>
      <c r="AM85" s="891"/>
      <c r="AN85" s="891"/>
      <c r="AO85" s="891"/>
      <c r="AP85" s="891"/>
      <c r="AQ85" s="891"/>
      <c r="AR85" s="891"/>
      <c r="AS85" s="891"/>
      <c r="AT85" s="891"/>
      <c r="AU85" s="891"/>
      <c r="AV85" s="891"/>
      <c r="AW85" s="891"/>
      <c r="AX85" s="891"/>
      <c r="AY85" s="891"/>
      <c r="AZ85" s="937"/>
      <c r="BA85" s="937"/>
      <c r="BB85" s="937"/>
      <c r="BC85" s="937"/>
      <c r="BD85" s="938"/>
      <c r="BE85" s="245"/>
      <c r="BF85" s="245"/>
      <c r="BG85" s="245"/>
      <c r="BH85" s="245"/>
      <c r="BI85" s="245"/>
      <c r="BJ85" s="245"/>
      <c r="BK85" s="245"/>
      <c r="BL85" s="245"/>
      <c r="BM85" s="245"/>
      <c r="BN85" s="245"/>
      <c r="BO85" s="245"/>
      <c r="BP85" s="245"/>
      <c r="BQ85" s="242">
        <v>79</v>
      </c>
      <c r="BR85" s="247"/>
      <c r="BS85" s="923"/>
      <c r="BT85" s="924"/>
      <c r="BU85" s="924"/>
      <c r="BV85" s="924"/>
      <c r="BW85" s="924"/>
      <c r="BX85" s="924"/>
      <c r="BY85" s="924"/>
      <c r="BZ85" s="924"/>
      <c r="CA85" s="924"/>
      <c r="CB85" s="924"/>
      <c r="CC85" s="924"/>
      <c r="CD85" s="924"/>
      <c r="CE85" s="924"/>
      <c r="CF85" s="924"/>
      <c r="CG85" s="925"/>
      <c r="CH85" s="920"/>
      <c r="CI85" s="921"/>
      <c r="CJ85" s="921"/>
      <c r="CK85" s="921"/>
      <c r="CL85" s="922"/>
      <c r="CM85" s="920"/>
      <c r="CN85" s="921"/>
      <c r="CO85" s="921"/>
      <c r="CP85" s="921"/>
      <c r="CQ85" s="922"/>
      <c r="CR85" s="920"/>
      <c r="CS85" s="921"/>
      <c r="CT85" s="921"/>
      <c r="CU85" s="921"/>
      <c r="CV85" s="922"/>
      <c r="CW85" s="920"/>
      <c r="CX85" s="921"/>
      <c r="CY85" s="921"/>
      <c r="CZ85" s="921"/>
      <c r="DA85" s="922"/>
      <c r="DB85" s="920"/>
      <c r="DC85" s="921"/>
      <c r="DD85" s="921"/>
      <c r="DE85" s="921"/>
      <c r="DF85" s="922"/>
      <c r="DG85" s="920"/>
      <c r="DH85" s="921"/>
      <c r="DI85" s="921"/>
      <c r="DJ85" s="921"/>
      <c r="DK85" s="922"/>
      <c r="DL85" s="920"/>
      <c r="DM85" s="921"/>
      <c r="DN85" s="921"/>
      <c r="DO85" s="921"/>
      <c r="DP85" s="922"/>
      <c r="DQ85" s="920"/>
      <c r="DR85" s="921"/>
      <c r="DS85" s="921"/>
      <c r="DT85" s="921"/>
      <c r="DU85" s="922"/>
      <c r="DV85" s="917"/>
      <c r="DW85" s="918"/>
      <c r="DX85" s="918"/>
      <c r="DY85" s="918"/>
      <c r="DZ85" s="919"/>
      <c r="EA85" s="226"/>
    </row>
    <row r="86" spans="1:131" s="227" customFormat="1" ht="26.25" customHeight="1" x14ac:dyDescent="0.15">
      <c r="A86" s="241">
        <v>19</v>
      </c>
      <c r="B86" s="933"/>
      <c r="C86" s="934"/>
      <c r="D86" s="934"/>
      <c r="E86" s="934"/>
      <c r="F86" s="934"/>
      <c r="G86" s="934"/>
      <c r="H86" s="934"/>
      <c r="I86" s="934"/>
      <c r="J86" s="934"/>
      <c r="K86" s="934"/>
      <c r="L86" s="934"/>
      <c r="M86" s="934"/>
      <c r="N86" s="934"/>
      <c r="O86" s="934"/>
      <c r="P86" s="935"/>
      <c r="Q86" s="936"/>
      <c r="R86" s="891"/>
      <c r="S86" s="891"/>
      <c r="T86" s="891"/>
      <c r="U86" s="891"/>
      <c r="V86" s="891"/>
      <c r="W86" s="891"/>
      <c r="X86" s="891"/>
      <c r="Y86" s="891"/>
      <c r="Z86" s="891"/>
      <c r="AA86" s="891"/>
      <c r="AB86" s="891"/>
      <c r="AC86" s="891"/>
      <c r="AD86" s="891"/>
      <c r="AE86" s="891"/>
      <c r="AF86" s="891"/>
      <c r="AG86" s="891"/>
      <c r="AH86" s="891"/>
      <c r="AI86" s="891"/>
      <c r="AJ86" s="891"/>
      <c r="AK86" s="891"/>
      <c r="AL86" s="891"/>
      <c r="AM86" s="891"/>
      <c r="AN86" s="891"/>
      <c r="AO86" s="891"/>
      <c r="AP86" s="891"/>
      <c r="AQ86" s="891"/>
      <c r="AR86" s="891"/>
      <c r="AS86" s="891"/>
      <c r="AT86" s="891"/>
      <c r="AU86" s="891"/>
      <c r="AV86" s="891"/>
      <c r="AW86" s="891"/>
      <c r="AX86" s="891"/>
      <c r="AY86" s="891"/>
      <c r="AZ86" s="937"/>
      <c r="BA86" s="937"/>
      <c r="BB86" s="937"/>
      <c r="BC86" s="937"/>
      <c r="BD86" s="938"/>
      <c r="BE86" s="245"/>
      <c r="BF86" s="245"/>
      <c r="BG86" s="245"/>
      <c r="BH86" s="245"/>
      <c r="BI86" s="245"/>
      <c r="BJ86" s="245"/>
      <c r="BK86" s="245"/>
      <c r="BL86" s="245"/>
      <c r="BM86" s="245"/>
      <c r="BN86" s="245"/>
      <c r="BO86" s="245"/>
      <c r="BP86" s="245"/>
      <c r="BQ86" s="242">
        <v>80</v>
      </c>
      <c r="BR86" s="247"/>
      <c r="BS86" s="923"/>
      <c r="BT86" s="924"/>
      <c r="BU86" s="924"/>
      <c r="BV86" s="924"/>
      <c r="BW86" s="924"/>
      <c r="BX86" s="924"/>
      <c r="BY86" s="924"/>
      <c r="BZ86" s="924"/>
      <c r="CA86" s="924"/>
      <c r="CB86" s="924"/>
      <c r="CC86" s="924"/>
      <c r="CD86" s="924"/>
      <c r="CE86" s="924"/>
      <c r="CF86" s="924"/>
      <c r="CG86" s="925"/>
      <c r="CH86" s="920"/>
      <c r="CI86" s="921"/>
      <c r="CJ86" s="921"/>
      <c r="CK86" s="921"/>
      <c r="CL86" s="922"/>
      <c r="CM86" s="920"/>
      <c r="CN86" s="921"/>
      <c r="CO86" s="921"/>
      <c r="CP86" s="921"/>
      <c r="CQ86" s="922"/>
      <c r="CR86" s="920"/>
      <c r="CS86" s="921"/>
      <c r="CT86" s="921"/>
      <c r="CU86" s="921"/>
      <c r="CV86" s="922"/>
      <c r="CW86" s="920"/>
      <c r="CX86" s="921"/>
      <c r="CY86" s="921"/>
      <c r="CZ86" s="921"/>
      <c r="DA86" s="922"/>
      <c r="DB86" s="920"/>
      <c r="DC86" s="921"/>
      <c r="DD86" s="921"/>
      <c r="DE86" s="921"/>
      <c r="DF86" s="922"/>
      <c r="DG86" s="920"/>
      <c r="DH86" s="921"/>
      <c r="DI86" s="921"/>
      <c r="DJ86" s="921"/>
      <c r="DK86" s="922"/>
      <c r="DL86" s="920"/>
      <c r="DM86" s="921"/>
      <c r="DN86" s="921"/>
      <c r="DO86" s="921"/>
      <c r="DP86" s="922"/>
      <c r="DQ86" s="920"/>
      <c r="DR86" s="921"/>
      <c r="DS86" s="921"/>
      <c r="DT86" s="921"/>
      <c r="DU86" s="922"/>
      <c r="DV86" s="917"/>
      <c r="DW86" s="918"/>
      <c r="DX86" s="918"/>
      <c r="DY86" s="918"/>
      <c r="DZ86" s="919"/>
      <c r="EA86" s="226"/>
    </row>
    <row r="87" spans="1:131" s="227" customFormat="1" ht="26.25" customHeight="1" x14ac:dyDescent="0.15">
      <c r="A87" s="249">
        <v>20</v>
      </c>
      <c r="B87" s="942"/>
      <c r="C87" s="943"/>
      <c r="D87" s="943"/>
      <c r="E87" s="943"/>
      <c r="F87" s="943"/>
      <c r="G87" s="943"/>
      <c r="H87" s="943"/>
      <c r="I87" s="943"/>
      <c r="J87" s="943"/>
      <c r="K87" s="943"/>
      <c r="L87" s="943"/>
      <c r="M87" s="943"/>
      <c r="N87" s="943"/>
      <c r="O87" s="943"/>
      <c r="P87" s="944"/>
      <c r="Q87" s="945"/>
      <c r="R87" s="946"/>
      <c r="S87" s="946"/>
      <c r="T87" s="946"/>
      <c r="U87" s="946"/>
      <c r="V87" s="946"/>
      <c r="W87" s="946"/>
      <c r="X87" s="946"/>
      <c r="Y87" s="946"/>
      <c r="Z87" s="946"/>
      <c r="AA87" s="946"/>
      <c r="AB87" s="946"/>
      <c r="AC87" s="946"/>
      <c r="AD87" s="946"/>
      <c r="AE87" s="946"/>
      <c r="AF87" s="946"/>
      <c r="AG87" s="946"/>
      <c r="AH87" s="946"/>
      <c r="AI87" s="946"/>
      <c r="AJ87" s="946"/>
      <c r="AK87" s="946"/>
      <c r="AL87" s="946"/>
      <c r="AM87" s="946"/>
      <c r="AN87" s="946"/>
      <c r="AO87" s="946"/>
      <c r="AP87" s="946"/>
      <c r="AQ87" s="946"/>
      <c r="AR87" s="946"/>
      <c r="AS87" s="946"/>
      <c r="AT87" s="946"/>
      <c r="AU87" s="946"/>
      <c r="AV87" s="946"/>
      <c r="AW87" s="946"/>
      <c r="AX87" s="946"/>
      <c r="AY87" s="946"/>
      <c r="AZ87" s="947"/>
      <c r="BA87" s="947"/>
      <c r="BB87" s="947"/>
      <c r="BC87" s="947"/>
      <c r="BD87" s="948"/>
      <c r="BE87" s="245"/>
      <c r="BF87" s="245"/>
      <c r="BG87" s="245"/>
      <c r="BH87" s="245"/>
      <c r="BI87" s="245"/>
      <c r="BJ87" s="245"/>
      <c r="BK87" s="245"/>
      <c r="BL87" s="245"/>
      <c r="BM87" s="245"/>
      <c r="BN87" s="245"/>
      <c r="BO87" s="245"/>
      <c r="BP87" s="245"/>
      <c r="BQ87" s="242">
        <v>81</v>
      </c>
      <c r="BR87" s="247"/>
      <c r="BS87" s="923"/>
      <c r="BT87" s="924"/>
      <c r="BU87" s="924"/>
      <c r="BV87" s="924"/>
      <c r="BW87" s="924"/>
      <c r="BX87" s="924"/>
      <c r="BY87" s="924"/>
      <c r="BZ87" s="924"/>
      <c r="CA87" s="924"/>
      <c r="CB87" s="924"/>
      <c r="CC87" s="924"/>
      <c r="CD87" s="924"/>
      <c r="CE87" s="924"/>
      <c r="CF87" s="924"/>
      <c r="CG87" s="925"/>
      <c r="CH87" s="920"/>
      <c r="CI87" s="921"/>
      <c r="CJ87" s="921"/>
      <c r="CK87" s="921"/>
      <c r="CL87" s="922"/>
      <c r="CM87" s="920"/>
      <c r="CN87" s="921"/>
      <c r="CO87" s="921"/>
      <c r="CP87" s="921"/>
      <c r="CQ87" s="922"/>
      <c r="CR87" s="920"/>
      <c r="CS87" s="921"/>
      <c r="CT87" s="921"/>
      <c r="CU87" s="921"/>
      <c r="CV87" s="922"/>
      <c r="CW87" s="920"/>
      <c r="CX87" s="921"/>
      <c r="CY87" s="921"/>
      <c r="CZ87" s="921"/>
      <c r="DA87" s="922"/>
      <c r="DB87" s="920"/>
      <c r="DC87" s="921"/>
      <c r="DD87" s="921"/>
      <c r="DE87" s="921"/>
      <c r="DF87" s="922"/>
      <c r="DG87" s="920"/>
      <c r="DH87" s="921"/>
      <c r="DI87" s="921"/>
      <c r="DJ87" s="921"/>
      <c r="DK87" s="922"/>
      <c r="DL87" s="920"/>
      <c r="DM87" s="921"/>
      <c r="DN87" s="921"/>
      <c r="DO87" s="921"/>
      <c r="DP87" s="922"/>
      <c r="DQ87" s="920"/>
      <c r="DR87" s="921"/>
      <c r="DS87" s="921"/>
      <c r="DT87" s="921"/>
      <c r="DU87" s="922"/>
      <c r="DV87" s="917"/>
      <c r="DW87" s="918"/>
      <c r="DX87" s="918"/>
      <c r="DY87" s="918"/>
      <c r="DZ87" s="919"/>
      <c r="EA87" s="226"/>
    </row>
    <row r="88" spans="1:131" s="227" customFormat="1" ht="26.25" customHeight="1" thickBot="1" x14ac:dyDescent="0.2">
      <c r="A88" s="244" t="s">
        <v>378</v>
      </c>
      <c r="B88" s="850" t="s">
        <v>408</v>
      </c>
      <c r="C88" s="851"/>
      <c r="D88" s="851"/>
      <c r="E88" s="851"/>
      <c r="F88" s="851"/>
      <c r="G88" s="851"/>
      <c r="H88" s="851"/>
      <c r="I88" s="851"/>
      <c r="J88" s="851"/>
      <c r="K88" s="851"/>
      <c r="L88" s="851"/>
      <c r="M88" s="851"/>
      <c r="N88" s="851"/>
      <c r="O88" s="851"/>
      <c r="P88" s="852"/>
      <c r="Q88" s="898"/>
      <c r="R88" s="899"/>
      <c r="S88" s="899"/>
      <c r="T88" s="899"/>
      <c r="U88" s="899"/>
      <c r="V88" s="899"/>
      <c r="W88" s="899"/>
      <c r="X88" s="899"/>
      <c r="Y88" s="899"/>
      <c r="Z88" s="899"/>
      <c r="AA88" s="899"/>
      <c r="AB88" s="899"/>
      <c r="AC88" s="899"/>
      <c r="AD88" s="899"/>
      <c r="AE88" s="899"/>
      <c r="AF88" s="902">
        <v>11344</v>
      </c>
      <c r="AG88" s="902"/>
      <c r="AH88" s="902"/>
      <c r="AI88" s="902"/>
      <c r="AJ88" s="902"/>
      <c r="AK88" s="899"/>
      <c r="AL88" s="899"/>
      <c r="AM88" s="899"/>
      <c r="AN88" s="899"/>
      <c r="AO88" s="899"/>
      <c r="AP88" s="902">
        <v>2350</v>
      </c>
      <c r="AQ88" s="902"/>
      <c r="AR88" s="902"/>
      <c r="AS88" s="902"/>
      <c r="AT88" s="902"/>
      <c r="AU88" s="902">
        <v>268</v>
      </c>
      <c r="AV88" s="902"/>
      <c r="AW88" s="902"/>
      <c r="AX88" s="902"/>
      <c r="AY88" s="902"/>
      <c r="AZ88" s="907"/>
      <c r="BA88" s="907"/>
      <c r="BB88" s="907"/>
      <c r="BC88" s="907"/>
      <c r="BD88" s="908"/>
      <c r="BE88" s="245"/>
      <c r="BF88" s="245"/>
      <c r="BG88" s="245"/>
      <c r="BH88" s="245"/>
      <c r="BI88" s="245"/>
      <c r="BJ88" s="245"/>
      <c r="BK88" s="245"/>
      <c r="BL88" s="245"/>
      <c r="BM88" s="245"/>
      <c r="BN88" s="245"/>
      <c r="BO88" s="245"/>
      <c r="BP88" s="245"/>
      <c r="BQ88" s="242">
        <v>82</v>
      </c>
      <c r="BR88" s="247"/>
      <c r="BS88" s="923"/>
      <c r="BT88" s="924"/>
      <c r="BU88" s="924"/>
      <c r="BV88" s="924"/>
      <c r="BW88" s="924"/>
      <c r="BX88" s="924"/>
      <c r="BY88" s="924"/>
      <c r="BZ88" s="924"/>
      <c r="CA88" s="924"/>
      <c r="CB88" s="924"/>
      <c r="CC88" s="924"/>
      <c r="CD88" s="924"/>
      <c r="CE88" s="924"/>
      <c r="CF88" s="924"/>
      <c r="CG88" s="925"/>
      <c r="CH88" s="920"/>
      <c r="CI88" s="921"/>
      <c r="CJ88" s="921"/>
      <c r="CK88" s="921"/>
      <c r="CL88" s="922"/>
      <c r="CM88" s="920"/>
      <c r="CN88" s="921"/>
      <c r="CO88" s="921"/>
      <c r="CP88" s="921"/>
      <c r="CQ88" s="922"/>
      <c r="CR88" s="920"/>
      <c r="CS88" s="921"/>
      <c r="CT88" s="921"/>
      <c r="CU88" s="921"/>
      <c r="CV88" s="922"/>
      <c r="CW88" s="920"/>
      <c r="CX88" s="921"/>
      <c r="CY88" s="921"/>
      <c r="CZ88" s="921"/>
      <c r="DA88" s="922"/>
      <c r="DB88" s="920"/>
      <c r="DC88" s="921"/>
      <c r="DD88" s="921"/>
      <c r="DE88" s="921"/>
      <c r="DF88" s="922"/>
      <c r="DG88" s="920"/>
      <c r="DH88" s="921"/>
      <c r="DI88" s="921"/>
      <c r="DJ88" s="921"/>
      <c r="DK88" s="922"/>
      <c r="DL88" s="920"/>
      <c r="DM88" s="921"/>
      <c r="DN88" s="921"/>
      <c r="DO88" s="921"/>
      <c r="DP88" s="922"/>
      <c r="DQ88" s="920"/>
      <c r="DR88" s="921"/>
      <c r="DS88" s="921"/>
      <c r="DT88" s="921"/>
      <c r="DU88" s="922"/>
      <c r="DV88" s="917"/>
      <c r="DW88" s="918"/>
      <c r="DX88" s="918"/>
      <c r="DY88" s="918"/>
      <c r="DZ88" s="919"/>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23"/>
      <c r="BT89" s="924"/>
      <c r="BU89" s="924"/>
      <c r="BV89" s="924"/>
      <c r="BW89" s="924"/>
      <c r="BX89" s="924"/>
      <c r="BY89" s="924"/>
      <c r="BZ89" s="924"/>
      <c r="CA89" s="924"/>
      <c r="CB89" s="924"/>
      <c r="CC89" s="924"/>
      <c r="CD89" s="924"/>
      <c r="CE89" s="924"/>
      <c r="CF89" s="924"/>
      <c r="CG89" s="925"/>
      <c r="CH89" s="920"/>
      <c r="CI89" s="921"/>
      <c r="CJ89" s="921"/>
      <c r="CK89" s="921"/>
      <c r="CL89" s="922"/>
      <c r="CM89" s="920"/>
      <c r="CN89" s="921"/>
      <c r="CO89" s="921"/>
      <c r="CP89" s="921"/>
      <c r="CQ89" s="922"/>
      <c r="CR89" s="920"/>
      <c r="CS89" s="921"/>
      <c r="CT89" s="921"/>
      <c r="CU89" s="921"/>
      <c r="CV89" s="922"/>
      <c r="CW89" s="920"/>
      <c r="CX89" s="921"/>
      <c r="CY89" s="921"/>
      <c r="CZ89" s="921"/>
      <c r="DA89" s="922"/>
      <c r="DB89" s="920"/>
      <c r="DC89" s="921"/>
      <c r="DD89" s="921"/>
      <c r="DE89" s="921"/>
      <c r="DF89" s="922"/>
      <c r="DG89" s="920"/>
      <c r="DH89" s="921"/>
      <c r="DI89" s="921"/>
      <c r="DJ89" s="921"/>
      <c r="DK89" s="922"/>
      <c r="DL89" s="920"/>
      <c r="DM89" s="921"/>
      <c r="DN89" s="921"/>
      <c r="DO89" s="921"/>
      <c r="DP89" s="922"/>
      <c r="DQ89" s="920"/>
      <c r="DR89" s="921"/>
      <c r="DS89" s="921"/>
      <c r="DT89" s="921"/>
      <c r="DU89" s="922"/>
      <c r="DV89" s="917"/>
      <c r="DW89" s="918"/>
      <c r="DX89" s="918"/>
      <c r="DY89" s="918"/>
      <c r="DZ89" s="919"/>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23"/>
      <c r="BT90" s="924"/>
      <c r="BU90" s="924"/>
      <c r="BV90" s="924"/>
      <c r="BW90" s="924"/>
      <c r="BX90" s="924"/>
      <c r="BY90" s="924"/>
      <c r="BZ90" s="924"/>
      <c r="CA90" s="924"/>
      <c r="CB90" s="924"/>
      <c r="CC90" s="924"/>
      <c r="CD90" s="924"/>
      <c r="CE90" s="924"/>
      <c r="CF90" s="924"/>
      <c r="CG90" s="925"/>
      <c r="CH90" s="920"/>
      <c r="CI90" s="921"/>
      <c r="CJ90" s="921"/>
      <c r="CK90" s="921"/>
      <c r="CL90" s="922"/>
      <c r="CM90" s="920"/>
      <c r="CN90" s="921"/>
      <c r="CO90" s="921"/>
      <c r="CP90" s="921"/>
      <c r="CQ90" s="922"/>
      <c r="CR90" s="920"/>
      <c r="CS90" s="921"/>
      <c r="CT90" s="921"/>
      <c r="CU90" s="921"/>
      <c r="CV90" s="922"/>
      <c r="CW90" s="920"/>
      <c r="CX90" s="921"/>
      <c r="CY90" s="921"/>
      <c r="CZ90" s="921"/>
      <c r="DA90" s="922"/>
      <c r="DB90" s="920"/>
      <c r="DC90" s="921"/>
      <c r="DD90" s="921"/>
      <c r="DE90" s="921"/>
      <c r="DF90" s="922"/>
      <c r="DG90" s="920"/>
      <c r="DH90" s="921"/>
      <c r="DI90" s="921"/>
      <c r="DJ90" s="921"/>
      <c r="DK90" s="922"/>
      <c r="DL90" s="920"/>
      <c r="DM90" s="921"/>
      <c r="DN90" s="921"/>
      <c r="DO90" s="921"/>
      <c r="DP90" s="922"/>
      <c r="DQ90" s="920"/>
      <c r="DR90" s="921"/>
      <c r="DS90" s="921"/>
      <c r="DT90" s="921"/>
      <c r="DU90" s="922"/>
      <c r="DV90" s="917"/>
      <c r="DW90" s="918"/>
      <c r="DX90" s="918"/>
      <c r="DY90" s="918"/>
      <c r="DZ90" s="919"/>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23"/>
      <c r="BT91" s="924"/>
      <c r="BU91" s="924"/>
      <c r="BV91" s="924"/>
      <c r="BW91" s="924"/>
      <c r="BX91" s="924"/>
      <c r="BY91" s="924"/>
      <c r="BZ91" s="924"/>
      <c r="CA91" s="924"/>
      <c r="CB91" s="924"/>
      <c r="CC91" s="924"/>
      <c r="CD91" s="924"/>
      <c r="CE91" s="924"/>
      <c r="CF91" s="924"/>
      <c r="CG91" s="925"/>
      <c r="CH91" s="920"/>
      <c r="CI91" s="921"/>
      <c r="CJ91" s="921"/>
      <c r="CK91" s="921"/>
      <c r="CL91" s="922"/>
      <c r="CM91" s="920"/>
      <c r="CN91" s="921"/>
      <c r="CO91" s="921"/>
      <c r="CP91" s="921"/>
      <c r="CQ91" s="922"/>
      <c r="CR91" s="920"/>
      <c r="CS91" s="921"/>
      <c r="CT91" s="921"/>
      <c r="CU91" s="921"/>
      <c r="CV91" s="922"/>
      <c r="CW91" s="920"/>
      <c r="CX91" s="921"/>
      <c r="CY91" s="921"/>
      <c r="CZ91" s="921"/>
      <c r="DA91" s="922"/>
      <c r="DB91" s="920"/>
      <c r="DC91" s="921"/>
      <c r="DD91" s="921"/>
      <c r="DE91" s="921"/>
      <c r="DF91" s="922"/>
      <c r="DG91" s="920"/>
      <c r="DH91" s="921"/>
      <c r="DI91" s="921"/>
      <c r="DJ91" s="921"/>
      <c r="DK91" s="922"/>
      <c r="DL91" s="920"/>
      <c r="DM91" s="921"/>
      <c r="DN91" s="921"/>
      <c r="DO91" s="921"/>
      <c r="DP91" s="922"/>
      <c r="DQ91" s="920"/>
      <c r="DR91" s="921"/>
      <c r="DS91" s="921"/>
      <c r="DT91" s="921"/>
      <c r="DU91" s="922"/>
      <c r="DV91" s="917"/>
      <c r="DW91" s="918"/>
      <c r="DX91" s="918"/>
      <c r="DY91" s="918"/>
      <c r="DZ91" s="919"/>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23"/>
      <c r="BT92" s="924"/>
      <c r="BU92" s="924"/>
      <c r="BV92" s="924"/>
      <c r="BW92" s="924"/>
      <c r="BX92" s="924"/>
      <c r="BY92" s="924"/>
      <c r="BZ92" s="924"/>
      <c r="CA92" s="924"/>
      <c r="CB92" s="924"/>
      <c r="CC92" s="924"/>
      <c r="CD92" s="924"/>
      <c r="CE92" s="924"/>
      <c r="CF92" s="924"/>
      <c r="CG92" s="925"/>
      <c r="CH92" s="920"/>
      <c r="CI92" s="921"/>
      <c r="CJ92" s="921"/>
      <c r="CK92" s="921"/>
      <c r="CL92" s="922"/>
      <c r="CM92" s="920"/>
      <c r="CN92" s="921"/>
      <c r="CO92" s="921"/>
      <c r="CP92" s="921"/>
      <c r="CQ92" s="922"/>
      <c r="CR92" s="920"/>
      <c r="CS92" s="921"/>
      <c r="CT92" s="921"/>
      <c r="CU92" s="921"/>
      <c r="CV92" s="922"/>
      <c r="CW92" s="920"/>
      <c r="CX92" s="921"/>
      <c r="CY92" s="921"/>
      <c r="CZ92" s="921"/>
      <c r="DA92" s="922"/>
      <c r="DB92" s="920"/>
      <c r="DC92" s="921"/>
      <c r="DD92" s="921"/>
      <c r="DE92" s="921"/>
      <c r="DF92" s="922"/>
      <c r="DG92" s="920"/>
      <c r="DH92" s="921"/>
      <c r="DI92" s="921"/>
      <c r="DJ92" s="921"/>
      <c r="DK92" s="922"/>
      <c r="DL92" s="920"/>
      <c r="DM92" s="921"/>
      <c r="DN92" s="921"/>
      <c r="DO92" s="921"/>
      <c r="DP92" s="922"/>
      <c r="DQ92" s="920"/>
      <c r="DR92" s="921"/>
      <c r="DS92" s="921"/>
      <c r="DT92" s="921"/>
      <c r="DU92" s="922"/>
      <c r="DV92" s="917"/>
      <c r="DW92" s="918"/>
      <c r="DX92" s="918"/>
      <c r="DY92" s="918"/>
      <c r="DZ92" s="919"/>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23"/>
      <c r="BT93" s="924"/>
      <c r="BU93" s="924"/>
      <c r="BV93" s="924"/>
      <c r="BW93" s="924"/>
      <c r="BX93" s="924"/>
      <c r="BY93" s="924"/>
      <c r="BZ93" s="924"/>
      <c r="CA93" s="924"/>
      <c r="CB93" s="924"/>
      <c r="CC93" s="924"/>
      <c r="CD93" s="924"/>
      <c r="CE93" s="924"/>
      <c r="CF93" s="924"/>
      <c r="CG93" s="925"/>
      <c r="CH93" s="920"/>
      <c r="CI93" s="921"/>
      <c r="CJ93" s="921"/>
      <c r="CK93" s="921"/>
      <c r="CL93" s="922"/>
      <c r="CM93" s="920"/>
      <c r="CN93" s="921"/>
      <c r="CO93" s="921"/>
      <c r="CP93" s="921"/>
      <c r="CQ93" s="922"/>
      <c r="CR93" s="920"/>
      <c r="CS93" s="921"/>
      <c r="CT93" s="921"/>
      <c r="CU93" s="921"/>
      <c r="CV93" s="922"/>
      <c r="CW93" s="920"/>
      <c r="CX93" s="921"/>
      <c r="CY93" s="921"/>
      <c r="CZ93" s="921"/>
      <c r="DA93" s="922"/>
      <c r="DB93" s="920"/>
      <c r="DC93" s="921"/>
      <c r="DD93" s="921"/>
      <c r="DE93" s="921"/>
      <c r="DF93" s="922"/>
      <c r="DG93" s="920"/>
      <c r="DH93" s="921"/>
      <c r="DI93" s="921"/>
      <c r="DJ93" s="921"/>
      <c r="DK93" s="922"/>
      <c r="DL93" s="920"/>
      <c r="DM93" s="921"/>
      <c r="DN93" s="921"/>
      <c r="DO93" s="921"/>
      <c r="DP93" s="922"/>
      <c r="DQ93" s="920"/>
      <c r="DR93" s="921"/>
      <c r="DS93" s="921"/>
      <c r="DT93" s="921"/>
      <c r="DU93" s="922"/>
      <c r="DV93" s="917"/>
      <c r="DW93" s="918"/>
      <c r="DX93" s="918"/>
      <c r="DY93" s="918"/>
      <c r="DZ93" s="919"/>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23"/>
      <c r="BT94" s="924"/>
      <c r="BU94" s="924"/>
      <c r="BV94" s="924"/>
      <c r="BW94" s="924"/>
      <c r="BX94" s="924"/>
      <c r="BY94" s="924"/>
      <c r="BZ94" s="924"/>
      <c r="CA94" s="924"/>
      <c r="CB94" s="924"/>
      <c r="CC94" s="924"/>
      <c r="CD94" s="924"/>
      <c r="CE94" s="924"/>
      <c r="CF94" s="924"/>
      <c r="CG94" s="925"/>
      <c r="CH94" s="920"/>
      <c r="CI94" s="921"/>
      <c r="CJ94" s="921"/>
      <c r="CK94" s="921"/>
      <c r="CL94" s="922"/>
      <c r="CM94" s="920"/>
      <c r="CN94" s="921"/>
      <c r="CO94" s="921"/>
      <c r="CP94" s="921"/>
      <c r="CQ94" s="922"/>
      <c r="CR94" s="920"/>
      <c r="CS94" s="921"/>
      <c r="CT94" s="921"/>
      <c r="CU94" s="921"/>
      <c r="CV94" s="922"/>
      <c r="CW94" s="920"/>
      <c r="CX94" s="921"/>
      <c r="CY94" s="921"/>
      <c r="CZ94" s="921"/>
      <c r="DA94" s="922"/>
      <c r="DB94" s="920"/>
      <c r="DC94" s="921"/>
      <c r="DD94" s="921"/>
      <c r="DE94" s="921"/>
      <c r="DF94" s="922"/>
      <c r="DG94" s="920"/>
      <c r="DH94" s="921"/>
      <c r="DI94" s="921"/>
      <c r="DJ94" s="921"/>
      <c r="DK94" s="922"/>
      <c r="DL94" s="920"/>
      <c r="DM94" s="921"/>
      <c r="DN94" s="921"/>
      <c r="DO94" s="921"/>
      <c r="DP94" s="922"/>
      <c r="DQ94" s="920"/>
      <c r="DR94" s="921"/>
      <c r="DS94" s="921"/>
      <c r="DT94" s="921"/>
      <c r="DU94" s="922"/>
      <c r="DV94" s="917"/>
      <c r="DW94" s="918"/>
      <c r="DX94" s="918"/>
      <c r="DY94" s="918"/>
      <c r="DZ94" s="919"/>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23"/>
      <c r="BT95" s="924"/>
      <c r="BU95" s="924"/>
      <c r="BV95" s="924"/>
      <c r="BW95" s="924"/>
      <c r="BX95" s="924"/>
      <c r="BY95" s="924"/>
      <c r="BZ95" s="924"/>
      <c r="CA95" s="924"/>
      <c r="CB95" s="924"/>
      <c r="CC95" s="924"/>
      <c r="CD95" s="924"/>
      <c r="CE95" s="924"/>
      <c r="CF95" s="924"/>
      <c r="CG95" s="925"/>
      <c r="CH95" s="920"/>
      <c r="CI95" s="921"/>
      <c r="CJ95" s="921"/>
      <c r="CK95" s="921"/>
      <c r="CL95" s="922"/>
      <c r="CM95" s="920"/>
      <c r="CN95" s="921"/>
      <c r="CO95" s="921"/>
      <c r="CP95" s="921"/>
      <c r="CQ95" s="922"/>
      <c r="CR95" s="920"/>
      <c r="CS95" s="921"/>
      <c r="CT95" s="921"/>
      <c r="CU95" s="921"/>
      <c r="CV95" s="922"/>
      <c r="CW95" s="920"/>
      <c r="CX95" s="921"/>
      <c r="CY95" s="921"/>
      <c r="CZ95" s="921"/>
      <c r="DA95" s="922"/>
      <c r="DB95" s="920"/>
      <c r="DC95" s="921"/>
      <c r="DD95" s="921"/>
      <c r="DE95" s="921"/>
      <c r="DF95" s="922"/>
      <c r="DG95" s="920"/>
      <c r="DH95" s="921"/>
      <c r="DI95" s="921"/>
      <c r="DJ95" s="921"/>
      <c r="DK95" s="922"/>
      <c r="DL95" s="920"/>
      <c r="DM95" s="921"/>
      <c r="DN95" s="921"/>
      <c r="DO95" s="921"/>
      <c r="DP95" s="922"/>
      <c r="DQ95" s="920"/>
      <c r="DR95" s="921"/>
      <c r="DS95" s="921"/>
      <c r="DT95" s="921"/>
      <c r="DU95" s="922"/>
      <c r="DV95" s="917"/>
      <c r="DW95" s="918"/>
      <c r="DX95" s="918"/>
      <c r="DY95" s="918"/>
      <c r="DZ95" s="919"/>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23"/>
      <c r="BT96" s="924"/>
      <c r="BU96" s="924"/>
      <c r="BV96" s="924"/>
      <c r="BW96" s="924"/>
      <c r="BX96" s="924"/>
      <c r="BY96" s="924"/>
      <c r="BZ96" s="924"/>
      <c r="CA96" s="924"/>
      <c r="CB96" s="924"/>
      <c r="CC96" s="924"/>
      <c r="CD96" s="924"/>
      <c r="CE96" s="924"/>
      <c r="CF96" s="924"/>
      <c r="CG96" s="925"/>
      <c r="CH96" s="920"/>
      <c r="CI96" s="921"/>
      <c r="CJ96" s="921"/>
      <c r="CK96" s="921"/>
      <c r="CL96" s="922"/>
      <c r="CM96" s="920"/>
      <c r="CN96" s="921"/>
      <c r="CO96" s="921"/>
      <c r="CP96" s="921"/>
      <c r="CQ96" s="922"/>
      <c r="CR96" s="920"/>
      <c r="CS96" s="921"/>
      <c r="CT96" s="921"/>
      <c r="CU96" s="921"/>
      <c r="CV96" s="922"/>
      <c r="CW96" s="920"/>
      <c r="CX96" s="921"/>
      <c r="CY96" s="921"/>
      <c r="CZ96" s="921"/>
      <c r="DA96" s="922"/>
      <c r="DB96" s="920"/>
      <c r="DC96" s="921"/>
      <c r="DD96" s="921"/>
      <c r="DE96" s="921"/>
      <c r="DF96" s="922"/>
      <c r="DG96" s="920"/>
      <c r="DH96" s="921"/>
      <c r="DI96" s="921"/>
      <c r="DJ96" s="921"/>
      <c r="DK96" s="922"/>
      <c r="DL96" s="920"/>
      <c r="DM96" s="921"/>
      <c r="DN96" s="921"/>
      <c r="DO96" s="921"/>
      <c r="DP96" s="922"/>
      <c r="DQ96" s="920"/>
      <c r="DR96" s="921"/>
      <c r="DS96" s="921"/>
      <c r="DT96" s="921"/>
      <c r="DU96" s="922"/>
      <c r="DV96" s="917"/>
      <c r="DW96" s="918"/>
      <c r="DX96" s="918"/>
      <c r="DY96" s="918"/>
      <c r="DZ96" s="919"/>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23"/>
      <c r="BT97" s="924"/>
      <c r="BU97" s="924"/>
      <c r="BV97" s="924"/>
      <c r="BW97" s="924"/>
      <c r="BX97" s="924"/>
      <c r="BY97" s="924"/>
      <c r="BZ97" s="924"/>
      <c r="CA97" s="924"/>
      <c r="CB97" s="924"/>
      <c r="CC97" s="924"/>
      <c r="CD97" s="924"/>
      <c r="CE97" s="924"/>
      <c r="CF97" s="924"/>
      <c r="CG97" s="925"/>
      <c r="CH97" s="920"/>
      <c r="CI97" s="921"/>
      <c r="CJ97" s="921"/>
      <c r="CK97" s="921"/>
      <c r="CL97" s="922"/>
      <c r="CM97" s="920"/>
      <c r="CN97" s="921"/>
      <c r="CO97" s="921"/>
      <c r="CP97" s="921"/>
      <c r="CQ97" s="922"/>
      <c r="CR97" s="920"/>
      <c r="CS97" s="921"/>
      <c r="CT97" s="921"/>
      <c r="CU97" s="921"/>
      <c r="CV97" s="922"/>
      <c r="CW97" s="920"/>
      <c r="CX97" s="921"/>
      <c r="CY97" s="921"/>
      <c r="CZ97" s="921"/>
      <c r="DA97" s="922"/>
      <c r="DB97" s="920"/>
      <c r="DC97" s="921"/>
      <c r="DD97" s="921"/>
      <c r="DE97" s="921"/>
      <c r="DF97" s="922"/>
      <c r="DG97" s="920"/>
      <c r="DH97" s="921"/>
      <c r="DI97" s="921"/>
      <c r="DJ97" s="921"/>
      <c r="DK97" s="922"/>
      <c r="DL97" s="920"/>
      <c r="DM97" s="921"/>
      <c r="DN97" s="921"/>
      <c r="DO97" s="921"/>
      <c r="DP97" s="922"/>
      <c r="DQ97" s="920"/>
      <c r="DR97" s="921"/>
      <c r="DS97" s="921"/>
      <c r="DT97" s="921"/>
      <c r="DU97" s="922"/>
      <c r="DV97" s="917"/>
      <c r="DW97" s="918"/>
      <c r="DX97" s="918"/>
      <c r="DY97" s="918"/>
      <c r="DZ97" s="919"/>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23"/>
      <c r="BT98" s="924"/>
      <c r="BU98" s="924"/>
      <c r="BV98" s="924"/>
      <c r="BW98" s="924"/>
      <c r="BX98" s="924"/>
      <c r="BY98" s="924"/>
      <c r="BZ98" s="924"/>
      <c r="CA98" s="924"/>
      <c r="CB98" s="924"/>
      <c r="CC98" s="924"/>
      <c r="CD98" s="924"/>
      <c r="CE98" s="924"/>
      <c r="CF98" s="924"/>
      <c r="CG98" s="925"/>
      <c r="CH98" s="920"/>
      <c r="CI98" s="921"/>
      <c r="CJ98" s="921"/>
      <c r="CK98" s="921"/>
      <c r="CL98" s="922"/>
      <c r="CM98" s="920"/>
      <c r="CN98" s="921"/>
      <c r="CO98" s="921"/>
      <c r="CP98" s="921"/>
      <c r="CQ98" s="922"/>
      <c r="CR98" s="920"/>
      <c r="CS98" s="921"/>
      <c r="CT98" s="921"/>
      <c r="CU98" s="921"/>
      <c r="CV98" s="922"/>
      <c r="CW98" s="920"/>
      <c r="CX98" s="921"/>
      <c r="CY98" s="921"/>
      <c r="CZ98" s="921"/>
      <c r="DA98" s="922"/>
      <c r="DB98" s="920"/>
      <c r="DC98" s="921"/>
      <c r="DD98" s="921"/>
      <c r="DE98" s="921"/>
      <c r="DF98" s="922"/>
      <c r="DG98" s="920"/>
      <c r="DH98" s="921"/>
      <c r="DI98" s="921"/>
      <c r="DJ98" s="921"/>
      <c r="DK98" s="922"/>
      <c r="DL98" s="920"/>
      <c r="DM98" s="921"/>
      <c r="DN98" s="921"/>
      <c r="DO98" s="921"/>
      <c r="DP98" s="922"/>
      <c r="DQ98" s="920"/>
      <c r="DR98" s="921"/>
      <c r="DS98" s="921"/>
      <c r="DT98" s="921"/>
      <c r="DU98" s="922"/>
      <c r="DV98" s="917"/>
      <c r="DW98" s="918"/>
      <c r="DX98" s="918"/>
      <c r="DY98" s="918"/>
      <c r="DZ98" s="919"/>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23"/>
      <c r="BT99" s="924"/>
      <c r="BU99" s="924"/>
      <c r="BV99" s="924"/>
      <c r="BW99" s="924"/>
      <c r="BX99" s="924"/>
      <c r="BY99" s="924"/>
      <c r="BZ99" s="924"/>
      <c r="CA99" s="924"/>
      <c r="CB99" s="924"/>
      <c r="CC99" s="924"/>
      <c r="CD99" s="924"/>
      <c r="CE99" s="924"/>
      <c r="CF99" s="924"/>
      <c r="CG99" s="925"/>
      <c r="CH99" s="920"/>
      <c r="CI99" s="921"/>
      <c r="CJ99" s="921"/>
      <c r="CK99" s="921"/>
      <c r="CL99" s="922"/>
      <c r="CM99" s="920"/>
      <c r="CN99" s="921"/>
      <c r="CO99" s="921"/>
      <c r="CP99" s="921"/>
      <c r="CQ99" s="922"/>
      <c r="CR99" s="920"/>
      <c r="CS99" s="921"/>
      <c r="CT99" s="921"/>
      <c r="CU99" s="921"/>
      <c r="CV99" s="922"/>
      <c r="CW99" s="920"/>
      <c r="CX99" s="921"/>
      <c r="CY99" s="921"/>
      <c r="CZ99" s="921"/>
      <c r="DA99" s="922"/>
      <c r="DB99" s="920"/>
      <c r="DC99" s="921"/>
      <c r="DD99" s="921"/>
      <c r="DE99" s="921"/>
      <c r="DF99" s="922"/>
      <c r="DG99" s="920"/>
      <c r="DH99" s="921"/>
      <c r="DI99" s="921"/>
      <c r="DJ99" s="921"/>
      <c r="DK99" s="922"/>
      <c r="DL99" s="920"/>
      <c r="DM99" s="921"/>
      <c r="DN99" s="921"/>
      <c r="DO99" s="921"/>
      <c r="DP99" s="922"/>
      <c r="DQ99" s="920"/>
      <c r="DR99" s="921"/>
      <c r="DS99" s="921"/>
      <c r="DT99" s="921"/>
      <c r="DU99" s="922"/>
      <c r="DV99" s="917"/>
      <c r="DW99" s="918"/>
      <c r="DX99" s="918"/>
      <c r="DY99" s="918"/>
      <c r="DZ99" s="919"/>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23"/>
      <c r="BT100" s="924"/>
      <c r="BU100" s="924"/>
      <c r="BV100" s="924"/>
      <c r="BW100" s="924"/>
      <c r="BX100" s="924"/>
      <c r="BY100" s="924"/>
      <c r="BZ100" s="924"/>
      <c r="CA100" s="924"/>
      <c r="CB100" s="924"/>
      <c r="CC100" s="924"/>
      <c r="CD100" s="924"/>
      <c r="CE100" s="924"/>
      <c r="CF100" s="924"/>
      <c r="CG100" s="925"/>
      <c r="CH100" s="920"/>
      <c r="CI100" s="921"/>
      <c r="CJ100" s="921"/>
      <c r="CK100" s="921"/>
      <c r="CL100" s="922"/>
      <c r="CM100" s="920"/>
      <c r="CN100" s="921"/>
      <c r="CO100" s="921"/>
      <c r="CP100" s="921"/>
      <c r="CQ100" s="922"/>
      <c r="CR100" s="920"/>
      <c r="CS100" s="921"/>
      <c r="CT100" s="921"/>
      <c r="CU100" s="921"/>
      <c r="CV100" s="922"/>
      <c r="CW100" s="920"/>
      <c r="CX100" s="921"/>
      <c r="CY100" s="921"/>
      <c r="CZ100" s="921"/>
      <c r="DA100" s="922"/>
      <c r="DB100" s="920"/>
      <c r="DC100" s="921"/>
      <c r="DD100" s="921"/>
      <c r="DE100" s="921"/>
      <c r="DF100" s="922"/>
      <c r="DG100" s="920"/>
      <c r="DH100" s="921"/>
      <c r="DI100" s="921"/>
      <c r="DJ100" s="921"/>
      <c r="DK100" s="922"/>
      <c r="DL100" s="920"/>
      <c r="DM100" s="921"/>
      <c r="DN100" s="921"/>
      <c r="DO100" s="921"/>
      <c r="DP100" s="922"/>
      <c r="DQ100" s="920"/>
      <c r="DR100" s="921"/>
      <c r="DS100" s="921"/>
      <c r="DT100" s="921"/>
      <c r="DU100" s="922"/>
      <c r="DV100" s="917"/>
      <c r="DW100" s="918"/>
      <c r="DX100" s="918"/>
      <c r="DY100" s="918"/>
      <c r="DZ100" s="919"/>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23"/>
      <c r="BT101" s="924"/>
      <c r="BU101" s="924"/>
      <c r="BV101" s="924"/>
      <c r="BW101" s="924"/>
      <c r="BX101" s="924"/>
      <c r="BY101" s="924"/>
      <c r="BZ101" s="924"/>
      <c r="CA101" s="924"/>
      <c r="CB101" s="924"/>
      <c r="CC101" s="924"/>
      <c r="CD101" s="924"/>
      <c r="CE101" s="924"/>
      <c r="CF101" s="924"/>
      <c r="CG101" s="925"/>
      <c r="CH101" s="920"/>
      <c r="CI101" s="921"/>
      <c r="CJ101" s="921"/>
      <c r="CK101" s="921"/>
      <c r="CL101" s="922"/>
      <c r="CM101" s="920"/>
      <c r="CN101" s="921"/>
      <c r="CO101" s="921"/>
      <c r="CP101" s="921"/>
      <c r="CQ101" s="922"/>
      <c r="CR101" s="920"/>
      <c r="CS101" s="921"/>
      <c r="CT101" s="921"/>
      <c r="CU101" s="921"/>
      <c r="CV101" s="922"/>
      <c r="CW101" s="920"/>
      <c r="CX101" s="921"/>
      <c r="CY101" s="921"/>
      <c r="CZ101" s="921"/>
      <c r="DA101" s="922"/>
      <c r="DB101" s="920"/>
      <c r="DC101" s="921"/>
      <c r="DD101" s="921"/>
      <c r="DE101" s="921"/>
      <c r="DF101" s="922"/>
      <c r="DG101" s="920"/>
      <c r="DH101" s="921"/>
      <c r="DI101" s="921"/>
      <c r="DJ101" s="921"/>
      <c r="DK101" s="922"/>
      <c r="DL101" s="920"/>
      <c r="DM101" s="921"/>
      <c r="DN101" s="921"/>
      <c r="DO101" s="921"/>
      <c r="DP101" s="922"/>
      <c r="DQ101" s="920"/>
      <c r="DR101" s="921"/>
      <c r="DS101" s="921"/>
      <c r="DT101" s="921"/>
      <c r="DU101" s="922"/>
      <c r="DV101" s="917"/>
      <c r="DW101" s="918"/>
      <c r="DX101" s="918"/>
      <c r="DY101" s="918"/>
      <c r="DZ101" s="919"/>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378</v>
      </c>
      <c r="BR102" s="850" t="s">
        <v>409</v>
      </c>
      <c r="BS102" s="851"/>
      <c r="BT102" s="851"/>
      <c r="BU102" s="851"/>
      <c r="BV102" s="851"/>
      <c r="BW102" s="851"/>
      <c r="BX102" s="851"/>
      <c r="BY102" s="851"/>
      <c r="BZ102" s="851"/>
      <c r="CA102" s="851"/>
      <c r="CB102" s="851"/>
      <c r="CC102" s="851"/>
      <c r="CD102" s="851"/>
      <c r="CE102" s="851"/>
      <c r="CF102" s="851"/>
      <c r="CG102" s="852"/>
      <c r="CH102" s="949"/>
      <c r="CI102" s="950"/>
      <c r="CJ102" s="950"/>
      <c r="CK102" s="950"/>
      <c r="CL102" s="951"/>
      <c r="CM102" s="949"/>
      <c r="CN102" s="950"/>
      <c r="CO102" s="950"/>
      <c r="CP102" s="950"/>
      <c r="CQ102" s="951"/>
      <c r="CR102" s="952">
        <v>15</v>
      </c>
      <c r="CS102" s="910"/>
      <c r="CT102" s="910"/>
      <c r="CU102" s="910"/>
      <c r="CV102" s="953"/>
      <c r="CW102" s="952">
        <v>0</v>
      </c>
      <c r="CX102" s="910"/>
      <c r="CY102" s="910"/>
      <c r="CZ102" s="910"/>
      <c r="DA102" s="953"/>
      <c r="DB102" s="952"/>
      <c r="DC102" s="910"/>
      <c r="DD102" s="910"/>
      <c r="DE102" s="910"/>
      <c r="DF102" s="953"/>
      <c r="DG102" s="952"/>
      <c r="DH102" s="910"/>
      <c r="DI102" s="910"/>
      <c r="DJ102" s="910"/>
      <c r="DK102" s="953"/>
      <c r="DL102" s="952"/>
      <c r="DM102" s="910"/>
      <c r="DN102" s="910"/>
      <c r="DO102" s="910"/>
      <c r="DP102" s="953"/>
      <c r="DQ102" s="952"/>
      <c r="DR102" s="910"/>
      <c r="DS102" s="910"/>
      <c r="DT102" s="910"/>
      <c r="DU102" s="953"/>
      <c r="DV102" s="976"/>
      <c r="DW102" s="977"/>
      <c r="DX102" s="977"/>
      <c r="DY102" s="977"/>
      <c r="DZ102" s="978"/>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79" t="s">
        <v>410</v>
      </c>
      <c r="BR103" s="979"/>
      <c r="BS103" s="979"/>
      <c r="BT103" s="979"/>
      <c r="BU103" s="979"/>
      <c r="BV103" s="979"/>
      <c r="BW103" s="979"/>
      <c r="BX103" s="979"/>
      <c r="BY103" s="979"/>
      <c r="BZ103" s="979"/>
      <c r="CA103" s="979"/>
      <c r="CB103" s="979"/>
      <c r="CC103" s="979"/>
      <c r="CD103" s="979"/>
      <c r="CE103" s="979"/>
      <c r="CF103" s="979"/>
      <c r="CG103" s="979"/>
      <c r="CH103" s="979"/>
      <c r="CI103" s="979"/>
      <c r="CJ103" s="979"/>
      <c r="CK103" s="979"/>
      <c r="CL103" s="979"/>
      <c r="CM103" s="979"/>
      <c r="CN103" s="979"/>
      <c r="CO103" s="979"/>
      <c r="CP103" s="979"/>
      <c r="CQ103" s="979"/>
      <c r="CR103" s="979"/>
      <c r="CS103" s="979"/>
      <c r="CT103" s="979"/>
      <c r="CU103" s="979"/>
      <c r="CV103" s="979"/>
      <c r="CW103" s="979"/>
      <c r="CX103" s="979"/>
      <c r="CY103" s="979"/>
      <c r="CZ103" s="979"/>
      <c r="DA103" s="979"/>
      <c r="DB103" s="979"/>
      <c r="DC103" s="979"/>
      <c r="DD103" s="979"/>
      <c r="DE103" s="979"/>
      <c r="DF103" s="979"/>
      <c r="DG103" s="979"/>
      <c r="DH103" s="979"/>
      <c r="DI103" s="979"/>
      <c r="DJ103" s="979"/>
      <c r="DK103" s="979"/>
      <c r="DL103" s="979"/>
      <c r="DM103" s="979"/>
      <c r="DN103" s="979"/>
      <c r="DO103" s="979"/>
      <c r="DP103" s="979"/>
      <c r="DQ103" s="979"/>
      <c r="DR103" s="979"/>
      <c r="DS103" s="979"/>
      <c r="DT103" s="979"/>
      <c r="DU103" s="979"/>
      <c r="DV103" s="979"/>
      <c r="DW103" s="979"/>
      <c r="DX103" s="979"/>
      <c r="DY103" s="979"/>
      <c r="DZ103" s="979"/>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80" t="s">
        <v>411</v>
      </c>
      <c r="BR104" s="980"/>
      <c r="BS104" s="980"/>
      <c r="BT104" s="980"/>
      <c r="BU104" s="980"/>
      <c r="BV104" s="980"/>
      <c r="BW104" s="980"/>
      <c r="BX104" s="980"/>
      <c r="BY104" s="980"/>
      <c r="BZ104" s="980"/>
      <c r="CA104" s="980"/>
      <c r="CB104" s="980"/>
      <c r="CC104" s="980"/>
      <c r="CD104" s="980"/>
      <c r="CE104" s="980"/>
      <c r="CF104" s="980"/>
      <c r="CG104" s="980"/>
      <c r="CH104" s="980"/>
      <c r="CI104" s="980"/>
      <c r="CJ104" s="980"/>
      <c r="CK104" s="980"/>
      <c r="CL104" s="980"/>
      <c r="CM104" s="980"/>
      <c r="CN104" s="980"/>
      <c r="CO104" s="980"/>
      <c r="CP104" s="980"/>
      <c r="CQ104" s="980"/>
      <c r="CR104" s="980"/>
      <c r="CS104" s="980"/>
      <c r="CT104" s="980"/>
      <c r="CU104" s="980"/>
      <c r="CV104" s="980"/>
      <c r="CW104" s="980"/>
      <c r="CX104" s="980"/>
      <c r="CY104" s="980"/>
      <c r="CZ104" s="980"/>
      <c r="DA104" s="980"/>
      <c r="DB104" s="980"/>
      <c r="DC104" s="980"/>
      <c r="DD104" s="980"/>
      <c r="DE104" s="980"/>
      <c r="DF104" s="980"/>
      <c r="DG104" s="980"/>
      <c r="DH104" s="980"/>
      <c r="DI104" s="980"/>
      <c r="DJ104" s="980"/>
      <c r="DK104" s="980"/>
      <c r="DL104" s="980"/>
      <c r="DM104" s="980"/>
      <c r="DN104" s="980"/>
      <c r="DO104" s="980"/>
      <c r="DP104" s="980"/>
      <c r="DQ104" s="980"/>
      <c r="DR104" s="980"/>
      <c r="DS104" s="980"/>
      <c r="DT104" s="980"/>
      <c r="DU104" s="980"/>
      <c r="DV104" s="980"/>
      <c r="DW104" s="980"/>
      <c r="DX104" s="980"/>
      <c r="DY104" s="980"/>
      <c r="DZ104" s="980"/>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412</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413</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981" t="s">
        <v>414</v>
      </c>
      <c r="B108" s="982"/>
      <c r="C108" s="982"/>
      <c r="D108" s="982"/>
      <c r="E108" s="982"/>
      <c r="F108" s="982"/>
      <c r="G108" s="982"/>
      <c r="H108" s="982"/>
      <c r="I108" s="982"/>
      <c r="J108" s="982"/>
      <c r="K108" s="982"/>
      <c r="L108" s="982"/>
      <c r="M108" s="982"/>
      <c r="N108" s="982"/>
      <c r="O108" s="982"/>
      <c r="P108" s="982"/>
      <c r="Q108" s="982"/>
      <c r="R108" s="982"/>
      <c r="S108" s="982"/>
      <c r="T108" s="982"/>
      <c r="U108" s="982"/>
      <c r="V108" s="982"/>
      <c r="W108" s="982"/>
      <c r="X108" s="982"/>
      <c r="Y108" s="982"/>
      <c r="Z108" s="982"/>
      <c r="AA108" s="982"/>
      <c r="AB108" s="982"/>
      <c r="AC108" s="982"/>
      <c r="AD108" s="982"/>
      <c r="AE108" s="982"/>
      <c r="AF108" s="982"/>
      <c r="AG108" s="982"/>
      <c r="AH108" s="982"/>
      <c r="AI108" s="982"/>
      <c r="AJ108" s="982"/>
      <c r="AK108" s="982"/>
      <c r="AL108" s="982"/>
      <c r="AM108" s="982"/>
      <c r="AN108" s="982"/>
      <c r="AO108" s="982"/>
      <c r="AP108" s="982"/>
      <c r="AQ108" s="982"/>
      <c r="AR108" s="982"/>
      <c r="AS108" s="982"/>
      <c r="AT108" s="983"/>
      <c r="AU108" s="981" t="s">
        <v>415</v>
      </c>
      <c r="AV108" s="982"/>
      <c r="AW108" s="982"/>
      <c r="AX108" s="982"/>
      <c r="AY108" s="982"/>
      <c r="AZ108" s="982"/>
      <c r="BA108" s="982"/>
      <c r="BB108" s="982"/>
      <c r="BC108" s="982"/>
      <c r="BD108" s="982"/>
      <c r="BE108" s="982"/>
      <c r="BF108" s="982"/>
      <c r="BG108" s="982"/>
      <c r="BH108" s="982"/>
      <c r="BI108" s="982"/>
      <c r="BJ108" s="982"/>
      <c r="BK108" s="982"/>
      <c r="BL108" s="982"/>
      <c r="BM108" s="982"/>
      <c r="BN108" s="982"/>
      <c r="BO108" s="982"/>
      <c r="BP108" s="982"/>
      <c r="BQ108" s="982"/>
      <c r="BR108" s="982"/>
      <c r="BS108" s="982"/>
      <c r="BT108" s="982"/>
      <c r="BU108" s="982"/>
      <c r="BV108" s="982"/>
      <c r="BW108" s="982"/>
      <c r="BX108" s="982"/>
      <c r="BY108" s="982"/>
      <c r="BZ108" s="982"/>
      <c r="CA108" s="982"/>
      <c r="CB108" s="982"/>
      <c r="CC108" s="982"/>
      <c r="CD108" s="982"/>
      <c r="CE108" s="982"/>
      <c r="CF108" s="982"/>
      <c r="CG108" s="982"/>
      <c r="CH108" s="982"/>
      <c r="CI108" s="982"/>
      <c r="CJ108" s="982"/>
      <c r="CK108" s="982"/>
      <c r="CL108" s="982"/>
      <c r="CM108" s="982"/>
      <c r="CN108" s="982"/>
      <c r="CO108" s="982"/>
      <c r="CP108" s="982"/>
      <c r="CQ108" s="982"/>
      <c r="CR108" s="982"/>
      <c r="CS108" s="982"/>
      <c r="CT108" s="982"/>
      <c r="CU108" s="982"/>
      <c r="CV108" s="982"/>
      <c r="CW108" s="982"/>
      <c r="CX108" s="982"/>
      <c r="CY108" s="982"/>
      <c r="CZ108" s="982"/>
      <c r="DA108" s="982"/>
      <c r="DB108" s="982"/>
      <c r="DC108" s="982"/>
      <c r="DD108" s="982"/>
      <c r="DE108" s="982"/>
      <c r="DF108" s="982"/>
      <c r="DG108" s="982"/>
      <c r="DH108" s="982"/>
      <c r="DI108" s="982"/>
      <c r="DJ108" s="982"/>
      <c r="DK108" s="982"/>
      <c r="DL108" s="982"/>
      <c r="DM108" s="982"/>
      <c r="DN108" s="982"/>
      <c r="DO108" s="982"/>
      <c r="DP108" s="982"/>
      <c r="DQ108" s="982"/>
      <c r="DR108" s="982"/>
      <c r="DS108" s="982"/>
      <c r="DT108" s="982"/>
      <c r="DU108" s="982"/>
      <c r="DV108" s="982"/>
      <c r="DW108" s="982"/>
      <c r="DX108" s="982"/>
      <c r="DY108" s="982"/>
      <c r="DZ108" s="983"/>
    </row>
    <row r="109" spans="1:131" s="226" customFormat="1" ht="26.25" customHeight="1" x14ac:dyDescent="0.15">
      <c r="A109" s="974" t="s">
        <v>416</v>
      </c>
      <c r="B109" s="955"/>
      <c r="C109" s="955"/>
      <c r="D109" s="955"/>
      <c r="E109" s="955"/>
      <c r="F109" s="955"/>
      <c r="G109" s="955"/>
      <c r="H109" s="955"/>
      <c r="I109" s="955"/>
      <c r="J109" s="955"/>
      <c r="K109" s="955"/>
      <c r="L109" s="955"/>
      <c r="M109" s="955"/>
      <c r="N109" s="955"/>
      <c r="O109" s="955"/>
      <c r="P109" s="955"/>
      <c r="Q109" s="955"/>
      <c r="R109" s="955"/>
      <c r="S109" s="955"/>
      <c r="T109" s="955"/>
      <c r="U109" s="955"/>
      <c r="V109" s="955"/>
      <c r="W109" s="955"/>
      <c r="X109" s="955"/>
      <c r="Y109" s="955"/>
      <c r="Z109" s="956"/>
      <c r="AA109" s="954" t="s">
        <v>417</v>
      </c>
      <c r="AB109" s="955"/>
      <c r="AC109" s="955"/>
      <c r="AD109" s="955"/>
      <c r="AE109" s="956"/>
      <c r="AF109" s="954" t="s">
        <v>297</v>
      </c>
      <c r="AG109" s="955"/>
      <c r="AH109" s="955"/>
      <c r="AI109" s="955"/>
      <c r="AJ109" s="956"/>
      <c r="AK109" s="954" t="s">
        <v>296</v>
      </c>
      <c r="AL109" s="955"/>
      <c r="AM109" s="955"/>
      <c r="AN109" s="955"/>
      <c r="AO109" s="956"/>
      <c r="AP109" s="954" t="s">
        <v>418</v>
      </c>
      <c r="AQ109" s="955"/>
      <c r="AR109" s="955"/>
      <c r="AS109" s="955"/>
      <c r="AT109" s="957"/>
      <c r="AU109" s="974" t="s">
        <v>416</v>
      </c>
      <c r="AV109" s="955"/>
      <c r="AW109" s="955"/>
      <c r="AX109" s="955"/>
      <c r="AY109" s="955"/>
      <c r="AZ109" s="955"/>
      <c r="BA109" s="955"/>
      <c r="BB109" s="955"/>
      <c r="BC109" s="955"/>
      <c r="BD109" s="955"/>
      <c r="BE109" s="955"/>
      <c r="BF109" s="955"/>
      <c r="BG109" s="955"/>
      <c r="BH109" s="955"/>
      <c r="BI109" s="955"/>
      <c r="BJ109" s="955"/>
      <c r="BK109" s="955"/>
      <c r="BL109" s="955"/>
      <c r="BM109" s="955"/>
      <c r="BN109" s="955"/>
      <c r="BO109" s="955"/>
      <c r="BP109" s="956"/>
      <c r="BQ109" s="954" t="s">
        <v>417</v>
      </c>
      <c r="BR109" s="955"/>
      <c r="BS109" s="955"/>
      <c r="BT109" s="955"/>
      <c r="BU109" s="956"/>
      <c r="BV109" s="954" t="s">
        <v>297</v>
      </c>
      <c r="BW109" s="955"/>
      <c r="BX109" s="955"/>
      <c r="BY109" s="955"/>
      <c r="BZ109" s="956"/>
      <c r="CA109" s="954" t="s">
        <v>296</v>
      </c>
      <c r="CB109" s="955"/>
      <c r="CC109" s="955"/>
      <c r="CD109" s="955"/>
      <c r="CE109" s="956"/>
      <c r="CF109" s="975" t="s">
        <v>418</v>
      </c>
      <c r="CG109" s="975"/>
      <c r="CH109" s="975"/>
      <c r="CI109" s="975"/>
      <c r="CJ109" s="975"/>
      <c r="CK109" s="954" t="s">
        <v>419</v>
      </c>
      <c r="CL109" s="955"/>
      <c r="CM109" s="955"/>
      <c r="CN109" s="955"/>
      <c r="CO109" s="955"/>
      <c r="CP109" s="955"/>
      <c r="CQ109" s="955"/>
      <c r="CR109" s="955"/>
      <c r="CS109" s="955"/>
      <c r="CT109" s="955"/>
      <c r="CU109" s="955"/>
      <c r="CV109" s="955"/>
      <c r="CW109" s="955"/>
      <c r="CX109" s="955"/>
      <c r="CY109" s="955"/>
      <c r="CZ109" s="955"/>
      <c r="DA109" s="955"/>
      <c r="DB109" s="955"/>
      <c r="DC109" s="955"/>
      <c r="DD109" s="955"/>
      <c r="DE109" s="955"/>
      <c r="DF109" s="956"/>
      <c r="DG109" s="954" t="s">
        <v>417</v>
      </c>
      <c r="DH109" s="955"/>
      <c r="DI109" s="955"/>
      <c r="DJ109" s="955"/>
      <c r="DK109" s="956"/>
      <c r="DL109" s="954" t="s">
        <v>297</v>
      </c>
      <c r="DM109" s="955"/>
      <c r="DN109" s="955"/>
      <c r="DO109" s="955"/>
      <c r="DP109" s="956"/>
      <c r="DQ109" s="954" t="s">
        <v>296</v>
      </c>
      <c r="DR109" s="955"/>
      <c r="DS109" s="955"/>
      <c r="DT109" s="955"/>
      <c r="DU109" s="956"/>
      <c r="DV109" s="954" t="s">
        <v>418</v>
      </c>
      <c r="DW109" s="955"/>
      <c r="DX109" s="955"/>
      <c r="DY109" s="955"/>
      <c r="DZ109" s="957"/>
    </row>
    <row r="110" spans="1:131" s="226" customFormat="1" ht="26.25" customHeight="1" x14ac:dyDescent="0.15">
      <c r="A110" s="958" t="s">
        <v>420</v>
      </c>
      <c r="B110" s="959"/>
      <c r="C110" s="959"/>
      <c r="D110" s="959"/>
      <c r="E110" s="959"/>
      <c r="F110" s="959"/>
      <c r="G110" s="959"/>
      <c r="H110" s="959"/>
      <c r="I110" s="959"/>
      <c r="J110" s="959"/>
      <c r="K110" s="959"/>
      <c r="L110" s="959"/>
      <c r="M110" s="959"/>
      <c r="N110" s="959"/>
      <c r="O110" s="959"/>
      <c r="P110" s="959"/>
      <c r="Q110" s="959"/>
      <c r="R110" s="959"/>
      <c r="S110" s="959"/>
      <c r="T110" s="959"/>
      <c r="U110" s="959"/>
      <c r="V110" s="959"/>
      <c r="W110" s="959"/>
      <c r="X110" s="959"/>
      <c r="Y110" s="959"/>
      <c r="Z110" s="960"/>
      <c r="AA110" s="961">
        <v>292962</v>
      </c>
      <c r="AB110" s="962"/>
      <c r="AC110" s="962"/>
      <c r="AD110" s="962"/>
      <c r="AE110" s="963"/>
      <c r="AF110" s="964">
        <v>288843</v>
      </c>
      <c r="AG110" s="962"/>
      <c r="AH110" s="962"/>
      <c r="AI110" s="962"/>
      <c r="AJ110" s="963"/>
      <c r="AK110" s="964">
        <v>312729</v>
      </c>
      <c r="AL110" s="962"/>
      <c r="AM110" s="962"/>
      <c r="AN110" s="962"/>
      <c r="AO110" s="963"/>
      <c r="AP110" s="965">
        <v>8.1</v>
      </c>
      <c r="AQ110" s="966"/>
      <c r="AR110" s="966"/>
      <c r="AS110" s="966"/>
      <c r="AT110" s="967"/>
      <c r="AU110" s="968" t="s">
        <v>66</v>
      </c>
      <c r="AV110" s="969"/>
      <c r="AW110" s="969"/>
      <c r="AX110" s="969"/>
      <c r="AY110" s="969"/>
      <c r="AZ110" s="1010" t="s">
        <v>421</v>
      </c>
      <c r="BA110" s="959"/>
      <c r="BB110" s="959"/>
      <c r="BC110" s="959"/>
      <c r="BD110" s="959"/>
      <c r="BE110" s="959"/>
      <c r="BF110" s="959"/>
      <c r="BG110" s="959"/>
      <c r="BH110" s="959"/>
      <c r="BI110" s="959"/>
      <c r="BJ110" s="959"/>
      <c r="BK110" s="959"/>
      <c r="BL110" s="959"/>
      <c r="BM110" s="959"/>
      <c r="BN110" s="959"/>
      <c r="BO110" s="959"/>
      <c r="BP110" s="960"/>
      <c r="BQ110" s="996">
        <v>3940639</v>
      </c>
      <c r="BR110" s="997"/>
      <c r="BS110" s="997"/>
      <c r="BT110" s="997"/>
      <c r="BU110" s="997"/>
      <c r="BV110" s="997">
        <v>3693870</v>
      </c>
      <c r="BW110" s="997"/>
      <c r="BX110" s="997"/>
      <c r="BY110" s="997"/>
      <c r="BZ110" s="997"/>
      <c r="CA110" s="997">
        <v>3861060</v>
      </c>
      <c r="CB110" s="997"/>
      <c r="CC110" s="997"/>
      <c r="CD110" s="997"/>
      <c r="CE110" s="997"/>
      <c r="CF110" s="1011">
        <v>100.5</v>
      </c>
      <c r="CG110" s="1012"/>
      <c r="CH110" s="1012"/>
      <c r="CI110" s="1012"/>
      <c r="CJ110" s="1012"/>
      <c r="CK110" s="1013" t="s">
        <v>422</v>
      </c>
      <c r="CL110" s="1014"/>
      <c r="CM110" s="993" t="s">
        <v>423</v>
      </c>
      <c r="CN110" s="994"/>
      <c r="CO110" s="994"/>
      <c r="CP110" s="994"/>
      <c r="CQ110" s="994"/>
      <c r="CR110" s="994"/>
      <c r="CS110" s="994"/>
      <c r="CT110" s="994"/>
      <c r="CU110" s="994"/>
      <c r="CV110" s="994"/>
      <c r="CW110" s="994"/>
      <c r="CX110" s="994"/>
      <c r="CY110" s="994"/>
      <c r="CZ110" s="994"/>
      <c r="DA110" s="994"/>
      <c r="DB110" s="994"/>
      <c r="DC110" s="994"/>
      <c r="DD110" s="994"/>
      <c r="DE110" s="994"/>
      <c r="DF110" s="995"/>
      <c r="DG110" s="996" t="s">
        <v>424</v>
      </c>
      <c r="DH110" s="997"/>
      <c r="DI110" s="997"/>
      <c r="DJ110" s="997"/>
      <c r="DK110" s="997"/>
      <c r="DL110" s="997" t="s">
        <v>424</v>
      </c>
      <c r="DM110" s="997"/>
      <c r="DN110" s="997"/>
      <c r="DO110" s="997"/>
      <c r="DP110" s="997"/>
      <c r="DQ110" s="997" t="s">
        <v>424</v>
      </c>
      <c r="DR110" s="997"/>
      <c r="DS110" s="997"/>
      <c r="DT110" s="997"/>
      <c r="DU110" s="997"/>
      <c r="DV110" s="998" t="s">
        <v>424</v>
      </c>
      <c r="DW110" s="998"/>
      <c r="DX110" s="998"/>
      <c r="DY110" s="998"/>
      <c r="DZ110" s="999"/>
    </row>
    <row r="111" spans="1:131" s="226" customFormat="1" ht="26.25" customHeight="1" x14ac:dyDescent="0.15">
      <c r="A111" s="1000" t="s">
        <v>425</v>
      </c>
      <c r="B111" s="1001"/>
      <c r="C111" s="1001"/>
      <c r="D111" s="1001"/>
      <c r="E111" s="1001"/>
      <c r="F111" s="1001"/>
      <c r="G111" s="1001"/>
      <c r="H111" s="1001"/>
      <c r="I111" s="1001"/>
      <c r="J111" s="1001"/>
      <c r="K111" s="1001"/>
      <c r="L111" s="1001"/>
      <c r="M111" s="1001"/>
      <c r="N111" s="1001"/>
      <c r="O111" s="1001"/>
      <c r="P111" s="1001"/>
      <c r="Q111" s="1001"/>
      <c r="R111" s="1001"/>
      <c r="S111" s="1001"/>
      <c r="T111" s="1001"/>
      <c r="U111" s="1001"/>
      <c r="V111" s="1001"/>
      <c r="W111" s="1001"/>
      <c r="X111" s="1001"/>
      <c r="Y111" s="1001"/>
      <c r="Z111" s="1002"/>
      <c r="AA111" s="1003" t="s">
        <v>426</v>
      </c>
      <c r="AB111" s="1004"/>
      <c r="AC111" s="1004"/>
      <c r="AD111" s="1004"/>
      <c r="AE111" s="1005"/>
      <c r="AF111" s="1006" t="s">
        <v>426</v>
      </c>
      <c r="AG111" s="1004"/>
      <c r="AH111" s="1004"/>
      <c r="AI111" s="1004"/>
      <c r="AJ111" s="1005"/>
      <c r="AK111" s="1006" t="s">
        <v>426</v>
      </c>
      <c r="AL111" s="1004"/>
      <c r="AM111" s="1004"/>
      <c r="AN111" s="1004"/>
      <c r="AO111" s="1005"/>
      <c r="AP111" s="1007" t="s">
        <v>426</v>
      </c>
      <c r="AQ111" s="1008"/>
      <c r="AR111" s="1008"/>
      <c r="AS111" s="1008"/>
      <c r="AT111" s="1009"/>
      <c r="AU111" s="970"/>
      <c r="AV111" s="971"/>
      <c r="AW111" s="971"/>
      <c r="AX111" s="971"/>
      <c r="AY111" s="971"/>
      <c r="AZ111" s="1019" t="s">
        <v>427</v>
      </c>
      <c r="BA111" s="1020"/>
      <c r="BB111" s="1020"/>
      <c r="BC111" s="1020"/>
      <c r="BD111" s="1020"/>
      <c r="BE111" s="1020"/>
      <c r="BF111" s="1020"/>
      <c r="BG111" s="1020"/>
      <c r="BH111" s="1020"/>
      <c r="BI111" s="1020"/>
      <c r="BJ111" s="1020"/>
      <c r="BK111" s="1020"/>
      <c r="BL111" s="1020"/>
      <c r="BM111" s="1020"/>
      <c r="BN111" s="1020"/>
      <c r="BO111" s="1020"/>
      <c r="BP111" s="1021"/>
      <c r="BQ111" s="989" t="s">
        <v>121</v>
      </c>
      <c r="BR111" s="990"/>
      <c r="BS111" s="990"/>
      <c r="BT111" s="990"/>
      <c r="BU111" s="990"/>
      <c r="BV111" s="990" t="s">
        <v>121</v>
      </c>
      <c r="BW111" s="990"/>
      <c r="BX111" s="990"/>
      <c r="BY111" s="990"/>
      <c r="BZ111" s="990"/>
      <c r="CA111" s="990" t="s">
        <v>121</v>
      </c>
      <c r="CB111" s="990"/>
      <c r="CC111" s="990"/>
      <c r="CD111" s="990"/>
      <c r="CE111" s="990"/>
      <c r="CF111" s="984" t="s">
        <v>121</v>
      </c>
      <c r="CG111" s="985"/>
      <c r="CH111" s="985"/>
      <c r="CI111" s="985"/>
      <c r="CJ111" s="985"/>
      <c r="CK111" s="1015"/>
      <c r="CL111" s="1016"/>
      <c r="CM111" s="986" t="s">
        <v>428</v>
      </c>
      <c r="CN111" s="987"/>
      <c r="CO111" s="987"/>
      <c r="CP111" s="987"/>
      <c r="CQ111" s="987"/>
      <c r="CR111" s="987"/>
      <c r="CS111" s="987"/>
      <c r="CT111" s="987"/>
      <c r="CU111" s="987"/>
      <c r="CV111" s="987"/>
      <c r="CW111" s="987"/>
      <c r="CX111" s="987"/>
      <c r="CY111" s="987"/>
      <c r="CZ111" s="987"/>
      <c r="DA111" s="987"/>
      <c r="DB111" s="987"/>
      <c r="DC111" s="987"/>
      <c r="DD111" s="987"/>
      <c r="DE111" s="987"/>
      <c r="DF111" s="988"/>
      <c r="DG111" s="989" t="s">
        <v>121</v>
      </c>
      <c r="DH111" s="990"/>
      <c r="DI111" s="990"/>
      <c r="DJ111" s="990"/>
      <c r="DK111" s="990"/>
      <c r="DL111" s="990" t="s">
        <v>121</v>
      </c>
      <c r="DM111" s="990"/>
      <c r="DN111" s="990"/>
      <c r="DO111" s="990"/>
      <c r="DP111" s="990"/>
      <c r="DQ111" s="990" t="s">
        <v>121</v>
      </c>
      <c r="DR111" s="990"/>
      <c r="DS111" s="990"/>
      <c r="DT111" s="990"/>
      <c r="DU111" s="990"/>
      <c r="DV111" s="991" t="s">
        <v>121</v>
      </c>
      <c r="DW111" s="991"/>
      <c r="DX111" s="991"/>
      <c r="DY111" s="991"/>
      <c r="DZ111" s="992"/>
    </row>
    <row r="112" spans="1:131" s="226" customFormat="1" ht="26.25" customHeight="1" x14ac:dyDescent="0.15">
      <c r="A112" s="1022" t="s">
        <v>429</v>
      </c>
      <c r="B112" s="1023"/>
      <c r="C112" s="1020" t="s">
        <v>430</v>
      </c>
      <c r="D112" s="1020"/>
      <c r="E112" s="1020"/>
      <c r="F112" s="1020"/>
      <c r="G112" s="1020"/>
      <c r="H112" s="1020"/>
      <c r="I112" s="1020"/>
      <c r="J112" s="1020"/>
      <c r="K112" s="1020"/>
      <c r="L112" s="1020"/>
      <c r="M112" s="1020"/>
      <c r="N112" s="1020"/>
      <c r="O112" s="1020"/>
      <c r="P112" s="1020"/>
      <c r="Q112" s="1020"/>
      <c r="R112" s="1020"/>
      <c r="S112" s="1020"/>
      <c r="T112" s="1020"/>
      <c r="U112" s="1020"/>
      <c r="V112" s="1020"/>
      <c r="W112" s="1020"/>
      <c r="X112" s="1020"/>
      <c r="Y112" s="1020"/>
      <c r="Z112" s="1021"/>
      <c r="AA112" s="1028" t="s">
        <v>431</v>
      </c>
      <c r="AB112" s="1029"/>
      <c r="AC112" s="1029"/>
      <c r="AD112" s="1029"/>
      <c r="AE112" s="1030"/>
      <c r="AF112" s="1031" t="s">
        <v>431</v>
      </c>
      <c r="AG112" s="1029"/>
      <c r="AH112" s="1029"/>
      <c r="AI112" s="1029"/>
      <c r="AJ112" s="1030"/>
      <c r="AK112" s="1031" t="s">
        <v>431</v>
      </c>
      <c r="AL112" s="1029"/>
      <c r="AM112" s="1029"/>
      <c r="AN112" s="1029"/>
      <c r="AO112" s="1030"/>
      <c r="AP112" s="1032" t="s">
        <v>431</v>
      </c>
      <c r="AQ112" s="1033"/>
      <c r="AR112" s="1033"/>
      <c r="AS112" s="1033"/>
      <c r="AT112" s="1034"/>
      <c r="AU112" s="970"/>
      <c r="AV112" s="971"/>
      <c r="AW112" s="971"/>
      <c r="AX112" s="971"/>
      <c r="AY112" s="971"/>
      <c r="AZ112" s="1019" t="s">
        <v>432</v>
      </c>
      <c r="BA112" s="1020"/>
      <c r="BB112" s="1020"/>
      <c r="BC112" s="1020"/>
      <c r="BD112" s="1020"/>
      <c r="BE112" s="1020"/>
      <c r="BF112" s="1020"/>
      <c r="BG112" s="1020"/>
      <c r="BH112" s="1020"/>
      <c r="BI112" s="1020"/>
      <c r="BJ112" s="1020"/>
      <c r="BK112" s="1020"/>
      <c r="BL112" s="1020"/>
      <c r="BM112" s="1020"/>
      <c r="BN112" s="1020"/>
      <c r="BO112" s="1020"/>
      <c r="BP112" s="1021"/>
      <c r="BQ112" s="989">
        <v>1844071</v>
      </c>
      <c r="BR112" s="990"/>
      <c r="BS112" s="990"/>
      <c r="BT112" s="990"/>
      <c r="BU112" s="990"/>
      <c r="BV112" s="990">
        <v>1708336</v>
      </c>
      <c r="BW112" s="990"/>
      <c r="BX112" s="990"/>
      <c r="BY112" s="990"/>
      <c r="BZ112" s="990"/>
      <c r="CA112" s="990">
        <v>2334598</v>
      </c>
      <c r="CB112" s="990"/>
      <c r="CC112" s="990"/>
      <c r="CD112" s="990"/>
      <c r="CE112" s="990"/>
      <c r="CF112" s="984">
        <v>60.8</v>
      </c>
      <c r="CG112" s="985"/>
      <c r="CH112" s="985"/>
      <c r="CI112" s="985"/>
      <c r="CJ112" s="985"/>
      <c r="CK112" s="1015"/>
      <c r="CL112" s="1016"/>
      <c r="CM112" s="986" t="s">
        <v>433</v>
      </c>
      <c r="CN112" s="987"/>
      <c r="CO112" s="987"/>
      <c r="CP112" s="987"/>
      <c r="CQ112" s="987"/>
      <c r="CR112" s="987"/>
      <c r="CS112" s="987"/>
      <c r="CT112" s="987"/>
      <c r="CU112" s="987"/>
      <c r="CV112" s="987"/>
      <c r="CW112" s="987"/>
      <c r="CX112" s="987"/>
      <c r="CY112" s="987"/>
      <c r="CZ112" s="987"/>
      <c r="DA112" s="987"/>
      <c r="DB112" s="987"/>
      <c r="DC112" s="987"/>
      <c r="DD112" s="987"/>
      <c r="DE112" s="987"/>
      <c r="DF112" s="988"/>
      <c r="DG112" s="989" t="s">
        <v>431</v>
      </c>
      <c r="DH112" s="990"/>
      <c r="DI112" s="990"/>
      <c r="DJ112" s="990"/>
      <c r="DK112" s="990"/>
      <c r="DL112" s="990" t="s">
        <v>431</v>
      </c>
      <c r="DM112" s="990"/>
      <c r="DN112" s="990"/>
      <c r="DO112" s="990"/>
      <c r="DP112" s="990"/>
      <c r="DQ112" s="990" t="s">
        <v>431</v>
      </c>
      <c r="DR112" s="990"/>
      <c r="DS112" s="990"/>
      <c r="DT112" s="990"/>
      <c r="DU112" s="990"/>
      <c r="DV112" s="991" t="s">
        <v>431</v>
      </c>
      <c r="DW112" s="991"/>
      <c r="DX112" s="991"/>
      <c r="DY112" s="991"/>
      <c r="DZ112" s="992"/>
    </row>
    <row r="113" spans="1:130" s="226" customFormat="1" ht="26.25" customHeight="1" x14ac:dyDescent="0.15">
      <c r="A113" s="1024"/>
      <c r="B113" s="1025"/>
      <c r="C113" s="1020" t="s">
        <v>434</v>
      </c>
      <c r="D113" s="1020"/>
      <c r="E113" s="1020"/>
      <c r="F113" s="1020"/>
      <c r="G113" s="1020"/>
      <c r="H113" s="1020"/>
      <c r="I113" s="1020"/>
      <c r="J113" s="1020"/>
      <c r="K113" s="1020"/>
      <c r="L113" s="1020"/>
      <c r="M113" s="1020"/>
      <c r="N113" s="1020"/>
      <c r="O113" s="1020"/>
      <c r="P113" s="1020"/>
      <c r="Q113" s="1020"/>
      <c r="R113" s="1020"/>
      <c r="S113" s="1020"/>
      <c r="T113" s="1020"/>
      <c r="U113" s="1020"/>
      <c r="V113" s="1020"/>
      <c r="W113" s="1020"/>
      <c r="X113" s="1020"/>
      <c r="Y113" s="1020"/>
      <c r="Z113" s="1021"/>
      <c r="AA113" s="1003">
        <v>203603</v>
      </c>
      <c r="AB113" s="1004"/>
      <c r="AC113" s="1004"/>
      <c r="AD113" s="1004"/>
      <c r="AE113" s="1005"/>
      <c r="AF113" s="1006">
        <v>202198</v>
      </c>
      <c r="AG113" s="1004"/>
      <c r="AH113" s="1004"/>
      <c r="AI113" s="1004"/>
      <c r="AJ113" s="1005"/>
      <c r="AK113" s="1006">
        <v>211373</v>
      </c>
      <c r="AL113" s="1004"/>
      <c r="AM113" s="1004"/>
      <c r="AN113" s="1004"/>
      <c r="AO113" s="1005"/>
      <c r="AP113" s="1007">
        <v>5.5</v>
      </c>
      <c r="AQ113" s="1008"/>
      <c r="AR113" s="1008"/>
      <c r="AS113" s="1008"/>
      <c r="AT113" s="1009"/>
      <c r="AU113" s="970"/>
      <c r="AV113" s="971"/>
      <c r="AW113" s="971"/>
      <c r="AX113" s="971"/>
      <c r="AY113" s="971"/>
      <c r="AZ113" s="1019" t="s">
        <v>435</v>
      </c>
      <c r="BA113" s="1020"/>
      <c r="BB113" s="1020"/>
      <c r="BC113" s="1020"/>
      <c r="BD113" s="1020"/>
      <c r="BE113" s="1020"/>
      <c r="BF113" s="1020"/>
      <c r="BG113" s="1020"/>
      <c r="BH113" s="1020"/>
      <c r="BI113" s="1020"/>
      <c r="BJ113" s="1020"/>
      <c r="BK113" s="1020"/>
      <c r="BL113" s="1020"/>
      <c r="BM113" s="1020"/>
      <c r="BN113" s="1020"/>
      <c r="BO113" s="1020"/>
      <c r="BP113" s="1021"/>
      <c r="BQ113" s="989">
        <v>380053</v>
      </c>
      <c r="BR113" s="990"/>
      <c r="BS113" s="990"/>
      <c r="BT113" s="990"/>
      <c r="BU113" s="990"/>
      <c r="BV113" s="990">
        <v>313733</v>
      </c>
      <c r="BW113" s="990"/>
      <c r="BX113" s="990"/>
      <c r="BY113" s="990"/>
      <c r="BZ113" s="990"/>
      <c r="CA113" s="990">
        <v>268287</v>
      </c>
      <c r="CB113" s="990"/>
      <c r="CC113" s="990"/>
      <c r="CD113" s="990"/>
      <c r="CE113" s="990"/>
      <c r="CF113" s="984">
        <v>7</v>
      </c>
      <c r="CG113" s="985"/>
      <c r="CH113" s="985"/>
      <c r="CI113" s="985"/>
      <c r="CJ113" s="985"/>
      <c r="CK113" s="1015"/>
      <c r="CL113" s="1016"/>
      <c r="CM113" s="986" t="s">
        <v>436</v>
      </c>
      <c r="CN113" s="987"/>
      <c r="CO113" s="987"/>
      <c r="CP113" s="987"/>
      <c r="CQ113" s="987"/>
      <c r="CR113" s="987"/>
      <c r="CS113" s="987"/>
      <c r="CT113" s="987"/>
      <c r="CU113" s="987"/>
      <c r="CV113" s="987"/>
      <c r="CW113" s="987"/>
      <c r="CX113" s="987"/>
      <c r="CY113" s="987"/>
      <c r="CZ113" s="987"/>
      <c r="DA113" s="987"/>
      <c r="DB113" s="987"/>
      <c r="DC113" s="987"/>
      <c r="DD113" s="987"/>
      <c r="DE113" s="987"/>
      <c r="DF113" s="988"/>
      <c r="DG113" s="1028" t="s">
        <v>431</v>
      </c>
      <c r="DH113" s="1029"/>
      <c r="DI113" s="1029"/>
      <c r="DJ113" s="1029"/>
      <c r="DK113" s="1030"/>
      <c r="DL113" s="1031" t="s">
        <v>431</v>
      </c>
      <c r="DM113" s="1029"/>
      <c r="DN113" s="1029"/>
      <c r="DO113" s="1029"/>
      <c r="DP113" s="1030"/>
      <c r="DQ113" s="1031" t="s">
        <v>431</v>
      </c>
      <c r="DR113" s="1029"/>
      <c r="DS113" s="1029"/>
      <c r="DT113" s="1029"/>
      <c r="DU113" s="1030"/>
      <c r="DV113" s="1032" t="s">
        <v>431</v>
      </c>
      <c r="DW113" s="1033"/>
      <c r="DX113" s="1033"/>
      <c r="DY113" s="1033"/>
      <c r="DZ113" s="1034"/>
    </row>
    <row r="114" spans="1:130" s="226" customFormat="1" ht="26.25" customHeight="1" x14ac:dyDescent="0.15">
      <c r="A114" s="1024"/>
      <c r="B114" s="1025"/>
      <c r="C114" s="1020" t="s">
        <v>437</v>
      </c>
      <c r="D114" s="1020"/>
      <c r="E114" s="1020"/>
      <c r="F114" s="1020"/>
      <c r="G114" s="1020"/>
      <c r="H114" s="1020"/>
      <c r="I114" s="1020"/>
      <c r="J114" s="1020"/>
      <c r="K114" s="1020"/>
      <c r="L114" s="1020"/>
      <c r="M114" s="1020"/>
      <c r="N114" s="1020"/>
      <c r="O114" s="1020"/>
      <c r="P114" s="1020"/>
      <c r="Q114" s="1020"/>
      <c r="R114" s="1020"/>
      <c r="S114" s="1020"/>
      <c r="T114" s="1020"/>
      <c r="U114" s="1020"/>
      <c r="V114" s="1020"/>
      <c r="W114" s="1020"/>
      <c r="X114" s="1020"/>
      <c r="Y114" s="1020"/>
      <c r="Z114" s="1021"/>
      <c r="AA114" s="1028">
        <v>75559</v>
      </c>
      <c r="AB114" s="1029"/>
      <c r="AC114" s="1029"/>
      <c r="AD114" s="1029"/>
      <c r="AE114" s="1030"/>
      <c r="AF114" s="1031">
        <v>84347</v>
      </c>
      <c r="AG114" s="1029"/>
      <c r="AH114" s="1029"/>
      <c r="AI114" s="1029"/>
      <c r="AJ114" s="1030"/>
      <c r="AK114" s="1031">
        <v>69817</v>
      </c>
      <c r="AL114" s="1029"/>
      <c r="AM114" s="1029"/>
      <c r="AN114" s="1029"/>
      <c r="AO114" s="1030"/>
      <c r="AP114" s="1032">
        <v>1.8</v>
      </c>
      <c r="AQ114" s="1033"/>
      <c r="AR114" s="1033"/>
      <c r="AS114" s="1033"/>
      <c r="AT114" s="1034"/>
      <c r="AU114" s="970"/>
      <c r="AV114" s="971"/>
      <c r="AW114" s="971"/>
      <c r="AX114" s="971"/>
      <c r="AY114" s="971"/>
      <c r="AZ114" s="1019" t="s">
        <v>438</v>
      </c>
      <c r="BA114" s="1020"/>
      <c r="BB114" s="1020"/>
      <c r="BC114" s="1020"/>
      <c r="BD114" s="1020"/>
      <c r="BE114" s="1020"/>
      <c r="BF114" s="1020"/>
      <c r="BG114" s="1020"/>
      <c r="BH114" s="1020"/>
      <c r="BI114" s="1020"/>
      <c r="BJ114" s="1020"/>
      <c r="BK114" s="1020"/>
      <c r="BL114" s="1020"/>
      <c r="BM114" s="1020"/>
      <c r="BN114" s="1020"/>
      <c r="BO114" s="1020"/>
      <c r="BP114" s="1021"/>
      <c r="BQ114" s="989">
        <v>1258518</v>
      </c>
      <c r="BR114" s="990"/>
      <c r="BS114" s="990"/>
      <c r="BT114" s="990"/>
      <c r="BU114" s="990"/>
      <c r="BV114" s="990">
        <v>1183225</v>
      </c>
      <c r="BW114" s="990"/>
      <c r="BX114" s="990"/>
      <c r="BY114" s="990"/>
      <c r="BZ114" s="990"/>
      <c r="CA114" s="990">
        <v>1120575</v>
      </c>
      <c r="CB114" s="990"/>
      <c r="CC114" s="990"/>
      <c r="CD114" s="990"/>
      <c r="CE114" s="990"/>
      <c r="CF114" s="984">
        <v>29.2</v>
      </c>
      <c r="CG114" s="985"/>
      <c r="CH114" s="985"/>
      <c r="CI114" s="985"/>
      <c r="CJ114" s="985"/>
      <c r="CK114" s="1015"/>
      <c r="CL114" s="1016"/>
      <c r="CM114" s="986" t="s">
        <v>439</v>
      </c>
      <c r="CN114" s="987"/>
      <c r="CO114" s="987"/>
      <c r="CP114" s="987"/>
      <c r="CQ114" s="987"/>
      <c r="CR114" s="987"/>
      <c r="CS114" s="987"/>
      <c r="CT114" s="987"/>
      <c r="CU114" s="987"/>
      <c r="CV114" s="987"/>
      <c r="CW114" s="987"/>
      <c r="CX114" s="987"/>
      <c r="CY114" s="987"/>
      <c r="CZ114" s="987"/>
      <c r="DA114" s="987"/>
      <c r="DB114" s="987"/>
      <c r="DC114" s="987"/>
      <c r="DD114" s="987"/>
      <c r="DE114" s="987"/>
      <c r="DF114" s="988"/>
      <c r="DG114" s="1028" t="s">
        <v>431</v>
      </c>
      <c r="DH114" s="1029"/>
      <c r="DI114" s="1029"/>
      <c r="DJ114" s="1029"/>
      <c r="DK114" s="1030"/>
      <c r="DL114" s="1031" t="s">
        <v>431</v>
      </c>
      <c r="DM114" s="1029"/>
      <c r="DN114" s="1029"/>
      <c r="DO114" s="1029"/>
      <c r="DP114" s="1030"/>
      <c r="DQ114" s="1031" t="s">
        <v>431</v>
      </c>
      <c r="DR114" s="1029"/>
      <c r="DS114" s="1029"/>
      <c r="DT114" s="1029"/>
      <c r="DU114" s="1030"/>
      <c r="DV114" s="1032" t="s">
        <v>431</v>
      </c>
      <c r="DW114" s="1033"/>
      <c r="DX114" s="1033"/>
      <c r="DY114" s="1033"/>
      <c r="DZ114" s="1034"/>
    </row>
    <row r="115" spans="1:130" s="226" customFormat="1" ht="26.25" customHeight="1" x14ac:dyDescent="0.15">
      <c r="A115" s="1024"/>
      <c r="B115" s="1025"/>
      <c r="C115" s="1020" t="s">
        <v>440</v>
      </c>
      <c r="D115" s="1020"/>
      <c r="E115" s="1020"/>
      <c r="F115" s="1020"/>
      <c r="G115" s="1020"/>
      <c r="H115" s="1020"/>
      <c r="I115" s="1020"/>
      <c r="J115" s="1020"/>
      <c r="K115" s="1020"/>
      <c r="L115" s="1020"/>
      <c r="M115" s="1020"/>
      <c r="N115" s="1020"/>
      <c r="O115" s="1020"/>
      <c r="P115" s="1020"/>
      <c r="Q115" s="1020"/>
      <c r="R115" s="1020"/>
      <c r="S115" s="1020"/>
      <c r="T115" s="1020"/>
      <c r="U115" s="1020"/>
      <c r="V115" s="1020"/>
      <c r="W115" s="1020"/>
      <c r="X115" s="1020"/>
      <c r="Y115" s="1020"/>
      <c r="Z115" s="1021"/>
      <c r="AA115" s="1003">
        <v>71</v>
      </c>
      <c r="AB115" s="1004"/>
      <c r="AC115" s="1004"/>
      <c r="AD115" s="1004"/>
      <c r="AE115" s="1005"/>
      <c r="AF115" s="1006">
        <v>62</v>
      </c>
      <c r="AG115" s="1004"/>
      <c r="AH115" s="1004"/>
      <c r="AI115" s="1004"/>
      <c r="AJ115" s="1005"/>
      <c r="AK115" s="1006">
        <v>54</v>
      </c>
      <c r="AL115" s="1004"/>
      <c r="AM115" s="1004"/>
      <c r="AN115" s="1004"/>
      <c r="AO115" s="1005"/>
      <c r="AP115" s="1007">
        <v>0</v>
      </c>
      <c r="AQ115" s="1008"/>
      <c r="AR115" s="1008"/>
      <c r="AS115" s="1008"/>
      <c r="AT115" s="1009"/>
      <c r="AU115" s="970"/>
      <c r="AV115" s="971"/>
      <c r="AW115" s="971"/>
      <c r="AX115" s="971"/>
      <c r="AY115" s="971"/>
      <c r="AZ115" s="1019" t="s">
        <v>441</v>
      </c>
      <c r="BA115" s="1020"/>
      <c r="BB115" s="1020"/>
      <c r="BC115" s="1020"/>
      <c r="BD115" s="1020"/>
      <c r="BE115" s="1020"/>
      <c r="BF115" s="1020"/>
      <c r="BG115" s="1020"/>
      <c r="BH115" s="1020"/>
      <c r="BI115" s="1020"/>
      <c r="BJ115" s="1020"/>
      <c r="BK115" s="1020"/>
      <c r="BL115" s="1020"/>
      <c r="BM115" s="1020"/>
      <c r="BN115" s="1020"/>
      <c r="BO115" s="1020"/>
      <c r="BP115" s="1021"/>
      <c r="BQ115" s="989" t="s">
        <v>431</v>
      </c>
      <c r="BR115" s="990"/>
      <c r="BS115" s="990"/>
      <c r="BT115" s="990"/>
      <c r="BU115" s="990"/>
      <c r="BV115" s="990" t="s">
        <v>431</v>
      </c>
      <c r="BW115" s="990"/>
      <c r="BX115" s="990"/>
      <c r="BY115" s="990"/>
      <c r="BZ115" s="990"/>
      <c r="CA115" s="990" t="s">
        <v>431</v>
      </c>
      <c r="CB115" s="990"/>
      <c r="CC115" s="990"/>
      <c r="CD115" s="990"/>
      <c r="CE115" s="990"/>
      <c r="CF115" s="984" t="s">
        <v>431</v>
      </c>
      <c r="CG115" s="985"/>
      <c r="CH115" s="985"/>
      <c r="CI115" s="985"/>
      <c r="CJ115" s="985"/>
      <c r="CK115" s="1015"/>
      <c r="CL115" s="1016"/>
      <c r="CM115" s="1019" t="s">
        <v>442</v>
      </c>
      <c r="CN115" s="1040"/>
      <c r="CO115" s="1040"/>
      <c r="CP115" s="1040"/>
      <c r="CQ115" s="1040"/>
      <c r="CR115" s="1040"/>
      <c r="CS115" s="1040"/>
      <c r="CT115" s="1040"/>
      <c r="CU115" s="1040"/>
      <c r="CV115" s="1040"/>
      <c r="CW115" s="1040"/>
      <c r="CX115" s="1040"/>
      <c r="CY115" s="1040"/>
      <c r="CZ115" s="1040"/>
      <c r="DA115" s="1040"/>
      <c r="DB115" s="1040"/>
      <c r="DC115" s="1040"/>
      <c r="DD115" s="1040"/>
      <c r="DE115" s="1040"/>
      <c r="DF115" s="1021"/>
      <c r="DG115" s="1028" t="s">
        <v>431</v>
      </c>
      <c r="DH115" s="1029"/>
      <c r="DI115" s="1029"/>
      <c r="DJ115" s="1029"/>
      <c r="DK115" s="1030"/>
      <c r="DL115" s="1031" t="s">
        <v>431</v>
      </c>
      <c r="DM115" s="1029"/>
      <c r="DN115" s="1029"/>
      <c r="DO115" s="1029"/>
      <c r="DP115" s="1030"/>
      <c r="DQ115" s="1031" t="s">
        <v>431</v>
      </c>
      <c r="DR115" s="1029"/>
      <c r="DS115" s="1029"/>
      <c r="DT115" s="1029"/>
      <c r="DU115" s="1030"/>
      <c r="DV115" s="1032" t="s">
        <v>431</v>
      </c>
      <c r="DW115" s="1033"/>
      <c r="DX115" s="1033"/>
      <c r="DY115" s="1033"/>
      <c r="DZ115" s="1034"/>
    </row>
    <row r="116" spans="1:130" s="226" customFormat="1" ht="26.25" customHeight="1" x14ac:dyDescent="0.15">
      <c r="A116" s="1026"/>
      <c r="B116" s="1027"/>
      <c r="C116" s="1035" t="s">
        <v>443</v>
      </c>
      <c r="D116" s="1035"/>
      <c r="E116" s="1035"/>
      <c r="F116" s="1035"/>
      <c r="G116" s="1035"/>
      <c r="H116" s="1035"/>
      <c r="I116" s="1035"/>
      <c r="J116" s="1035"/>
      <c r="K116" s="1035"/>
      <c r="L116" s="1035"/>
      <c r="M116" s="1035"/>
      <c r="N116" s="1035"/>
      <c r="O116" s="1035"/>
      <c r="P116" s="1035"/>
      <c r="Q116" s="1035"/>
      <c r="R116" s="1035"/>
      <c r="S116" s="1035"/>
      <c r="T116" s="1035"/>
      <c r="U116" s="1035"/>
      <c r="V116" s="1035"/>
      <c r="W116" s="1035"/>
      <c r="X116" s="1035"/>
      <c r="Y116" s="1035"/>
      <c r="Z116" s="1036"/>
      <c r="AA116" s="1028" t="s">
        <v>431</v>
      </c>
      <c r="AB116" s="1029"/>
      <c r="AC116" s="1029"/>
      <c r="AD116" s="1029"/>
      <c r="AE116" s="1030"/>
      <c r="AF116" s="1031" t="s">
        <v>431</v>
      </c>
      <c r="AG116" s="1029"/>
      <c r="AH116" s="1029"/>
      <c r="AI116" s="1029"/>
      <c r="AJ116" s="1030"/>
      <c r="AK116" s="1031" t="s">
        <v>431</v>
      </c>
      <c r="AL116" s="1029"/>
      <c r="AM116" s="1029"/>
      <c r="AN116" s="1029"/>
      <c r="AO116" s="1030"/>
      <c r="AP116" s="1032" t="s">
        <v>431</v>
      </c>
      <c r="AQ116" s="1033"/>
      <c r="AR116" s="1033"/>
      <c r="AS116" s="1033"/>
      <c r="AT116" s="1034"/>
      <c r="AU116" s="970"/>
      <c r="AV116" s="971"/>
      <c r="AW116" s="971"/>
      <c r="AX116" s="971"/>
      <c r="AY116" s="971"/>
      <c r="AZ116" s="1037" t="s">
        <v>444</v>
      </c>
      <c r="BA116" s="1038"/>
      <c r="BB116" s="1038"/>
      <c r="BC116" s="1038"/>
      <c r="BD116" s="1038"/>
      <c r="BE116" s="1038"/>
      <c r="BF116" s="1038"/>
      <c r="BG116" s="1038"/>
      <c r="BH116" s="1038"/>
      <c r="BI116" s="1038"/>
      <c r="BJ116" s="1038"/>
      <c r="BK116" s="1038"/>
      <c r="BL116" s="1038"/>
      <c r="BM116" s="1038"/>
      <c r="BN116" s="1038"/>
      <c r="BO116" s="1038"/>
      <c r="BP116" s="1039"/>
      <c r="BQ116" s="989" t="s">
        <v>431</v>
      </c>
      <c r="BR116" s="990"/>
      <c r="BS116" s="990"/>
      <c r="BT116" s="990"/>
      <c r="BU116" s="990"/>
      <c r="BV116" s="990" t="s">
        <v>431</v>
      </c>
      <c r="BW116" s="990"/>
      <c r="BX116" s="990"/>
      <c r="BY116" s="990"/>
      <c r="BZ116" s="990"/>
      <c r="CA116" s="990" t="s">
        <v>431</v>
      </c>
      <c r="CB116" s="990"/>
      <c r="CC116" s="990"/>
      <c r="CD116" s="990"/>
      <c r="CE116" s="990"/>
      <c r="CF116" s="984" t="s">
        <v>431</v>
      </c>
      <c r="CG116" s="985"/>
      <c r="CH116" s="985"/>
      <c r="CI116" s="985"/>
      <c r="CJ116" s="985"/>
      <c r="CK116" s="1015"/>
      <c r="CL116" s="1016"/>
      <c r="CM116" s="986" t="s">
        <v>445</v>
      </c>
      <c r="CN116" s="987"/>
      <c r="CO116" s="987"/>
      <c r="CP116" s="987"/>
      <c r="CQ116" s="987"/>
      <c r="CR116" s="987"/>
      <c r="CS116" s="987"/>
      <c r="CT116" s="987"/>
      <c r="CU116" s="987"/>
      <c r="CV116" s="987"/>
      <c r="CW116" s="987"/>
      <c r="CX116" s="987"/>
      <c r="CY116" s="987"/>
      <c r="CZ116" s="987"/>
      <c r="DA116" s="987"/>
      <c r="DB116" s="987"/>
      <c r="DC116" s="987"/>
      <c r="DD116" s="987"/>
      <c r="DE116" s="987"/>
      <c r="DF116" s="988"/>
      <c r="DG116" s="1028" t="s">
        <v>431</v>
      </c>
      <c r="DH116" s="1029"/>
      <c r="DI116" s="1029"/>
      <c r="DJ116" s="1029"/>
      <c r="DK116" s="1030"/>
      <c r="DL116" s="1031" t="s">
        <v>431</v>
      </c>
      <c r="DM116" s="1029"/>
      <c r="DN116" s="1029"/>
      <c r="DO116" s="1029"/>
      <c r="DP116" s="1030"/>
      <c r="DQ116" s="1031" t="s">
        <v>431</v>
      </c>
      <c r="DR116" s="1029"/>
      <c r="DS116" s="1029"/>
      <c r="DT116" s="1029"/>
      <c r="DU116" s="1030"/>
      <c r="DV116" s="1032" t="s">
        <v>431</v>
      </c>
      <c r="DW116" s="1033"/>
      <c r="DX116" s="1033"/>
      <c r="DY116" s="1033"/>
      <c r="DZ116" s="1034"/>
    </row>
    <row r="117" spans="1:130" s="226" customFormat="1" ht="26.25" customHeight="1" x14ac:dyDescent="0.15">
      <c r="A117" s="974" t="s">
        <v>180</v>
      </c>
      <c r="B117" s="955"/>
      <c r="C117" s="955"/>
      <c r="D117" s="955"/>
      <c r="E117" s="955"/>
      <c r="F117" s="955"/>
      <c r="G117" s="955"/>
      <c r="H117" s="955"/>
      <c r="I117" s="955"/>
      <c r="J117" s="955"/>
      <c r="K117" s="955"/>
      <c r="L117" s="955"/>
      <c r="M117" s="955"/>
      <c r="N117" s="955"/>
      <c r="O117" s="955"/>
      <c r="P117" s="955"/>
      <c r="Q117" s="955"/>
      <c r="R117" s="955"/>
      <c r="S117" s="955"/>
      <c r="T117" s="955"/>
      <c r="U117" s="955"/>
      <c r="V117" s="955"/>
      <c r="W117" s="955"/>
      <c r="X117" s="955"/>
      <c r="Y117" s="1045" t="s">
        <v>446</v>
      </c>
      <c r="Z117" s="956"/>
      <c r="AA117" s="1046">
        <v>572195</v>
      </c>
      <c r="AB117" s="1047"/>
      <c r="AC117" s="1047"/>
      <c r="AD117" s="1047"/>
      <c r="AE117" s="1048"/>
      <c r="AF117" s="1049">
        <v>575450</v>
      </c>
      <c r="AG117" s="1047"/>
      <c r="AH117" s="1047"/>
      <c r="AI117" s="1047"/>
      <c r="AJ117" s="1048"/>
      <c r="AK117" s="1049">
        <v>593973</v>
      </c>
      <c r="AL117" s="1047"/>
      <c r="AM117" s="1047"/>
      <c r="AN117" s="1047"/>
      <c r="AO117" s="1048"/>
      <c r="AP117" s="1050"/>
      <c r="AQ117" s="1051"/>
      <c r="AR117" s="1051"/>
      <c r="AS117" s="1051"/>
      <c r="AT117" s="1052"/>
      <c r="AU117" s="970"/>
      <c r="AV117" s="971"/>
      <c r="AW117" s="971"/>
      <c r="AX117" s="971"/>
      <c r="AY117" s="971"/>
      <c r="AZ117" s="1037" t="s">
        <v>447</v>
      </c>
      <c r="BA117" s="1038"/>
      <c r="BB117" s="1038"/>
      <c r="BC117" s="1038"/>
      <c r="BD117" s="1038"/>
      <c r="BE117" s="1038"/>
      <c r="BF117" s="1038"/>
      <c r="BG117" s="1038"/>
      <c r="BH117" s="1038"/>
      <c r="BI117" s="1038"/>
      <c r="BJ117" s="1038"/>
      <c r="BK117" s="1038"/>
      <c r="BL117" s="1038"/>
      <c r="BM117" s="1038"/>
      <c r="BN117" s="1038"/>
      <c r="BO117" s="1038"/>
      <c r="BP117" s="1039"/>
      <c r="BQ117" s="989" t="s">
        <v>448</v>
      </c>
      <c r="BR117" s="990"/>
      <c r="BS117" s="990"/>
      <c r="BT117" s="990"/>
      <c r="BU117" s="990"/>
      <c r="BV117" s="990" t="s">
        <v>448</v>
      </c>
      <c r="BW117" s="990"/>
      <c r="BX117" s="990"/>
      <c r="BY117" s="990"/>
      <c r="BZ117" s="990"/>
      <c r="CA117" s="990" t="s">
        <v>448</v>
      </c>
      <c r="CB117" s="990"/>
      <c r="CC117" s="990"/>
      <c r="CD117" s="990"/>
      <c r="CE117" s="990"/>
      <c r="CF117" s="984" t="s">
        <v>448</v>
      </c>
      <c r="CG117" s="985"/>
      <c r="CH117" s="985"/>
      <c r="CI117" s="985"/>
      <c r="CJ117" s="985"/>
      <c r="CK117" s="1015"/>
      <c r="CL117" s="1016"/>
      <c r="CM117" s="986" t="s">
        <v>449</v>
      </c>
      <c r="CN117" s="987"/>
      <c r="CO117" s="987"/>
      <c r="CP117" s="987"/>
      <c r="CQ117" s="987"/>
      <c r="CR117" s="987"/>
      <c r="CS117" s="987"/>
      <c r="CT117" s="987"/>
      <c r="CU117" s="987"/>
      <c r="CV117" s="987"/>
      <c r="CW117" s="987"/>
      <c r="CX117" s="987"/>
      <c r="CY117" s="987"/>
      <c r="CZ117" s="987"/>
      <c r="DA117" s="987"/>
      <c r="DB117" s="987"/>
      <c r="DC117" s="987"/>
      <c r="DD117" s="987"/>
      <c r="DE117" s="987"/>
      <c r="DF117" s="988"/>
      <c r="DG117" s="1028" t="s">
        <v>448</v>
      </c>
      <c r="DH117" s="1029"/>
      <c r="DI117" s="1029"/>
      <c r="DJ117" s="1029"/>
      <c r="DK117" s="1030"/>
      <c r="DL117" s="1031" t="s">
        <v>448</v>
      </c>
      <c r="DM117" s="1029"/>
      <c r="DN117" s="1029"/>
      <c r="DO117" s="1029"/>
      <c r="DP117" s="1030"/>
      <c r="DQ117" s="1031" t="s">
        <v>450</v>
      </c>
      <c r="DR117" s="1029"/>
      <c r="DS117" s="1029"/>
      <c r="DT117" s="1029"/>
      <c r="DU117" s="1030"/>
      <c r="DV117" s="1032" t="s">
        <v>448</v>
      </c>
      <c r="DW117" s="1033"/>
      <c r="DX117" s="1033"/>
      <c r="DY117" s="1033"/>
      <c r="DZ117" s="1034"/>
    </row>
    <row r="118" spans="1:130" s="226" customFormat="1" ht="26.25" customHeight="1" x14ac:dyDescent="0.15">
      <c r="A118" s="974" t="s">
        <v>419</v>
      </c>
      <c r="B118" s="955"/>
      <c r="C118" s="955"/>
      <c r="D118" s="955"/>
      <c r="E118" s="955"/>
      <c r="F118" s="955"/>
      <c r="G118" s="955"/>
      <c r="H118" s="955"/>
      <c r="I118" s="955"/>
      <c r="J118" s="955"/>
      <c r="K118" s="955"/>
      <c r="L118" s="955"/>
      <c r="M118" s="955"/>
      <c r="N118" s="955"/>
      <c r="O118" s="955"/>
      <c r="P118" s="955"/>
      <c r="Q118" s="955"/>
      <c r="R118" s="955"/>
      <c r="S118" s="955"/>
      <c r="T118" s="955"/>
      <c r="U118" s="955"/>
      <c r="V118" s="955"/>
      <c r="W118" s="955"/>
      <c r="X118" s="955"/>
      <c r="Y118" s="955"/>
      <c r="Z118" s="956"/>
      <c r="AA118" s="954" t="s">
        <v>417</v>
      </c>
      <c r="AB118" s="955"/>
      <c r="AC118" s="955"/>
      <c r="AD118" s="955"/>
      <c r="AE118" s="956"/>
      <c r="AF118" s="954" t="s">
        <v>297</v>
      </c>
      <c r="AG118" s="955"/>
      <c r="AH118" s="955"/>
      <c r="AI118" s="955"/>
      <c r="AJ118" s="956"/>
      <c r="AK118" s="954" t="s">
        <v>296</v>
      </c>
      <c r="AL118" s="955"/>
      <c r="AM118" s="955"/>
      <c r="AN118" s="955"/>
      <c r="AO118" s="956"/>
      <c r="AP118" s="1041" t="s">
        <v>418</v>
      </c>
      <c r="AQ118" s="1042"/>
      <c r="AR118" s="1042"/>
      <c r="AS118" s="1042"/>
      <c r="AT118" s="1043"/>
      <c r="AU118" s="970"/>
      <c r="AV118" s="971"/>
      <c r="AW118" s="971"/>
      <c r="AX118" s="971"/>
      <c r="AY118" s="971"/>
      <c r="AZ118" s="1044" t="s">
        <v>451</v>
      </c>
      <c r="BA118" s="1035"/>
      <c r="BB118" s="1035"/>
      <c r="BC118" s="1035"/>
      <c r="BD118" s="1035"/>
      <c r="BE118" s="1035"/>
      <c r="BF118" s="1035"/>
      <c r="BG118" s="1035"/>
      <c r="BH118" s="1035"/>
      <c r="BI118" s="1035"/>
      <c r="BJ118" s="1035"/>
      <c r="BK118" s="1035"/>
      <c r="BL118" s="1035"/>
      <c r="BM118" s="1035"/>
      <c r="BN118" s="1035"/>
      <c r="BO118" s="1035"/>
      <c r="BP118" s="1036"/>
      <c r="BQ118" s="1067" t="s">
        <v>452</v>
      </c>
      <c r="BR118" s="1068"/>
      <c r="BS118" s="1068"/>
      <c r="BT118" s="1068"/>
      <c r="BU118" s="1068"/>
      <c r="BV118" s="1068" t="s">
        <v>431</v>
      </c>
      <c r="BW118" s="1068"/>
      <c r="BX118" s="1068"/>
      <c r="BY118" s="1068"/>
      <c r="BZ118" s="1068"/>
      <c r="CA118" s="1068" t="s">
        <v>453</v>
      </c>
      <c r="CB118" s="1068"/>
      <c r="CC118" s="1068"/>
      <c r="CD118" s="1068"/>
      <c r="CE118" s="1068"/>
      <c r="CF118" s="984" t="s">
        <v>454</v>
      </c>
      <c r="CG118" s="985"/>
      <c r="CH118" s="985"/>
      <c r="CI118" s="985"/>
      <c r="CJ118" s="985"/>
      <c r="CK118" s="1015"/>
      <c r="CL118" s="1016"/>
      <c r="CM118" s="986" t="s">
        <v>455</v>
      </c>
      <c r="CN118" s="987"/>
      <c r="CO118" s="987"/>
      <c r="CP118" s="987"/>
      <c r="CQ118" s="987"/>
      <c r="CR118" s="987"/>
      <c r="CS118" s="987"/>
      <c r="CT118" s="987"/>
      <c r="CU118" s="987"/>
      <c r="CV118" s="987"/>
      <c r="CW118" s="987"/>
      <c r="CX118" s="987"/>
      <c r="CY118" s="987"/>
      <c r="CZ118" s="987"/>
      <c r="DA118" s="987"/>
      <c r="DB118" s="987"/>
      <c r="DC118" s="987"/>
      <c r="DD118" s="987"/>
      <c r="DE118" s="987"/>
      <c r="DF118" s="988"/>
      <c r="DG118" s="1028" t="s">
        <v>453</v>
      </c>
      <c r="DH118" s="1029"/>
      <c r="DI118" s="1029"/>
      <c r="DJ118" s="1029"/>
      <c r="DK118" s="1030"/>
      <c r="DL118" s="1031" t="s">
        <v>456</v>
      </c>
      <c r="DM118" s="1029"/>
      <c r="DN118" s="1029"/>
      <c r="DO118" s="1029"/>
      <c r="DP118" s="1030"/>
      <c r="DQ118" s="1031" t="s">
        <v>457</v>
      </c>
      <c r="DR118" s="1029"/>
      <c r="DS118" s="1029"/>
      <c r="DT118" s="1029"/>
      <c r="DU118" s="1030"/>
      <c r="DV118" s="1032" t="s">
        <v>454</v>
      </c>
      <c r="DW118" s="1033"/>
      <c r="DX118" s="1033"/>
      <c r="DY118" s="1033"/>
      <c r="DZ118" s="1034"/>
    </row>
    <row r="119" spans="1:130" s="226" customFormat="1" ht="26.25" customHeight="1" x14ac:dyDescent="0.15">
      <c r="A119" s="1128" t="s">
        <v>422</v>
      </c>
      <c r="B119" s="1014"/>
      <c r="C119" s="993" t="s">
        <v>423</v>
      </c>
      <c r="D119" s="994"/>
      <c r="E119" s="994"/>
      <c r="F119" s="994"/>
      <c r="G119" s="994"/>
      <c r="H119" s="994"/>
      <c r="I119" s="994"/>
      <c r="J119" s="994"/>
      <c r="K119" s="994"/>
      <c r="L119" s="994"/>
      <c r="M119" s="994"/>
      <c r="N119" s="994"/>
      <c r="O119" s="994"/>
      <c r="P119" s="994"/>
      <c r="Q119" s="994"/>
      <c r="R119" s="994"/>
      <c r="S119" s="994"/>
      <c r="T119" s="994"/>
      <c r="U119" s="994"/>
      <c r="V119" s="994"/>
      <c r="W119" s="994"/>
      <c r="X119" s="994"/>
      <c r="Y119" s="994"/>
      <c r="Z119" s="995"/>
      <c r="AA119" s="961" t="s">
        <v>456</v>
      </c>
      <c r="AB119" s="962"/>
      <c r="AC119" s="962"/>
      <c r="AD119" s="962"/>
      <c r="AE119" s="963"/>
      <c r="AF119" s="964" t="s">
        <v>454</v>
      </c>
      <c r="AG119" s="962"/>
      <c r="AH119" s="962"/>
      <c r="AI119" s="962"/>
      <c r="AJ119" s="963"/>
      <c r="AK119" s="964" t="s">
        <v>454</v>
      </c>
      <c r="AL119" s="962"/>
      <c r="AM119" s="962"/>
      <c r="AN119" s="962"/>
      <c r="AO119" s="963"/>
      <c r="AP119" s="965" t="s">
        <v>456</v>
      </c>
      <c r="AQ119" s="966"/>
      <c r="AR119" s="966"/>
      <c r="AS119" s="966"/>
      <c r="AT119" s="967"/>
      <c r="AU119" s="972"/>
      <c r="AV119" s="973"/>
      <c r="AW119" s="973"/>
      <c r="AX119" s="973"/>
      <c r="AY119" s="973"/>
      <c r="AZ119" s="257" t="s">
        <v>180</v>
      </c>
      <c r="BA119" s="257"/>
      <c r="BB119" s="257"/>
      <c r="BC119" s="257"/>
      <c r="BD119" s="257"/>
      <c r="BE119" s="257"/>
      <c r="BF119" s="257"/>
      <c r="BG119" s="257"/>
      <c r="BH119" s="257"/>
      <c r="BI119" s="257"/>
      <c r="BJ119" s="257"/>
      <c r="BK119" s="257"/>
      <c r="BL119" s="257"/>
      <c r="BM119" s="257"/>
      <c r="BN119" s="257"/>
      <c r="BO119" s="1045" t="s">
        <v>458</v>
      </c>
      <c r="BP119" s="1076"/>
      <c r="BQ119" s="1067">
        <v>7423281</v>
      </c>
      <c r="BR119" s="1068"/>
      <c r="BS119" s="1068"/>
      <c r="BT119" s="1068"/>
      <c r="BU119" s="1068"/>
      <c r="BV119" s="1068">
        <v>6899164</v>
      </c>
      <c r="BW119" s="1068"/>
      <c r="BX119" s="1068"/>
      <c r="BY119" s="1068"/>
      <c r="BZ119" s="1068"/>
      <c r="CA119" s="1068">
        <v>7584520</v>
      </c>
      <c r="CB119" s="1068"/>
      <c r="CC119" s="1068"/>
      <c r="CD119" s="1068"/>
      <c r="CE119" s="1068"/>
      <c r="CF119" s="1069"/>
      <c r="CG119" s="1070"/>
      <c r="CH119" s="1070"/>
      <c r="CI119" s="1070"/>
      <c r="CJ119" s="1071"/>
      <c r="CK119" s="1017"/>
      <c r="CL119" s="1018"/>
      <c r="CM119" s="1072" t="s">
        <v>459</v>
      </c>
      <c r="CN119" s="1073"/>
      <c r="CO119" s="1073"/>
      <c r="CP119" s="1073"/>
      <c r="CQ119" s="1073"/>
      <c r="CR119" s="1073"/>
      <c r="CS119" s="1073"/>
      <c r="CT119" s="1073"/>
      <c r="CU119" s="1073"/>
      <c r="CV119" s="1073"/>
      <c r="CW119" s="1073"/>
      <c r="CX119" s="1073"/>
      <c r="CY119" s="1073"/>
      <c r="CZ119" s="1073"/>
      <c r="DA119" s="1073"/>
      <c r="DB119" s="1073"/>
      <c r="DC119" s="1073"/>
      <c r="DD119" s="1073"/>
      <c r="DE119" s="1073"/>
      <c r="DF119" s="1074"/>
      <c r="DG119" s="1075" t="s">
        <v>454</v>
      </c>
      <c r="DH119" s="1054"/>
      <c r="DI119" s="1054"/>
      <c r="DJ119" s="1054"/>
      <c r="DK119" s="1055"/>
      <c r="DL119" s="1053" t="s">
        <v>454</v>
      </c>
      <c r="DM119" s="1054"/>
      <c r="DN119" s="1054"/>
      <c r="DO119" s="1054"/>
      <c r="DP119" s="1055"/>
      <c r="DQ119" s="1053" t="s">
        <v>457</v>
      </c>
      <c r="DR119" s="1054"/>
      <c r="DS119" s="1054"/>
      <c r="DT119" s="1054"/>
      <c r="DU119" s="1055"/>
      <c r="DV119" s="1056" t="s">
        <v>454</v>
      </c>
      <c r="DW119" s="1057"/>
      <c r="DX119" s="1057"/>
      <c r="DY119" s="1057"/>
      <c r="DZ119" s="1058"/>
    </row>
    <row r="120" spans="1:130" s="226" customFormat="1" ht="26.25" customHeight="1" x14ac:dyDescent="0.15">
      <c r="A120" s="1129"/>
      <c r="B120" s="1016"/>
      <c r="C120" s="986" t="s">
        <v>428</v>
      </c>
      <c r="D120" s="987"/>
      <c r="E120" s="987"/>
      <c r="F120" s="987"/>
      <c r="G120" s="987"/>
      <c r="H120" s="987"/>
      <c r="I120" s="987"/>
      <c r="J120" s="987"/>
      <c r="K120" s="987"/>
      <c r="L120" s="987"/>
      <c r="M120" s="987"/>
      <c r="N120" s="987"/>
      <c r="O120" s="987"/>
      <c r="P120" s="987"/>
      <c r="Q120" s="987"/>
      <c r="R120" s="987"/>
      <c r="S120" s="987"/>
      <c r="T120" s="987"/>
      <c r="U120" s="987"/>
      <c r="V120" s="987"/>
      <c r="W120" s="987"/>
      <c r="X120" s="987"/>
      <c r="Y120" s="987"/>
      <c r="Z120" s="988"/>
      <c r="AA120" s="1028" t="s">
        <v>456</v>
      </c>
      <c r="AB120" s="1029"/>
      <c r="AC120" s="1029"/>
      <c r="AD120" s="1029"/>
      <c r="AE120" s="1030"/>
      <c r="AF120" s="1031" t="s">
        <v>454</v>
      </c>
      <c r="AG120" s="1029"/>
      <c r="AH120" s="1029"/>
      <c r="AI120" s="1029"/>
      <c r="AJ120" s="1030"/>
      <c r="AK120" s="1031" t="s">
        <v>457</v>
      </c>
      <c r="AL120" s="1029"/>
      <c r="AM120" s="1029"/>
      <c r="AN120" s="1029"/>
      <c r="AO120" s="1030"/>
      <c r="AP120" s="1032" t="s">
        <v>453</v>
      </c>
      <c r="AQ120" s="1033"/>
      <c r="AR120" s="1033"/>
      <c r="AS120" s="1033"/>
      <c r="AT120" s="1034"/>
      <c r="AU120" s="1059" t="s">
        <v>460</v>
      </c>
      <c r="AV120" s="1060"/>
      <c r="AW120" s="1060"/>
      <c r="AX120" s="1060"/>
      <c r="AY120" s="1061"/>
      <c r="AZ120" s="1010" t="s">
        <v>461</v>
      </c>
      <c r="BA120" s="959"/>
      <c r="BB120" s="959"/>
      <c r="BC120" s="959"/>
      <c r="BD120" s="959"/>
      <c r="BE120" s="959"/>
      <c r="BF120" s="959"/>
      <c r="BG120" s="959"/>
      <c r="BH120" s="959"/>
      <c r="BI120" s="959"/>
      <c r="BJ120" s="959"/>
      <c r="BK120" s="959"/>
      <c r="BL120" s="959"/>
      <c r="BM120" s="959"/>
      <c r="BN120" s="959"/>
      <c r="BO120" s="959"/>
      <c r="BP120" s="960"/>
      <c r="BQ120" s="996">
        <v>2781300</v>
      </c>
      <c r="BR120" s="997"/>
      <c r="BS120" s="997"/>
      <c r="BT120" s="997"/>
      <c r="BU120" s="997"/>
      <c r="BV120" s="997">
        <v>2963406</v>
      </c>
      <c r="BW120" s="997"/>
      <c r="BX120" s="997"/>
      <c r="BY120" s="997"/>
      <c r="BZ120" s="997"/>
      <c r="CA120" s="997">
        <v>3095885</v>
      </c>
      <c r="CB120" s="997"/>
      <c r="CC120" s="997"/>
      <c r="CD120" s="997"/>
      <c r="CE120" s="997"/>
      <c r="CF120" s="1011">
        <v>80.599999999999994</v>
      </c>
      <c r="CG120" s="1012"/>
      <c r="CH120" s="1012"/>
      <c r="CI120" s="1012"/>
      <c r="CJ120" s="1012"/>
      <c r="CK120" s="1077" t="s">
        <v>462</v>
      </c>
      <c r="CL120" s="1078"/>
      <c r="CM120" s="1078"/>
      <c r="CN120" s="1078"/>
      <c r="CO120" s="1079"/>
      <c r="CP120" s="1085" t="s">
        <v>463</v>
      </c>
      <c r="CQ120" s="1086"/>
      <c r="CR120" s="1086"/>
      <c r="CS120" s="1086"/>
      <c r="CT120" s="1086"/>
      <c r="CU120" s="1086"/>
      <c r="CV120" s="1086"/>
      <c r="CW120" s="1086"/>
      <c r="CX120" s="1086"/>
      <c r="CY120" s="1086"/>
      <c r="CZ120" s="1086"/>
      <c r="DA120" s="1086"/>
      <c r="DB120" s="1086"/>
      <c r="DC120" s="1086"/>
      <c r="DD120" s="1086"/>
      <c r="DE120" s="1086"/>
      <c r="DF120" s="1087"/>
      <c r="DG120" s="996">
        <v>1067335</v>
      </c>
      <c r="DH120" s="997"/>
      <c r="DI120" s="997"/>
      <c r="DJ120" s="997"/>
      <c r="DK120" s="997"/>
      <c r="DL120" s="997">
        <v>987099</v>
      </c>
      <c r="DM120" s="997"/>
      <c r="DN120" s="997"/>
      <c r="DO120" s="997"/>
      <c r="DP120" s="997"/>
      <c r="DQ120" s="997">
        <v>873476</v>
      </c>
      <c r="DR120" s="997"/>
      <c r="DS120" s="997"/>
      <c r="DT120" s="997"/>
      <c r="DU120" s="997"/>
      <c r="DV120" s="998">
        <v>22.7</v>
      </c>
      <c r="DW120" s="998"/>
      <c r="DX120" s="998"/>
      <c r="DY120" s="998"/>
      <c r="DZ120" s="999"/>
    </row>
    <row r="121" spans="1:130" s="226" customFormat="1" ht="26.25" customHeight="1" x14ac:dyDescent="0.15">
      <c r="A121" s="1129"/>
      <c r="B121" s="1016"/>
      <c r="C121" s="1037" t="s">
        <v>464</v>
      </c>
      <c r="D121" s="1038"/>
      <c r="E121" s="1038"/>
      <c r="F121" s="1038"/>
      <c r="G121" s="1038"/>
      <c r="H121" s="1038"/>
      <c r="I121" s="1038"/>
      <c r="J121" s="1038"/>
      <c r="K121" s="1038"/>
      <c r="L121" s="1038"/>
      <c r="M121" s="1038"/>
      <c r="N121" s="1038"/>
      <c r="O121" s="1038"/>
      <c r="P121" s="1038"/>
      <c r="Q121" s="1038"/>
      <c r="R121" s="1038"/>
      <c r="S121" s="1038"/>
      <c r="T121" s="1038"/>
      <c r="U121" s="1038"/>
      <c r="V121" s="1038"/>
      <c r="W121" s="1038"/>
      <c r="X121" s="1038"/>
      <c r="Y121" s="1038"/>
      <c r="Z121" s="1039"/>
      <c r="AA121" s="1028" t="s">
        <v>456</v>
      </c>
      <c r="AB121" s="1029"/>
      <c r="AC121" s="1029"/>
      <c r="AD121" s="1029"/>
      <c r="AE121" s="1030"/>
      <c r="AF121" s="1031" t="s">
        <v>456</v>
      </c>
      <c r="AG121" s="1029"/>
      <c r="AH121" s="1029"/>
      <c r="AI121" s="1029"/>
      <c r="AJ121" s="1030"/>
      <c r="AK121" s="1031" t="s">
        <v>454</v>
      </c>
      <c r="AL121" s="1029"/>
      <c r="AM121" s="1029"/>
      <c r="AN121" s="1029"/>
      <c r="AO121" s="1030"/>
      <c r="AP121" s="1032" t="s">
        <v>453</v>
      </c>
      <c r="AQ121" s="1033"/>
      <c r="AR121" s="1033"/>
      <c r="AS121" s="1033"/>
      <c r="AT121" s="1034"/>
      <c r="AU121" s="1062"/>
      <c r="AV121" s="1063"/>
      <c r="AW121" s="1063"/>
      <c r="AX121" s="1063"/>
      <c r="AY121" s="1064"/>
      <c r="AZ121" s="1019" t="s">
        <v>465</v>
      </c>
      <c r="BA121" s="1020"/>
      <c r="BB121" s="1020"/>
      <c r="BC121" s="1020"/>
      <c r="BD121" s="1020"/>
      <c r="BE121" s="1020"/>
      <c r="BF121" s="1020"/>
      <c r="BG121" s="1020"/>
      <c r="BH121" s="1020"/>
      <c r="BI121" s="1020"/>
      <c r="BJ121" s="1020"/>
      <c r="BK121" s="1020"/>
      <c r="BL121" s="1020"/>
      <c r="BM121" s="1020"/>
      <c r="BN121" s="1020"/>
      <c r="BO121" s="1020"/>
      <c r="BP121" s="1021"/>
      <c r="BQ121" s="989" t="s">
        <v>454</v>
      </c>
      <c r="BR121" s="990"/>
      <c r="BS121" s="990"/>
      <c r="BT121" s="990"/>
      <c r="BU121" s="990"/>
      <c r="BV121" s="990" t="s">
        <v>454</v>
      </c>
      <c r="BW121" s="990"/>
      <c r="BX121" s="990"/>
      <c r="BY121" s="990"/>
      <c r="BZ121" s="990"/>
      <c r="CA121" s="990" t="s">
        <v>121</v>
      </c>
      <c r="CB121" s="990"/>
      <c r="CC121" s="990"/>
      <c r="CD121" s="990"/>
      <c r="CE121" s="990"/>
      <c r="CF121" s="984" t="s">
        <v>454</v>
      </c>
      <c r="CG121" s="985"/>
      <c r="CH121" s="985"/>
      <c r="CI121" s="985"/>
      <c r="CJ121" s="985"/>
      <c r="CK121" s="1080"/>
      <c r="CL121" s="1081"/>
      <c r="CM121" s="1081"/>
      <c r="CN121" s="1081"/>
      <c r="CO121" s="1082"/>
      <c r="CP121" s="1090" t="s">
        <v>466</v>
      </c>
      <c r="CQ121" s="1091"/>
      <c r="CR121" s="1091"/>
      <c r="CS121" s="1091"/>
      <c r="CT121" s="1091"/>
      <c r="CU121" s="1091"/>
      <c r="CV121" s="1091"/>
      <c r="CW121" s="1091"/>
      <c r="CX121" s="1091"/>
      <c r="CY121" s="1091"/>
      <c r="CZ121" s="1091"/>
      <c r="DA121" s="1091"/>
      <c r="DB121" s="1091"/>
      <c r="DC121" s="1091"/>
      <c r="DD121" s="1091"/>
      <c r="DE121" s="1091"/>
      <c r="DF121" s="1092"/>
      <c r="DG121" s="989">
        <v>2635</v>
      </c>
      <c r="DH121" s="990"/>
      <c r="DI121" s="990"/>
      <c r="DJ121" s="990"/>
      <c r="DK121" s="990"/>
      <c r="DL121" s="990">
        <v>302</v>
      </c>
      <c r="DM121" s="990"/>
      <c r="DN121" s="990"/>
      <c r="DO121" s="990"/>
      <c r="DP121" s="990"/>
      <c r="DQ121" s="990">
        <v>794517</v>
      </c>
      <c r="DR121" s="990"/>
      <c r="DS121" s="990"/>
      <c r="DT121" s="990"/>
      <c r="DU121" s="990"/>
      <c r="DV121" s="991">
        <v>20.7</v>
      </c>
      <c r="DW121" s="991"/>
      <c r="DX121" s="991"/>
      <c r="DY121" s="991"/>
      <c r="DZ121" s="992"/>
    </row>
    <row r="122" spans="1:130" s="226" customFormat="1" ht="26.25" customHeight="1" x14ac:dyDescent="0.15">
      <c r="A122" s="1129"/>
      <c r="B122" s="1016"/>
      <c r="C122" s="986" t="s">
        <v>439</v>
      </c>
      <c r="D122" s="987"/>
      <c r="E122" s="987"/>
      <c r="F122" s="987"/>
      <c r="G122" s="987"/>
      <c r="H122" s="987"/>
      <c r="I122" s="987"/>
      <c r="J122" s="987"/>
      <c r="K122" s="987"/>
      <c r="L122" s="987"/>
      <c r="M122" s="987"/>
      <c r="N122" s="987"/>
      <c r="O122" s="987"/>
      <c r="P122" s="987"/>
      <c r="Q122" s="987"/>
      <c r="R122" s="987"/>
      <c r="S122" s="987"/>
      <c r="T122" s="987"/>
      <c r="U122" s="987"/>
      <c r="V122" s="987"/>
      <c r="W122" s="987"/>
      <c r="X122" s="987"/>
      <c r="Y122" s="987"/>
      <c r="Z122" s="988"/>
      <c r="AA122" s="1028" t="s">
        <v>457</v>
      </c>
      <c r="AB122" s="1029"/>
      <c r="AC122" s="1029"/>
      <c r="AD122" s="1029"/>
      <c r="AE122" s="1030"/>
      <c r="AF122" s="1031" t="s">
        <v>457</v>
      </c>
      <c r="AG122" s="1029"/>
      <c r="AH122" s="1029"/>
      <c r="AI122" s="1029"/>
      <c r="AJ122" s="1030"/>
      <c r="AK122" s="1031" t="s">
        <v>121</v>
      </c>
      <c r="AL122" s="1029"/>
      <c r="AM122" s="1029"/>
      <c r="AN122" s="1029"/>
      <c r="AO122" s="1030"/>
      <c r="AP122" s="1032" t="s">
        <v>456</v>
      </c>
      <c r="AQ122" s="1033"/>
      <c r="AR122" s="1033"/>
      <c r="AS122" s="1033"/>
      <c r="AT122" s="1034"/>
      <c r="AU122" s="1062"/>
      <c r="AV122" s="1063"/>
      <c r="AW122" s="1063"/>
      <c r="AX122" s="1063"/>
      <c r="AY122" s="1064"/>
      <c r="AZ122" s="1044" t="s">
        <v>467</v>
      </c>
      <c r="BA122" s="1035"/>
      <c r="BB122" s="1035"/>
      <c r="BC122" s="1035"/>
      <c r="BD122" s="1035"/>
      <c r="BE122" s="1035"/>
      <c r="BF122" s="1035"/>
      <c r="BG122" s="1035"/>
      <c r="BH122" s="1035"/>
      <c r="BI122" s="1035"/>
      <c r="BJ122" s="1035"/>
      <c r="BK122" s="1035"/>
      <c r="BL122" s="1035"/>
      <c r="BM122" s="1035"/>
      <c r="BN122" s="1035"/>
      <c r="BO122" s="1035"/>
      <c r="BP122" s="1036"/>
      <c r="BQ122" s="1067">
        <v>4955266</v>
      </c>
      <c r="BR122" s="1068"/>
      <c r="BS122" s="1068"/>
      <c r="BT122" s="1068"/>
      <c r="BU122" s="1068"/>
      <c r="BV122" s="1068">
        <v>4945877</v>
      </c>
      <c r="BW122" s="1068"/>
      <c r="BX122" s="1068"/>
      <c r="BY122" s="1068"/>
      <c r="BZ122" s="1068"/>
      <c r="CA122" s="1068">
        <v>4867535</v>
      </c>
      <c r="CB122" s="1068"/>
      <c r="CC122" s="1068"/>
      <c r="CD122" s="1068"/>
      <c r="CE122" s="1068"/>
      <c r="CF122" s="1088">
        <v>126.7</v>
      </c>
      <c r="CG122" s="1089"/>
      <c r="CH122" s="1089"/>
      <c r="CI122" s="1089"/>
      <c r="CJ122" s="1089"/>
      <c r="CK122" s="1080"/>
      <c r="CL122" s="1081"/>
      <c r="CM122" s="1081"/>
      <c r="CN122" s="1081"/>
      <c r="CO122" s="1082"/>
      <c r="CP122" s="1090" t="s">
        <v>468</v>
      </c>
      <c r="CQ122" s="1091"/>
      <c r="CR122" s="1091"/>
      <c r="CS122" s="1091"/>
      <c r="CT122" s="1091"/>
      <c r="CU122" s="1091"/>
      <c r="CV122" s="1091"/>
      <c r="CW122" s="1091"/>
      <c r="CX122" s="1091"/>
      <c r="CY122" s="1091"/>
      <c r="CZ122" s="1091"/>
      <c r="DA122" s="1091"/>
      <c r="DB122" s="1091"/>
      <c r="DC122" s="1091"/>
      <c r="DD122" s="1091"/>
      <c r="DE122" s="1091"/>
      <c r="DF122" s="1092"/>
      <c r="DG122" s="989">
        <v>774101</v>
      </c>
      <c r="DH122" s="990"/>
      <c r="DI122" s="990"/>
      <c r="DJ122" s="990"/>
      <c r="DK122" s="990"/>
      <c r="DL122" s="990">
        <v>720935</v>
      </c>
      <c r="DM122" s="990"/>
      <c r="DN122" s="990"/>
      <c r="DO122" s="990"/>
      <c r="DP122" s="990"/>
      <c r="DQ122" s="990">
        <v>666605</v>
      </c>
      <c r="DR122" s="990"/>
      <c r="DS122" s="990"/>
      <c r="DT122" s="990"/>
      <c r="DU122" s="990"/>
      <c r="DV122" s="991">
        <v>17.399999999999999</v>
      </c>
      <c r="DW122" s="991"/>
      <c r="DX122" s="991"/>
      <c r="DY122" s="991"/>
      <c r="DZ122" s="992"/>
    </row>
    <row r="123" spans="1:130" s="226" customFormat="1" ht="26.25" customHeight="1" x14ac:dyDescent="0.15">
      <c r="A123" s="1129"/>
      <c r="B123" s="1016"/>
      <c r="C123" s="986" t="s">
        <v>445</v>
      </c>
      <c r="D123" s="987"/>
      <c r="E123" s="987"/>
      <c r="F123" s="987"/>
      <c r="G123" s="987"/>
      <c r="H123" s="987"/>
      <c r="I123" s="987"/>
      <c r="J123" s="987"/>
      <c r="K123" s="987"/>
      <c r="L123" s="987"/>
      <c r="M123" s="987"/>
      <c r="N123" s="987"/>
      <c r="O123" s="987"/>
      <c r="P123" s="987"/>
      <c r="Q123" s="987"/>
      <c r="R123" s="987"/>
      <c r="S123" s="987"/>
      <c r="T123" s="987"/>
      <c r="U123" s="987"/>
      <c r="V123" s="987"/>
      <c r="W123" s="987"/>
      <c r="X123" s="987"/>
      <c r="Y123" s="987"/>
      <c r="Z123" s="988"/>
      <c r="AA123" s="1028">
        <v>71</v>
      </c>
      <c r="AB123" s="1029"/>
      <c r="AC123" s="1029"/>
      <c r="AD123" s="1029"/>
      <c r="AE123" s="1030"/>
      <c r="AF123" s="1031">
        <v>62</v>
      </c>
      <c r="AG123" s="1029"/>
      <c r="AH123" s="1029"/>
      <c r="AI123" s="1029"/>
      <c r="AJ123" s="1030"/>
      <c r="AK123" s="1031">
        <v>54</v>
      </c>
      <c r="AL123" s="1029"/>
      <c r="AM123" s="1029"/>
      <c r="AN123" s="1029"/>
      <c r="AO123" s="1030"/>
      <c r="AP123" s="1032">
        <v>0</v>
      </c>
      <c r="AQ123" s="1033"/>
      <c r="AR123" s="1033"/>
      <c r="AS123" s="1033"/>
      <c r="AT123" s="1034"/>
      <c r="AU123" s="1065"/>
      <c r="AV123" s="1066"/>
      <c r="AW123" s="1066"/>
      <c r="AX123" s="1066"/>
      <c r="AY123" s="1066"/>
      <c r="AZ123" s="257" t="s">
        <v>180</v>
      </c>
      <c r="BA123" s="257"/>
      <c r="BB123" s="257"/>
      <c r="BC123" s="257"/>
      <c r="BD123" s="257"/>
      <c r="BE123" s="257"/>
      <c r="BF123" s="257"/>
      <c r="BG123" s="257"/>
      <c r="BH123" s="257"/>
      <c r="BI123" s="257"/>
      <c r="BJ123" s="257"/>
      <c r="BK123" s="257"/>
      <c r="BL123" s="257"/>
      <c r="BM123" s="257"/>
      <c r="BN123" s="257"/>
      <c r="BO123" s="1045" t="s">
        <v>469</v>
      </c>
      <c r="BP123" s="1076"/>
      <c r="BQ123" s="1135">
        <v>7736566</v>
      </c>
      <c r="BR123" s="1136"/>
      <c r="BS123" s="1136"/>
      <c r="BT123" s="1136"/>
      <c r="BU123" s="1136"/>
      <c r="BV123" s="1136">
        <v>7909283</v>
      </c>
      <c r="BW123" s="1136"/>
      <c r="BX123" s="1136"/>
      <c r="BY123" s="1136"/>
      <c r="BZ123" s="1136"/>
      <c r="CA123" s="1136">
        <v>7963420</v>
      </c>
      <c r="CB123" s="1136"/>
      <c r="CC123" s="1136"/>
      <c r="CD123" s="1136"/>
      <c r="CE123" s="1136"/>
      <c r="CF123" s="1069"/>
      <c r="CG123" s="1070"/>
      <c r="CH123" s="1070"/>
      <c r="CI123" s="1070"/>
      <c r="CJ123" s="1071"/>
      <c r="CK123" s="1080"/>
      <c r="CL123" s="1081"/>
      <c r="CM123" s="1081"/>
      <c r="CN123" s="1081"/>
      <c r="CO123" s="1082"/>
      <c r="CP123" s="1090" t="s">
        <v>470</v>
      </c>
      <c r="CQ123" s="1091"/>
      <c r="CR123" s="1091"/>
      <c r="CS123" s="1091"/>
      <c r="CT123" s="1091"/>
      <c r="CU123" s="1091"/>
      <c r="CV123" s="1091"/>
      <c r="CW123" s="1091"/>
      <c r="CX123" s="1091"/>
      <c r="CY123" s="1091"/>
      <c r="CZ123" s="1091"/>
      <c r="DA123" s="1091"/>
      <c r="DB123" s="1091"/>
      <c r="DC123" s="1091"/>
      <c r="DD123" s="1091"/>
      <c r="DE123" s="1091"/>
      <c r="DF123" s="1092"/>
      <c r="DG123" s="1028" t="s">
        <v>471</v>
      </c>
      <c r="DH123" s="1029"/>
      <c r="DI123" s="1029"/>
      <c r="DJ123" s="1029"/>
      <c r="DK123" s="1030"/>
      <c r="DL123" s="1031" t="s">
        <v>456</v>
      </c>
      <c r="DM123" s="1029"/>
      <c r="DN123" s="1029"/>
      <c r="DO123" s="1029"/>
      <c r="DP123" s="1030"/>
      <c r="DQ123" s="1031" t="s">
        <v>452</v>
      </c>
      <c r="DR123" s="1029"/>
      <c r="DS123" s="1029"/>
      <c r="DT123" s="1029"/>
      <c r="DU123" s="1030"/>
      <c r="DV123" s="1032" t="s">
        <v>453</v>
      </c>
      <c r="DW123" s="1033"/>
      <c r="DX123" s="1033"/>
      <c r="DY123" s="1033"/>
      <c r="DZ123" s="1034"/>
    </row>
    <row r="124" spans="1:130" s="226" customFormat="1" ht="26.25" customHeight="1" thickBot="1" x14ac:dyDescent="0.2">
      <c r="A124" s="1129"/>
      <c r="B124" s="1016"/>
      <c r="C124" s="986" t="s">
        <v>449</v>
      </c>
      <c r="D124" s="987"/>
      <c r="E124" s="987"/>
      <c r="F124" s="987"/>
      <c r="G124" s="987"/>
      <c r="H124" s="987"/>
      <c r="I124" s="987"/>
      <c r="J124" s="987"/>
      <c r="K124" s="987"/>
      <c r="L124" s="987"/>
      <c r="M124" s="987"/>
      <c r="N124" s="987"/>
      <c r="O124" s="987"/>
      <c r="P124" s="987"/>
      <c r="Q124" s="987"/>
      <c r="R124" s="987"/>
      <c r="S124" s="987"/>
      <c r="T124" s="987"/>
      <c r="U124" s="987"/>
      <c r="V124" s="987"/>
      <c r="W124" s="987"/>
      <c r="X124" s="987"/>
      <c r="Y124" s="987"/>
      <c r="Z124" s="988"/>
      <c r="AA124" s="1028" t="s">
        <v>456</v>
      </c>
      <c r="AB124" s="1029"/>
      <c r="AC124" s="1029"/>
      <c r="AD124" s="1029"/>
      <c r="AE124" s="1030"/>
      <c r="AF124" s="1031" t="s">
        <v>454</v>
      </c>
      <c r="AG124" s="1029"/>
      <c r="AH124" s="1029"/>
      <c r="AI124" s="1029"/>
      <c r="AJ124" s="1030"/>
      <c r="AK124" s="1031" t="s">
        <v>121</v>
      </c>
      <c r="AL124" s="1029"/>
      <c r="AM124" s="1029"/>
      <c r="AN124" s="1029"/>
      <c r="AO124" s="1030"/>
      <c r="AP124" s="1032" t="s">
        <v>457</v>
      </c>
      <c r="AQ124" s="1033"/>
      <c r="AR124" s="1033"/>
      <c r="AS124" s="1033"/>
      <c r="AT124" s="1034"/>
      <c r="AU124" s="1131" t="s">
        <v>472</v>
      </c>
      <c r="AV124" s="1132"/>
      <c r="AW124" s="1132"/>
      <c r="AX124" s="1132"/>
      <c r="AY124" s="1132"/>
      <c r="AZ124" s="1132"/>
      <c r="BA124" s="1132"/>
      <c r="BB124" s="1132"/>
      <c r="BC124" s="1132"/>
      <c r="BD124" s="1132"/>
      <c r="BE124" s="1132"/>
      <c r="BF124" s="1132"/>
      <c r="BG124" s="1132"/>
      <c r="BH124" s="1132"/>
      <c r="BI124" s="1132"/>
      <c r="BJ124" s="1132"/>
      <c r="BK124" s="1132"/>
      <c r="BL124" s="1132"/>
      <c r="BM124" s="1132"/>
      <c r="BN124" s="1132"/>
      <c r="BO124" s="1132"/>
      <c r="BP124" s="1133"/>
      <c r="BQ124" s="1134" t="s">
        <v>453</v>
      </c>
      <c r="BR124" s="1098"/>
      <c r="BS124" s="1098"/>
      <c r="BT124" s="1098"/>
      <c r="BU124" s="1098"/>
      <c r="BV124" s="1098" t="s">
        <v>454</v>
      </c>
      <c r="BW124" s="1098"/>
      <c r="BX124" s="1098"/>
      <c r="BY124" s="1098"/>
      <c r="BZ124" s="1098"/>
      <c r="CA124" s="1098" t="s">
        <v>456</v>
      </c>
      <c r="CB124" s="1098"/>
      <c r="CC124" s="1098"/>
      <c r="CD124" s="1098"/>
      <c r="CE124" s="1098"/>
      <c r="CF124" s="1099"/>
      <c r="CG124" s="1100"/>
      <c r="CH124" s="1100"/>
      <c r="CI124" s="1100"/>
      <c r="CJ124" s="1101"/>
      <c r="CK124" s="1083"/>
      <c r="CL124" s="1083"/>
      <c r="CM124" s="1083"/>
      <c r="CN124" s="1083"/>
      <c r="CO124" s="1084"/>
      <c r="CP124" s="1090" t="s">
        <v>473</v>
      </c>
      <c r="CQ124" s="1091"/>
      <c r="CR124" s="1091"/>
      <c r="CS124" s="1091"/>
      <c r="CT124" s="1091"/>
      <c r="CU124" s="1091"/>
      <c r="CV124" s="1091"/>
      <c r="CW124" s="1091"/>
      <c r="CX124" s="1091"/>
      <c r="CY124" s="1091"/>
      <c r="CZ124" s="1091"/>
      <c r="DA124" s="1091"/>
      <c r="DB124" s="1091"/>
      <c r="DC124" s="1091"/>
      <c r="DD124" s="1091"/>
      <c r="DE124" s="1091"/>
      <c r="DF124" s="1092"/>
      <c r="DG124" s="1075" t="s">
        <v>456</v>
      </c>
      <c r="DH124" s="1054"/>
      <c r="DI124" s="1054"/>
      <c r="DJ124" s="1054"/>
      <c r="DK124" s="1055"/>
      <c r="DL124" s="1053" t="s">
        <v>456</v>
      </c>
      <c r="DM124" s="1054"/>
      <c r="DN124" s="1054"/>
      <c r="DO124" s="1054"/>
      <c r="DP124" s="1055"/>
      <c r="DQ124" s="1053" t="s">
        <v>452</v>
      </c>
      <c r="DR124" s="1054"/>
      <c r="DS124" s="1054"/>
      <c r="DT124" s="1054"/>
      <c r="DU124" s="1055"/>
      <c r="DV124" s="1056" t="s">
        <v>454</v>
      </c>
      <c r="DW124" s="1057"/>
      <c r="DX124" s="1057"/>
      <c r="DY124" s="1057"/>
      <c r="DZ124" s="1058"/>
    </row>
    <row r="125" spans="1:130" s="226" customFormat="1" ht="26.25" customHeight="1" x14ac:dyDescent="0.15">
      <c r="A125" s="1129"/>
      <c r="B125" s="1016"/>
      <c r="C125" s="986" t="s">
        <v>455</v>
      </c>
      <c r="D125" s="987"/>
      <c r="E125" s="987"/>
      <c r="F125" s="987"/>
      <c r="G125" s="987"/>
      <c r="H125" s="987"/>
      <c r="I125" s="987"/>
      <c r="J125" s="987"/>
      <c r="K125" s="987"/>
      <c r="L125" s="987"/>
      <c r="M125" s="987"/>
      <c r="N125" s="987"/>
      <c r="O125" s="987"/>
      <c r="P125" s="987"/>
      <c r="Q125" s="987"/>
      <c r="R125" s="987"/>
      <c r="S125" s="987"/>
      <c r="T125" s="987"/>
      <c r="U125" s="987"/>
      <c r="V125" s="987"/>
      <c r="W125" s="987"/>
      <c r="X125" s="987"/>
      <c r="Y125" s="987"/>
      <c r="Z125" s="988"/>
      <c r="AA125" s="1028" t="s">
        <v>456</v>
      </c>
      <c r="AB125" s="1029"/>
      <c r="AC125" s="1029"/>
      <c r="AD125" s="1029"/>
      <c r="AE125" s="1030"/>
      <c r="AF125" s="1031" t="s">
        <v>471</v>
      </c>
      <c r="AG125" s="1029"/>
      <c r="AH125" s="1029"/>
      <c r="AI125" s="1029"/>
      <c r="AJ125" s="1030"/>
      <c r="AK125" s="1031" t="s">
        <v>453</v>
      </c>
      <c r="AL125" s="1029"/>
      <c r="AM125" s="1029"/>
      <c r="AN125" s="1029"/>
      <c r="AO125" s="1030"/>
      <c r="AP125" s="1032" t="s">
        <v>453</v>
      </c>
      <c r="AQ125" s="1033"/>
      <c r="AR125" s="1033"/>
      <c r="AS125" s="1033"/>
      <c r="AT125" s="1034"/>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93" t="s">
        <v>474</v>
      </c>
      <c r="CL125" s="1078"/>
      <c r="CM125" s="1078"/>
      <c r="CN125" s="1078"/>
      <c r="CO125" s="1079"/>
      <c r="CP125" s="1010" t="s">
        <v>475</v>
      </c>
      <c r="CQ125" s="959"/>
      <c r="CR125" s="959"/>
      <c r="CS125" s="959"/>
      <c r="CT125" s="959"/>
      <c r="CU125" s="959"/>
      <c r="CV125" s="959"/>
      <c r="CW125" s="959"/>
      <c r="CX125" s="959"/>
      <c r="CY125" s="959"/>
      <c r="CZ125" s="959"/>
      <c r="DA125" s="959"/>
      <c r="DB125" s="959"/>
      <c r="DC125" s="959"/>
      <c r="DD125" s="959"/>
      <c r="DE125" s="959"/>
      <c r="DF125" s="960"/>
      <c r="DG125" s="996" t="s">
        <v>454</v>
      </c>
      <c r="DH125" s="997"/>
      <c r="DI125" s="997"/>
      <c r="DJ125" s="997"/>
      <c r="DK125" s="997"/>
      <c r="DL125" s="997" t="s">
        <v>453</v>
      </c>
      <c r="DM125" s="997"/>
      <c r="DN125" s="997"/>
      <c r="DO125" s="997"/>
      <c r="DP125" s="997"/>
      <c r="DQ125" s="997" t="s">
        <v>454</v>
      </c>
      <c r="DR125" s="997"/>
      <c r="DS125" s="997"/>
      <c r="DT125" s="997"/>
      <c r="DU125" s="997"/>
      <c r="DV125" s="998" t="s">
        <v>456</v>
      </c>
      <c r="DW125" s="998"/>
      <c r="DX125" s="998"/>
      <c r="DY125" s="998"/>
      <c r="DZ125" s="999"/>
    </row>
    <row r="126" spans="1:130" s="226" customFormat="1" ht="26.25" customHeight="1" thickBot="1" x14ac:dyDescent="0.2">
      <c r="A126" s="1129"/>
      <c r="B126" s="1016"/>
      <c r="C126" s="986" t="s">
        <v>459</v>
      </c>
      <c r="D126" s="987"/>
      <c r="E126" s="987"/>
      <c r="F126" s="987"/>
      <c r="G126" s="987"/>
      <c r="H126" s="987"/>
      <c r="I126" s="987"/>
      <c r="J126" s="987"/>
      <c r="K126" s="987"/>
      <c r="L126" s="987"/>
      <c r="M126" s="987"/>
      <c r="N126" s="987"/>
      <c r="O126" s="987"/>
      <c r="P126" s="987"/>
      <c r="Q126" s="987"/>
      <c r="R126" s="987"/>
      <c r="S126" s="987"/>
      <c r="T126" s="987"/>
      <c r="U126" s="987"/>
      <c r="V126" s="987"/>
      <c r="W126" s="987"/>
      <c r="X126" s="987"/>
      <c r="Y126" s="987"/>
      <c r="Z126" s="988"/>
      <c r="AA126" s="1028" t="s">
        <v>454</v>
      </c>
      <c r="AB126" s="1029"/>
      <c r="AC126" s="1029"/>
      <c r="AD126" s="1029"/>
      <c r="AE126" s="1030"/>
      <c r="AF126" s="1031" t="s">
        <v>452</v>
      </c>
      <c r="AG126" s="1029"/>
      <c r="AH126" s="1029"/>
      <c r="AI126" s="1029"/>
      <c r="AJ126" s="1030"/>
      <c r="AK126" s="1031" t="s">
        <v>452</v>
      </c>
      <c r="AL126" s="1029"/>
      <c r="AM126" s="1029"/>
      <c r="AN126" s="1029"/>
      <c r="AO126" s="1030"/>
      <c r="AP126" s="1032" t="s">
        <v>471</v>
      </c>
      <c r="AQ126" s="1033"/>
      <c r="AR126" s="1033"/>
      <c r="AS126" s="1033"/>
      <c r="AT126" s="1034"/>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94"/>
      <c r="CL126" s="1081"/>
      <c r="CM126" s="1081"/>
      <c r="CN126" s="1081"/>
      <c r="CO126" s="1082"/>
      <c r="CP126" s="1019" t="s">
        <v>476</v>
      </c>
      <c r="CQ126" s="1020"/>
      <c r="CR126" s="1020"/>
      <c r="CS126" s="1020"/>
      <c r="CT126" s="1020"/>
      <c r="CU126" s="1020"/>
      <c r="CV126" s="1020"/>
      <c r="CW126" s="1020"/>
      <c r="CX126" s="1020"/>
      <c r="CY126" s="1020"/>
      <c r="CZ126" s="1020"/>
      <c r="DA126" s="1020"/>
      <c r="DB126" s="1020"/>
      <c r="DC126" s="1020"/>
      <c r="DD126" s="1020"/>
      <c r="DE126" s="1020"/>
      <c r="DF126" s="1021"/>
      <c r="DG126" s="989" t="s">
        <v>456</v>
      </c>
      <c r="DH126" s="990"/>
      <c r="DI126" s="990"/>
      <c r="DJ126" s="990"/>
      <c r="DK126" s="990"/>
      <c r="DL126" s="990" t="s">
        <v>454</v>
      </c>
      <c r="DM126" s="990"/>
      <c r="DN126" s="990"/>
      <c r="DO126" s="990"/>
      <c r="DP126" s="990"/>
      <c r="DQ126" s="990" t="s">
        <v>453</v>
      </c>
      <c r="DR126" s="990"/>
      <c r="DS126" s="990"/>
      <c r="DT126" s="990"/>
      <c r="DU126" s="990"/>
      <c r="DV126" s="991" t="s">
        <v>453</v>
      </c>
      <c r="DW126" s="991"/>
      <c r="DX126" s="991"/>
      <c r="DY126" s="991"/>
      <c r="DZ126" s="992"/>
    </row>
    <row r="127" spans="1:130" s="226" customFormat="1" ht="26.25" customHeight="1" x14ac:dyDescent="0.15">
      <c r="A127" s="1130"/>
      <c r="B127" s="1018"/>
      <c r="C127" s="1072" t="s">
        <v>477</v>
      </c>
      <c r="D127" s="1073"/>
      <c r="E127" s="1073"/>
      <c r="F127" s="1073"/>
      <c r="G127" s="1073"/>
      <c r="H127" s="1073"/>
      <c r="I127" s="1073"/>
      <c r="J127" s="1073"/>
      <c r="K127" s="1073"/>
      <c r="L127" s="1073"/>
      <c r="M127" s="1073"/>
      <c r="N127" s="1073"/>
      <c r="O127" s="1073"/>
      <c r="P127" s="1073"/>
      <c r="Q127" s="1073"/>
      <c r="R127" s="1073"/>
      <c r="S127" s="1073"/>
      <c r="T127" s="1073"/>
      <c r="U127" s="1073"/>
      <c r="V127" s="1073"/>
      <c r="W127" s="1073"/>
      <c r="X127" s="1073"/>
      <c r="Y127" s="1073"/>
      <c r="Z127" s="1074"/>
      <c r="AA127" s="1028" t="s">
        <v>456</v>
      </c>
      <c r="AB127" s="1029"/>
      <c r="AC127" s="1029"/>
      <c r="AD127" s="1029"/>
      <c r="AE127" s="1030"/>
      <c r="AF127" s="1031" t="s">
        <v>454</v>
      </c>
      <c r="AG127" s="1029"/>
      <c r="AH127" s="1029"/>
      <c r="AI127" s="1029"/>
      <c r="AJ127" s="1030"/>
      <c r="AK127" s="1031" t="s">
        <v>456</v>
      </c>
      <c r="AL127" s="1029"/>
      <c r="AM127" s="1029"/>
      <c r="AN127" s="1029"/>
      <c r="AO127" s="1030"/>
      <c r="AP127" s="1032" t="s">
        <v>454</v>
      </c>
      <c r="AQ127" s="1033"/>
      <c r="AR127" s="1033"/>
      <c r="AS127" s="1033"/>
      <c r="AT127" s="1034"/>
      <c r="AU127" s="262"/>
      <c r="AV127" s="262"/>
      <c r="AW127" s="262"/>
      <c r="AX127" s="1102" t="s">
        <v>478</v>
      </c>
      <c r="AY127" s="1103"/>
      <c r="AZ127" s="1103"/>
      <c r="BA127" s="1103"/>
      <c r="BB127" s="1103"/>
      <c r="BC127" s="1103"/>
      <c r="BD127" s="1103"/>
      <c r="BE127" s="1104"/>
      <c r="BF127" s="1105" t="s">
        <v>479</v>
      </c>
      <c r="BG127" s="1103"/>
      <c r="BH127" s="1103"/>
      <c r="BI127" s="1103"/>
      <c r="BJ127" s="1103"/>
      <c r="BK127" s="1103"/>
      <c r="BL127" s="1104"/>
      <c r="BM127" s="1105" t="s">
        <v>480</v>
      </c>
      <c r="BN127" s="1103"/>
      <c r="BO127" s="1103"/>
      <c r="BP127" s="1103"/>
      <c r="BQ127" s="1103"/>
      <c r="BR127" s="1103"/>
      <c r="BS127" s="1104"/>
      <c r="BT127" s="1105" t="s">
        <v>481</v>
      </c>
      <c r="BU127" s="1103"/>
      <c r="BV127" s="1103"/>
      <c r="BW127" s="1103"/>
      <c r="BX127" s="1103"/>
      <c r="BY127" s="1103"/>
      <c r="BZ127" s="1127"/>
      <c r="CA127" s="262"/>
      <c r="CB127" s="262"/>
      <c r="CC127" s="262"/>
      <c r="CD127" s="263"/>
      <c r="CE127" s="263"/>
      <c r="CF127" s="263"/>
      <c r="CG127" s="260"/>
      <c r="CH127" s="260"/>
      <c r="CI127" s="260"/>
      <c r="CJ127" s="261"/>
      <c r="CK127" s="1094"/>
      <c r="CL127" s="1081"/>
      <c r="CM127" s="1081"/>
      <c r="CN127" s="1081"/>
      <c r="CO127" s="1082"/>
      <c r="CP127" s="1019" t="s">
        <v>482</v>
      </c>
      <c r="CQ127" s="1020"/>
      <c r="CR127" s="1020"/>
      <c r="CS127" s="1020"/>
      <c r="CT127" s="1020"/>
      <c r="CU127" s="1020"/>
      <c r="CV127" s="1020"/>
      <c r="CW127" s="1020"/>
      <c r="CX127" s="1020"/>
      <c r="CY127" s="1020"/>
      <c r="CZ127" s="1020"/>
      <c r="DA127" s="1020"/>
      <c r="DB127" s="1020"/>
      <c r="DC127" s="1020"/>
      <c r="DD127" s="1020"/>
      <c r="DE127" s="1020"/>
      <c r="DF127" s="1021"/>
      <c r="DG127" s="989" t="s">
        <v>453</v>
      </c>
      <c r="DH127" s="990"/>
      <c r="DI127" s="990"/>
      <c r="DJ127" s="990"/>
      <c r="DK127" s="990"/>
      <c r="DL127" s="990" t="s">
        <v>456</v>
      </c>
      <c r="DM127" s="990"/>
      <c r="DN127" s="990"/>
      <c r="DO127" s="990"/>
      <c r="DP127" s="990"/>
      <c r="DQ127" s="990" t="s">
        <v>452</v>
      </c>
      <c r="DR127" s="990"/>
      <c r="DS127" s="990"/>
      <c r="DT127" s="990"/>
      <c r="DU127" s="990"/>
      <c r="DV127" s="991" t="s">
        <v>456</v>
      </c>
      <c r="DW127" s="991"/>
      <c r="DX127" s="991"/>
      <c r="DY127" s="991"/>
      <c r="DZ127" s="992"/>
    </row>
    <row r="128" spans="1:130" s="226" customFormat="1" ht="26.25" customHeight="1" thickBot="1" x14ac:dyDescent="0.2">
      <c r="A128" s="1113" t="s">
        <v>483</v>
      </c>
      <c r="B128" s="1114"/>
      <c r="C128" s="1114"/>
      <c r="D128" s="1114"/>
      <c r="E128" s="1114"/>
      <c r="F128" s="1114"/>
      <c r="G128" s="1114"/>
      <c r="H128" s="1114"/>
      <c r="I128" s="1114"/>
      <c r="J128" s="1114"/>
      <c r="K128" s="1114"/>
      <c r="L128" s="1114"/>
      <c r="M128" s="1114"/>
      <c r="N128" s="1114"/>
      <c r="O128" s="1114"/>
      <c r="P128" s="1114"/>
      <c r="Q128" s="1114"/>
      <c r="R128" s="1114"/>
      <c r="S128" s="1114"/>
      <c r="T128" s="1114"/>
      <c r="U128" s="1114"/>
      <c r="V128" s="1114"/>
      <c r="W128" s="1115" t="s">
        <v>484</v>
      </c>
      <c r="X128" s="1115"/>
      <c r="Y128" s="1115"/>
      <c r="Z128" s="1116"/>
      <c r="AA128" s="1117">
        <v>641</v>
      </c>
      <c r="AB128" s="1118"/>
      <c r="AC128" s="1118"/>
      <c r="AD128" s="1118"/>
      <c r="AE128" s="1119"/>
      <c r="AF128" s="1120">
        <v>638</v>
      </c>
      <c r="AG128" s="1118"/>
      <c r="AH128" s="1118"/>
      <c r="AI128" s="1118"/>
      <c r="AJ128" s="1119"/>
      <c r="AK128" s="1120">
        <v>636</v>
      </c>
      <c r="AL128" s="1118"/>
      <c r="AM128" s="1118"/>
      <c r="AN128" s="1118"/>
      <c r="AO128" s="1119"/>
      <c r="AP128" s="1121"/>
      <c r="AQ128" s="1122"/>
      <c r="AR128" s="1122"/>
      <c r="AS128" s="1122"/>
      <c r="AT128" s="1123"/>
      <c r="AU128" s="262"/>
      <c r="AV128" s="262"/>
      <c r="AW128" s="262"/>
      <c r="AX128" s="958" t="s">
        <v>485</v>
      </c>
      <c r="AY128" s="959"/>
      <c r="AZ128" s="959"/>
      <c r="BA128" s="959"/>
      <c r="BB128" s="959"/>
      <c r="BC128" s="959"/>
      <c r="BD128" s="959"/>
      <c r="BE128" s="960"/>
      <c r="BF128" s="1124" t="s">
        <v>453</v>
      </c>
      <c r="BG128" s="1125"/>
      <c r="BH128" s="1125"/>
      <c r="BI128" s="1125"/>
      <c r="BJ128" s="1125"/>
      <c r="BK128" s="1125"/>
      <c r="BL128" s="1126"/>
      <c r="BM128" s="1124">
        <v>15</v>
      </c>
      <c r="BN128" s="1125"/>
      <c r="BO128" s="1125"/>
      <c r="BP128" s="1125"/>
      <c r="BQ128" s="1125"/>
      <c r="BR128" s="1125"/>
      <c r="BS128" s="1126"/>
      <c r="BT128" s="1124">
        <v>20</v>
      </c>
      <c r="BU128" s="1125"/>
      <c r="BV128" s="1125"/>
      <c r="BW128" s="1125"/>
      <c r="BX128" s="1125"/>
      <c r="BY128" s="1125"/>
      <c r="BZ128" s="1149"/>
      <c r="CA128" s="263"/>
      <c r="CB128" s="263"/>
      <c r="CC128" s="263"/>
      <c r="CD128" s="263"/>
      <c r="CE128" s="263"/>
      <c r="CF128" s="263"/>
      <c r="CG128" s="260"/>
      <c r="CH128" s="260"/>
      <c r="CI128" s="260"/>
      <c r="CJ128" s="261"/>
      <c r="CK128" s="1095"/>
      <c r="CL128" s="1096"/>
      <c r="CM128" s="1096"/>
      <c r="CN128" s="1096"/>
      <c r="CO128" s="1097"/>
      <c r="CP128" s="1106" t="s">
        <v>486</v>
      </c>
      <c r="CQ128" s="1107"/>
      <c r="CR128" s="1107"/>
      <c r="CS128" s="1107"/>
      <c r="CT128" s="1107"/>
      <c r="CU128" s="1107"/>
      <c r="CV128" s="1107"/>
      <c r="CW128" s="1107"/>
      <c r="CX128" s="1107"/>
      <c r="CY128" s="1107"/>
      <c r="CZ128" s="1107"/>
      <c r="DA128" s="1107"/>
      <c r="DB128" s="1107"/>
      <c r="DC128" s="1107"/>
      <c r="DD128" s="1107"/>
      <c r="DE128" s="1107"/>
      <c r="DF128" s="1108"/>
      <c r="DG128" s="1109" t="s">
        <v>453</v>
      </c>
      <c r="DH128" s="1110"/>
      <c r="DI128" s="1110"/>
      <c r="DJ128" s="1110"/>
      <c r="DK128" s="1110"/>
      <c r="DL128" s="1110" t="s">
        <v>457</v>
      </c>
      <c r="DM128" s="1110"/>
      <c r="DN128" s="1110"/>
      <c r="DO128" s="1110"/>
      <c r="DP128" s="1110"/>
      <c r="DQ128" s="1110" t="s">
        <v>456</v>
      </c>
      <c r="DR128" s="1110"/>
      <c r="DS128" s="1110"/>
      <c r="DT128" s="1110"/>
      <c r="DU128" s="1110"/>
      <c r="DV128" s="1111" t="s">
        <v>456</v>
      </c>
      <c r="DW128" s="1111"/>
      <c r="DX128" s="1111"/>
      <c r="DY128" s="1111"/>
      <c r="DZ128" s="1112"/>
    </row>
    <row r="129" spans="1:131" s="226" customFormat="1" ht="26.25" customHeight="1" x14ac:dyDescent="0.15">
      <c r="A129" s="1000" t="s">
        <v>99</v>
      </c>
      <c r="B129" s="1001"/>
      <c r="C129" s="1001"/>
      <c r="D129" s="1001"/>
      <c r="E129" s="1001"/>
      <c r="F129" s="1001"/>
      <c r="G129" s="1001"/>
      <c r="H129" s="1001"/>
      <c r="I129" s="1001"/>
      <c r="J129" s="1001"/>
      <c r="K129" s="1001"/>
      <c r="L129" s="1001"/>
      <c r="M129" s="1001"/>
      <c r="N129" s="1001"/>
      <c r="O129" s="1001"/>
      <c r="P129" s="1001"/>
      <c r="Q129" s="1001"/>
      <c r="R129" s="1001"/>
      <c r="S129" s="1001"/>
      <c r="T129" s="1001"/>
      <c r="U129" s="1001"/>
      <c r="V129" s="1001"/>
      <c r="W129" s="1143" t="s">
        <v>487</v>
      </c>
      <c r="X129" s="1144"/>
      <c r="Y129" s="1144"/>
      <c r="Z129" s="1145"/>
      <c r="AA129" s="1028">
        <v>4287829</v>
      </c>
      <c r="AB129" s="1029"/>
      <c r="AC129" s="1029"/>
      <c r="AD129" s="1029"/>
      <c r="AE129" s="1030"/>
      <c r="AF129" s="1031">
        <v>4329703</v>
      </c>
      <c r="AG129" s="1029"/>
      <c r="AH129" s="1029"/>
      <c r="AI129" s="1029"/>
      <c r="AJ129" s="1030"/>
      <c r="AK129" s="1031">
        <v>4275987</v>
      </c>
      <c r="AL129" s="1029"/>
      <c r="AM129" s="1029"/>
      <c r="AN129" s="1029"/>
      <c r="AO129" s="1030"/>
      <c r="AP129" s="1146"/>
      <c r="AQ129" s="1147"/>
      <c r="AR129" s="1147"/>
      <c r="AS129" s="1147"/>
      <c r="AT129" s="1148"/>
      <c r="AU129" s="264"/>
      <c r="AV129" s="264"/>
      <c r="AW129" s="264"/>
      <c r="AX129" s="1137" t="s">
        <v>488</v>
      </c>
      <c r="AY129" s="1020"/>
      <c r="AZ129" s="1020"/>
      <c r="BA129" s="1020"/>
      <c r="BB129" s="1020"/>
      <c r="BC129" s="1020"/>
      <c r="BD129" s="1020"/>
      <c r="BE129" s="1021"/>
      <c r="BF129" s="1138" t="s">
        <v>489</v>
      </c>
      <c r="BG129" s="1139"/>
      <c r="BH129" s="1139"/>
      <c r="BI129" s="1139"/>
      <c r="BJ129" s="1139"/>
      <c r="BK129" s="1139"/>
      <c r="BL129" s="1140"/>
      <c r="BM129" s="1138">
        <v>20</v>
      </c>
      <c r="BN129" s="1139"/>
      <c r="BO129" s="1139"/>
      <c r="BP129" s="1139"/>
      <c r="BQ129" s="1139"/>
      <c r="BR129" s="1139"/>
      <c r="BS129" s="1140"/>
      <c r="BT129" s="1138">
        <v>30</v>
      </c>
      <c r="BU129" s="1141"/>
      <c r="BV129" s="1141"/>
      <c r="BW129" s="1141"/>
      <c r="BX129" s="1141"/>
      <c r="BY129" s="1141"/>
      <c r="BZ129" s="1142"/>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1000" t="s">
        <v>490</v>
      </c>
      <c r="B130" s="1001"/>
      <c r="C130" s="1001"/>
      <c r="D130" s="1001"/>
      <c r="E130" s="1001"/>
      <c r="F130" s="1001"/>
      <c r="G130" s="1001"/>
      <c r="H130" s="1001"/>
      <c r="I130" s="1001"/>
      <c r="J130" s="1001"/>
      <c r="K130" s="1001"/>
      <c r="L130" s="1001"/>
      <c r="M130" s="1001"/>
      <c r="N130" s="1001"/>
      <c r="O130" s="1001"/>
      <c r="P130" s="1001"/>
      <c r="Q130" s="1001"/>
      <c r="R130" s="1001"/>
      <c r="S130" s="1001"/>
      <c r="T130" s="1001"/>
      <c r="U130" s="1001"/>
      <c r="V130" s="1001"/>
      <c r="W130" s="1143" t="s">
        <v>491</v>
      </c>
      <c r="X130" s="1144"/>
      <c r="Y130" s="1144"/>
      <c r="Z130" s="1145"/>
      <c r="AA130" s="1028">
        <v>407461</v>
      </c>
      <c r="AB130" s="1029"/>
      <c r="AC130" s="1029"/>
      <c r="AD130" s="1029"/>
      <c r="AE130" s="1030"/>
      <c r="AF130" s="1031">
        <v>465628</v>
      </c>
      <c r="AG130" s="1029"/>
      <c r="AH130" s="1029"/>
      <c r="AI130" s="1029"/>
      <c r="AJ130" s="1030"/>
      <c r="AK130" s="1031">
        <v>435451</v>
      </c>
      <c r="AL130" s="1029"/>
      <c r="AM130" s="1029"/>
      <c r="AN130" s="1029"/>
      <c r="AO130" s="1030"/>
      <c r="AP130" s="1146"/>
      <c r="AQ130" s="1147"/>
      <c r="AR130" s="1147"/>
      <c r="AS130" s="1147"/>
      <c r="AT130" s="1148"/>
      <c r="AU130" s="264"/>
      <c r="AV130" s="264"/>
      <c r="AW130" s="264"/>
      <c r="AX130" s="1137" t="s">
        <v>492</v>
      </c>
      <c r="AY130" s="1020"/>
      <c r="AZ130" s="1020"/>
      <c r="BA130" s="1020"/>
      <c r="BB130" s="1020"/>
      <c r="BC130" s="1020"/>
      <c r="BD130" s="1020"/>
      <c r="BE130" s="1021"/>
      <c r="BF130" s="1174">
        <v>3.7</v>
      </c>
      <c r="BG130" s="1175"/>
      <c r="BH130" s="1175"/>
      <c r="BI130" s="1175"/>
      <c r="BJ130" s="1175"/>
      <c r="BK130" s="1175"/>
      <c r="BL130" s="1176"/>
      <c r="BM130" s="1174">
        <v>25</v>
      </c>
      <c r="BN130" s="1175"/>
      <c r="BO130" s="1175"/>
      <c r="BP130" s="1175"/>
      <c r="BQ130" s="1175"/>
      <c r="BR130" s="1175"/>
      <c r="BS130" s="1176"/>
      <c r="BT130" s="1174">
        <v>35</v>
      </c>
      <c r="BU130" s="1177"/>
      <c r="BV130" s="1177"/>
      <c r="BW130" s="1177"/>
      <c r="BX130" s="1177"/>
      <c r="BY130" s="1177"/>
      <c r="BZ130" s="1178"/>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1179"/>
      <c r="B131" s="1180"/>
      <c r="C131" s="1180"/>
      <c r="D131" s="1180"/>
      <c r="E131" s="1180"/>
      <c r="F131" s="1180"/>
      <c r="G131" s="1180"/>
      <c r="H131" s="1180"/>
      <c r="I131" s="1180"/>
      <c r="J131" s="1180"/>
      <c r="K131" s="1180"/>
      <c r="L131" s="1180"/>
      <c r="M131" s="1180"/>
      <c r="N131" s="1180"/>
      <c r="O131" s="1180"/>
      <c r="P131" s="1180"/>
      <c r="Q131" s="1180"/>
      <c r="R131" s="1180"/>
      <c r="S131" s="1180"/>
      <c r="T131" s="1180"/>
      <c r="U131" s="1180"/>
      <c r="V131" s="1180"/>
      <c r="W131" s="1181" t="s">
        <v>493</v>
      </c>
      <c r="X131" s="1182"/>
      <c r="Y131" s="1182"/>
      <c r="Z131" s="1183"/>
      <c r="AA131" s="1075">
        <v>3880368</v>
      </c>
      <c r="AB131" s="1054"/>
      <c r="AC131" s="1054"/>
      <c r="AD131" s="1054"/>
      <c r="AE131" s="1055"/>
      <c r="AF131" s="1053">
        <v>3864075</v>
      </c>
      <c r="AG131" s="1054"/>
      <c r="AH131" s="1054"/>
      <c r="AI131" s="1054"/>
      <c r="AJ131" s="1055"/>
      <c r="AK131" s="1053">
        <v>3840536</v>
      </c>
      <c r="AL131" s="1054"/>
      <c r="AM131" s="1054"/>
      <c r="AN131" s="1054"/>
      <c r="AO131" s="1055"/>
      <c r="AP131" s="1184"/>
      <c r="AQ131" s="1185"/>
      <c r="AR131" s="1185"/>
      <c r="AS131" s="1185"/>
      <c r="AT131" s="1186"/>
      <c r="AU131" s="264"/>
      <c r="AV131" s="264"/>
      <c r="AW131" s="264"/>
      <c r="AX131" s="1156" t="s">
        <v>494</v>
      </c>
      <c r="AY131" s="1107"/>
      <c r="AZ131" s="1107"/>
      <c r="BA131" s="1107"/>
      <c r="BB131" s="1107"/>
      <c r="BC131" s="1107"/>
      <c r="BD131" s="1107"/>
      <c r="BE131" s="1108"/>
      <c r="BF131" s="1157" t="s">
        <v>489</v>
      </c>
      <c r="BG131" s="1158"/>
      <c r="BH131" s="1158"/>
      <c r="BI131" s="1158"/>
      <c r="BJ131" s="1158"/>
      <c r="BK131" s="1158"/>
      <c r="BL131" s="1159"/>
      <c r="BM131" s="1157">
        <v>350</v>
      </c>
      <c r="BN131" s="1158"/>
      <c r="BO131" s="1158"/>
      <c r="BP131" s="1158"/>
      <c r="BQ131" s="1158"/>
      <c r="BR131" s="1158"/>
      <c r="BS131" s="1159"/>
      <c r="BT131" s="1160"/>
      <c r="BU131" s="1161"/>
      <c r="BV131" s="1161"/>
      <c r="BW131" s="1161"/>
      <c r="BX131" s="1161"/>
      <c r="BY131" s="1161"/>
      <c r="BZ131" s="1162"/>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1163" t="s">
        <v>495</v>
      </c>
      <c r="B132" s="1164"/>
      <c r="C132" s="1164"/>
      <c r="D132" s="1164"/>
      <c r="E132" s="1164"/>
      <c r="F132" s="1164"/>
      <c r="G132" s="1164"/>
      <c r="H132" s="1164"/>
      <c r="I132" s="1164"/>
      <c r="J132" s="1164"/>
      <c r="K132" s="1164"/>
      <c r="L132" s="1164"/>
      <c r="M132" s="1164"/>
      <c r="N132" s="1164"/>
      <c r="O132" s="1164"/>
      <c r="P132" s="1164"/>
      <c r="Q132" s="1164"/>
      <c r="R132" s="1164"/>
      <c r="S132" s="1164"/>
      <c r="T132" s="1164"/>
      <c r="U132" s="1164"/>
      <c r="V132" s="1167" t="s">
        <v>496</v>
      </c>
      <c r="W132" s="1167"/>
      <c r="X132" s="1167"/>
      <c r="Y132" s="1167"/>
      <c r="Z132" s="1168"/>
      <c r="AA132" s="1169">
        <v>4.2287999489999999</v>
      </c>
      <c r="AB132" s="1170"/>
      <c r="AC132" s="1170"/>
      <c r="AD132" s="1170"/>
      <c r="AE132" s="1171"/>
      <c r="AF132" s="1172">
        <v>2.825618033</v>
      </c>
      <c r="AG132" s="1170"/>
      <c r="AH132" s="1170"/>
      <c r="AI132" s="1170"/>
      <c r="AJ132" s="1171"/>
      <c r="AK132" s="1172">
        <v>4.111040751</v>
      </c>
      <c r="AL132" s="1170"/>
      <c r="AM132" s="1170"/>
      <c r="AN132" s="1170"/>
      <c r="AO132" s="1171"/>
      <c r="AP132" s="1069"/>
      <c r="AQ132" s="1070"/>
      <c r="AR132" s="1070"/>
      <c r="AS132" s="1070"/>
      <c r="AT132" s="1173"/>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1165"/>
      <c r="B133" s="1166"/>
      <c r="C133" s="1166"/>
      <c r="D133" s="1166"/>
      <c r="E133" s="1166"/>
      <c r="F133" s="1166"/>
      <c r="G133" s="1166"/>
      <c r="H133" s="1166"/>
      <c r="I133" s="1166"/>
      <c r="J133" s="1166"/>
      <c r="K133" s="1166"/>
      <c r="L133" s="1166"/>
      <c r="M133" s="1166"/>
      <c r="N133" s="1166"/>
      <c r="O133" s="1166"/>
      <c r="P133" s="1166"/>
      <c r="Q133" s="1166"/>
      <c r="R133" s="1166"/>
      <c r="S133" s="1166"/>
      <c r="T133" s="1166"/>
      <c r="U133" s="1166"/>
      <c r="V133" s="1150" t="s">
        <v>497</v>
      </c>
      <c r="W133" s="1150"/>
      <c r="X133" s="1150"/>
      <c r="Y133" s="1150"/>
      <c r="Z133" s="1151"/>
      <c r="AA133" s="1152">
        <v>5</v>
      </c>
      <c r="AB133" s="1153"/>
      <c r="AC133" s="1153"/>
      <c r="AD133" s="1153"/>
      <c r="AE133" s="1154"/>
      <c r="AF133" s="1152">
        <v>4.0999999999999996</v>
      </c>
      <c r="AG133" s="1153"/>
      <c r="AH133" s="1153"/>
      <c r="AI133" s="1153"/>
      <c r="AJ133" s="1154"/>
      <c r="AK133" s="1152">
        <v>3.7</v>
      </c>
      <c r="AL133" s="1153"/>
      <c r="AM133" s="1153"/>
      <c r="AN133" s="1153"/>
      <c r="AO133" s="1154"/>
      <c r="AP133" s="1099"/>
      <c r="AQ133" s="1100"/>
      <c r="AR133" s="1100"/>
      <c r="AS133" s="1100"/>
      <c r="AT133" s="1155"/>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3GDswkYMCQ8JRq4r+JqoLe4/vF58nk4M0eJBCTpi+ZoD+jFOGXNukKLo06EuLo3MqYjsxs2X51fY1/Kv94yJw==" saltValue="47fatnz4Wg0c/slB/hvTE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rintOptions horizontalCentered="1"/>
  <pageMargins left="0" right="0" top="0.39370078740157483" bottom="0.39370078740157483" header="0.19685039370078741" footer="0.19685039370078741"/>
  <pageSetup paperSize="8" scale="38" orientation="portrait" cellComments="asDisplayed" horizontalDpi="300" verticalDpi="300" r:id="rId1"/>
  <headerFooter>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498</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MNWCJdm8NODk2FaKNt2KuPLOZHoUVnyAPTMD/OZ/DMDdxe06zcKWIgocrsfErsZthAys25R79GRBSyPW457kbQ==" saltValue="29x0WEwDJ9iXwkQ8onW+aA==" spinCount="100000" sheet="1" objects="1" scenarios="1"/>
  <dataConsolidate/>
  <phoneticPr fontId="2"/>
  <printOptions horizontalCentered="1"/>
  <pageMargins left="0" right="0" top="0.39370078740157483" bottom="0.39370078740157483" header="0.19685039370078741" footer="0.19685039370078741"/>
  <pageSetup paperSize="9" scale="44" orientation="landscape" cellComments="asDisplayed" horizontalDpi="300" verticalDpi="300" r:id="rId1"/>
  <headerFooter>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PinkoCQ7KFJvUIrh4+qhPoku5D9adcLfLo7jOYneesir9ziGxyxw6RjnfXWb4wYcloxZLDEzztsMANdw6Lr3cQ==" saltValue="enG6U4aM4XBKVqgxlxXrYg==" spinCount="100000" sheet="1" objects="1" scenarios="1"/>
  <dataConsolidate/>
  <phoneticPr fontId="2"/>
  <printOptions horizontalCentered="1"/>
  <pageMargins left="0" right="0" top="0.39370078740157483" bottom="0.39370078740157483" header="0.19685039370078741" footer="0.19685039370078741"/>
  <pageSetup paperSize="9" scale="47" orientation="landscape" cellComments="asDisplayed" horizontalDpi="300" verticalDpi="300" r:id="rId1"/>
  <headerFooter>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SheetLayoutView="100"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499</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500</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0" t="s">
        <v>501</v>
      </c>
      <c r="AP7" s="283"/>
      <c r="AQ7" s="284" t="s">
        <v>502</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1"/>
      <c r="AP8" s="289" t="s">
        <v>503</v>
      </c>
      <c r="AQ8" s="290" t="s">
        <v>504</v>
      </c>
      <c r="AR8" s="291" t="s">
        <v>505</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92" t="s">
        <v>506</v>
      </c>
      <c r="AL9" s="1193"/>
      <c r="AM9" s="1193"/>
      <c r="AN9" s="1194"/>
      <c r="AO9" s="292">
        <v>1233053</v>
      </c>
      <c r="AP9" s="292">
        <v>82517</v>
      </c>
      <c r="AQ9" s="293">
        <v>94624</v>
      </c>
      <c r="AR9" s="294">
        <v>-12.8</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92" t="s">
        <v>507</v>
      </c>
      <c r="AL10" s="1193"/>
      <c r="AM10" s="1193"/>
      <c r="AN10" s="1194"/>
      <c r="AO10" s="295">
        <v>114400</v>
      </c>
      <c r="AP10" s="295">
        <v>7656</v>
      </c>
      <c r="AQ10" s="296">
        <v>10828</v>
      </c>
      <c r="AR10" s="297">
        <v>-29.3</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92" t="s">
        <v>508</v>
      </c>
      <c r="AL11" s="1193"/>
      <c r="AM11" s="1193"/>
      <c r="AN11" s="1194"/>
      <c r="AO11" s="295">
        <v>289772</v>
      </c>
      <c r="AP11" s="295">
        <v>19392</v>
      </c>
      <c r="AQ11" s="296">
        <v>19094</v>
      </c>
      <c r="AR11" s="297">
        <v>1.6</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92" t="s">
        <v>509</v>
      </c>
      <c r="AL12" s="1193"/>
      <c r="AM12" s="1193"/>
      <c r="AN12" s="1194"/>
      <c r="AO12" s="295" t="s">
        <v>510</v>
      </c>
      <c r="AP12" s="295" t="s">
        <v>510</v>
      </c>
      <c r="AQ12" s="296">
        <v>2189</v>
      </c>
      <c r="AR12" s="297" t="s">
        <v>510</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92" t="s">
        <v>511</v>
      </c>
      <c r="AL13" s="1193"/>
      <c r="AM13" s="1193"/>
      <c r="AN13" s="1194"/>
      <c r="AO13" s="295" t="s">
        <v>510</v>
      </c>
      <c r="AP13" s="295" t="s">
        <v>510</v>
      </c>
      <c r="AQ13" s="296" t="s">
        <v>510</v>
      </c>
      <c r="AR13" s="297" t="s">
        <v>510</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92" t="s">
        <v>512</v>
      </c>
      <c r="AL14" s="1193"/>
      <c r="AM14" s="1193"/>
      <c r="AN14" s="1194"/>
      <c r="AO14" s="295">
        <v>48651</v>
      </c>
      <c r="AP14" s="295">
        <v>3256</v>
      </c>
      <c r="AQ14" s="296">
        <v>4559</v>
      </c>
      <c r="AR14" s="297">
        <v>-28.6</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92" t="s">
        <v>513</v>
      </c>
      <c r="AL15" s="1193"/>
      <c r="AM15" s="1193"/>
      <c r="AN15" s="1194"/>
      <c r="AO15" s="295">
        <v>27159</v>
      </c>
      <c r="AP15" s="295">
        <v>1818</v>
      </c>
      <c r="AQ15" s="296">
        <v>2298</v>
      </c>
      <c r="AR15" s="297">
        <v>-20.9</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95" t="s">
        <v>514</v>
      </c>
      <c r="AL16" s="1196"/>
      <c r="AM16" s="1196"/>
      <c r="AN16" s="1197"/>
      <c r="AO16" s="295">
        <v>-132280</v>
      </c>
      <c r="AP16" s="295">
        <v>-8852</v>
      </c>
      <c r="AQ16" s="296">
        <v>-9895</v>
      </c>
      <c r="AR16" s="297">
        <v>-10.5</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95" t="s">
        <v>180</v>
      </c>
      <c r="AL17" s="1196"/>
      <c r="AM17" s="1196"/>
      <c r="AN17" s="1197"/>
      <c r="AO17" s="295">
        <v>1580755</v>
      </c>
      <c r="AP17" s="295">
        <v>105786</v>
      </c>
      <c r="AQ17" s="296">
        <v>123697</v>
      </c>
      <c r="AR17" s="297">
        <v>-14.5</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515</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516</v>
      </c>
      <c r="AP20" s="303" t="s">
        <v>517</v>
      </c>
      <c r="AQ20" s="304" t="s">
        <v>518</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87" t="s">
        <v>519</v>
      </c>
      <c r="AL21" s="1188"/>
      <c r="AM21" s="1188"/>
      <c r="AN21" s="1189"/>
      <c r="AO21" s="307">
        <v>10.37</v>
      </c>
      <c r="AP21" s="308">
        <v>11.1</v>
      </c>
      <c r="AQ21" s="309">
        <v>-0.73</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87" t="s">
        <v>520</v>
      </c>
      <c r="AL22" s="1188"/>
      <c r="AM22" s="1188"/>
      <c r="AN22" s="1189"/>
      <c r="AO22" s="312">
        <v>100.9</v>
      </c>
      <c r="AP22" s="313">
        <v>95.8</v>
      </c>
      <c r="AQ22" s="314">
        <v>5.0999999999999996</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521</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522</v>
      </c>
      <c r="AO27" s="273"/>
      <c r="AP27" s="273"/>
      <c r="AQ27" s="273"/>
      <c r="AR27" s="273"/>
      <c r="AS27" s="273"/>
      <c r="AT27" s="273"/>
    </row>
    <row r="28" spans="1:46" ht="17.25" x14ac:dyDescent="0.15">
      <c r="A28" s="274" t="s">
        <v>523</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524</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0" t="s">
        <v>501</v>
      </c>
      <c r="AP30" s="283"/>
      <c r="AQ30" s="284" t="s">
        <v>502</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1"/>
      <c r="AP31" s="289" t="s">
        <v>503</v>
      </c>
      <c r="AQ31" s="290" t="s">
        <v>504</v>
      </c>
      <c r="AR31" s="291" t="s">
        <v>505</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203" t="s">
        <v>525</v>
      </c>
      <c r="AL32" s="1204"/>
      <c r="AM32" s="1204"/>
      <c r="AN32" s="1205"/>
      <c r="AO32" s="322">
        <v>312729</v>
      </c>
      <c r="AP32" s="322">
        <v>20928</v>
      </c>
      <c r="AQ32" s="323">
        <v>80576</v>
      </c>
      <c r="AR32" s="324">
        <v>-74</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203" t="s">
        <v>526</v>
      </c>
      <c r="AL33" s="1204"/>
      <c r="AM33" s="1204"/>
      <c r="AN33" s="1205"/>
      <c r="AO33" s="322" t="s">
        <v>510</v>
      </c>
      <c r="AP33" s="322" t="s">
        <v>510</v>
      </c>
      <c r="AQ33" s="323" t="s">
        <v>510</v>
      </c>
      <c r="AR33" s="324" t="s">
        <v>510</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203" t="s">
        <v>527</v>
      </c>
      <c r="AL34" s="1204"/>
      <c r="AM34" s="1204"/>
      <c r="AN34" s="1205"/>
      <c r="AO34" s="322" t="s">
        <v>510</v>
      </c>
      <c r="AP34" s="322" t="s">
        <v>510</v>
      </c>
      <c r="AQ34" s="323" t="s">
        <v>510</v>
      </c>
      <c r="AR34" s="324" t="s">
        <v>510</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203" t="s">
        <v>528</v>
      </c>
      <c r="AL35" s="1204"/>
      <c r="AM35" s="1204"/>
      <c r="AN35" s="1205"/>
      <c r="AO35" s="322">
        <v>211373</v>
      </c>
      <c r="AP35" s="322">
        <v>14145</v>
      </c>
      <c r="AQ35" s="323">
        <v>26282</v>
      </c>
      <c r="AR35" s="324">
        <v>-46.2</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203" t="s">
        <v>529</v>
      </c>
      <c r="AL36" s="1204"/>
      <c r="AM36" s="1204"/>
      <c r="AN36" s="1205"/>
      <c r="AO36" s="322">
        <v>69817</v>
      </c>
      <c r="AP36" s="322">
        <v>4672</v>
      </c>
      <c r="AQ36" s="323">
        <v>3165</v>
      </c>
      <c r="AR36" s="324">
        <v>47.6</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203" t="s">
        <v>530</v>
      </c>
      <c r="AL37" s="1204"/>
      <c r="AM37" s="1204"/>
      <c r="AN37" s="1205"/>
      <c r="AO37" s="322">
        <v>54</v>
      </c>
      <c r="AP37" s="322">
        <v>4</v>
      </c>
      <c r="AQ37" s="323">
        <v>1250</v>
      </c>
      <c r="AR37" s="324">
        <v>-99.7</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206" t="s">
        <v>531</v>
      </c>
      <c r="AL38" s="1207"/>
      <c r="AM38" s="1207"/>
      <c r="AN38" s="1208"/>
      <c r="AO38" s="325" t="s">
        <v>510</v>
      </c>
      <c r="AP38" s="325" t="s">
        <v>510</v>
      </c>
      <c r="AQ38" s="326">
        <v>22</v>
      </c>
      <c r="AR38" s="314" t="s">
        <v>510</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206" t="s">
        <v>532</v>
      </c>
      <c r="AL39" s="1207"/>
      <c r="AM39" s="1207"/>
      <c r="AN39" s="1208"/>
      <c r="AO39" s="322">
        <v>-636</v>
      </c>
      <c r="AP39" s="322">
        <v>-43</v>
      </c>
      <c r="AQ39" s="323">
        <v>-3638</v>
      </c>
      <c r="AR39" s="324">
        <v>-98.8</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203" t="s">
        <v>533</v>
      </c>
      <c r="AL40" s="1204"/>
      <c r="AM40" s="1204"/>
      <c r="AN40" s="1205"/>
      <c r="AO40" s="322">
        <v>-435451</v>
      </c>
      <c r="AP40" s="322">
        <v>-29141</v>
      </c>
      <c r="AQ40" s="323">
        <v>-75354</v>
      </c>
      <c r="AR40" s="324">
        <v>-61.3</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9" t="s">
        <v>291</v>
      </c>
      <c r="AL41" s="1210"/>
      <c r="AM41" s="1210"/>
      <c r="AN41" s="1211"/>
      <c r="AO41" s="322">
        <v>157886</v>
      </c>
      <c r="AP41" s="322">
        <v>10566</v>
      </c>
      <c r="AQ41" s="323">
        <v>32302</v>
      </c>
      <c r="AR41" s="324">
        <v>-67.3</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534</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535</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536</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98" t="s">
        <v>501</v>
      </c>
      <c r="AN49" s="1200" t="s">
        <v>537</v>
      </c>
      <c r="AO49" s="1201"/>
      <c r="AP49" s="1201"/>
      <c r="AQ49" s="1201"/>
      <c r="AR49" s="1202"/>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99"/>
      <c r="AN50" s="338" t="s">
        <v>538</v>
      </c>
      <c r="AO50" s="339" t="s">
        <v>539</v>
      </c>
      <c r="AP50" s="340" t="s">
        <v>540</v>
      </c>
      <c r="AQ50" s="341" t="s">
        <v>541</v>
      </c>
      <c r="AR50" s="342" t="s">
        <v>542</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543</v>
      </c>
      <c r="AL51" s="335"/>
      <c r="AM51" s="343">
        <v>2235592</v>
      </c>
      <c r="AN51" s="344">
        <v>142959</v>
      </c>
      <c r="AO51" s="345">
        <v>148.5</v>
      </c>
      <c r="AP51" s="346">
        <v>118124</v>
      </c>
      <c r="AQ51" s="347">
        <v>49.2</v>
      </c>
      <c r="AR51" s="348">
        <v>99.3</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544</v>
      </c>
      <c r="AM52" s="351">
        <v>1118499</v>
      </c>
      <c r="AN52" s="352">
        <v>71524</v>
      </c>
      <c r="AO52" s="353">
        <v>40.1</v>
      </c>
      <c r="AP52" s="354">
        <v>54614</v>
      </c>
      <c r="AQ52" s="355">
        <v>35</v>
      </c>
      <c r="AR52" s="356">
        <v>5.0999999999999996</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545</v>
      </c>
      <c r="AL53" s="335"/>
      <c r="AM53" s="343">
        <v>701363</v>
      </c>
      <c r="AN53" s="344">
        <v>45463</v>
      </c>
      <c r="AO53" s="345">
        <v>-68.2</v>
      </c>
      <c r="AP53" s="346">
        <v>101693</v>
      </c>
      <c r="AQ53" s="347">
        <v>-13.9</v>
      </c>
      <c r="AR53" s="348">
        <v>-54.3</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544</v>
      </c>
      <c r="AM54" s="351">
        <v>367333</v>
      </c>
      <c r="AN54" s="352">
        <v>23811</v>
      </c>
      <c r="AO54" s="353">
        <v>-66.7</v>
      </c>
      <c r="AP54" s="354">
        <v>51066</v>
      </c>
      <c r="AQ54" s="355">
        <v>-6.5</v>
      </c>
      <c r="AR54" s="356">
        <v>-60.2</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546</v>
      </c>
      <c r="AL55" s="335"/>
      <c r="AM55" s="343">
        <v>785304</v>
      </c>
      <c r="AN55" s="344">
        <v>51529</v>
      </c>
      <c r="AO55" s="345">
        <v>13.3</v>
      </c>
      <c r="AP55" s="346">
        <v>93741</v>
      </c>
      <c r="AQ55" s="347">
        <v>-7.8</v>
      </c>
      <c r="AR55" s="348">
        <v>21.1</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544</v>
      </c>
      <c r="AM56" s="351">
        <v>409788</v>
      </c>
      <c r="AN56" s="352">
        <v>26889</v>
      </c>
      <c r="AO56" s="353">
        <v>12.9</v>
      </c>
      <c r="AP56" s="354">
        <v>46285</v>
      </c>
      <c r="AQ56" s="355">
        <v>-9.4</v>
      </c>
      <c r="AR56" s="356">
        <v>22.3</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547</v>
      </c>
      <c r="AL57" s="335"/>
      <c r="AM57" s="343">
        <v>594431</v>
      </c>
      <c r="AN57" s="344">
        <v>39508</v>
      </c>
      <c r="AO57" s="345">
        <v>-23.3</v>
      </c>
      <c r="AP57" s="346">
        <v>107537</v>
      </c>
      <c r="AQ57" s="347">
        <v>14.7</v>
      </c>
      <c r="AR57" s="348">
        <v>-38</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544</v>
      </c>
      <c r="AM58" s="351">
        <v>317291</v>
      </c>
      <c r="AN58" s="352">
        <v>21088</v>
      </c>
      <c r="AO58" s="353">
        <v>-21.6</v>
      </c>
      <c r="AP58" s="354">
        <v>57923</v>
      </c>
      <c r="AQ58" s="355">
        <v>25.1</v>
      </c>
      <c r="AR58" s="356">
        <v>-46.7</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548</v>
      </c>
      <c r="AL59" s="335"/>
      <c r="AM59" s="343">
        <v>951853</v>
      </c>
      <c r="AN59" s="344">
        <v>63699</v>
      </c>
      <c r="AO59" s="345">
        <v>61.2</v>
      </c>
      <c r="AP59" s="346">
        <v>113913</v>
      </c>
      <c r="AQ59" s="347">
        <v>5.9</v>
      </c>
      <c r="AR59" s="348">
        <v>55.3</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544</v>
      </c>
      <c r="AM60" s="351">
        <v>504129</v>
      </c>
      <c r="AN60" s="352">
        <v>33737</v>
      </c>
      <c r="AO60" s="353">
        <v>60</v>
      </c>
      <c r="AP60" s="354">
        <v>53160</v>
      </c>
      <c r="AQ60" s="355">
        <v>-8.1999999999999993</v>
      </c>
      <c r="AR60" s="356">
        <v>68.2</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549</v>
      </c>
      <c r="AL61" s="357"/>
      <c r="AM61" s="358">
        <v>1053709</v>
      </c>
      <c r="AN61" s="359">
        <v>68632</v>
      </c>
      <c r="AO61" s="360">
        <v>26.3</v>
      </c>
      <c r="AP61" s="361">
        <v>107002</v>
      </c>
      <c r="AQ61" s="362">
        <v>9.6</v>
      </c>
      <c r="AR61" s="348">
        <v>16.7</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544</v>
      </c>
      <c r="AM62" s="351">
        <v>543408</v>
      </c>
      <c r="AN62" s="352">
        <v>35410</v>
      </c>
      <c r="AO62" s="353">
        <v>4.9000000000000004</v>
      </c>
      <c r="AP62" s="354">
        <v>52610</v>
      </c>
      <c r="AQ62" s="355">
        <v>7.2</v>
      </c>
      <c r="AR62" s="356">
        <v>-2.2999999999999998</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nkV/B90Hu1xKg1MMtXO8GyEuSIAQxW7jt2HXp8AeJCGeYG36ZjRBJAM1zwOpmqp3peZayozqLRs+XC3LKDIchg==" saltValue="eP0tQ5Xr9YUb1OwKjDv7K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 right="0" top="0.39370078740157483" bottom="0.39370078740157483" header="0.19685039370078741" footer="0.19685039370078741"/>
  <pageSetup paperSize="9" scale="57" orientation="landscape" cellComments="asDisplayed" horizontalDpi="300" verticalDpi="300" r:id="rId1"/>
  <headerFooter>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551</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41jX46FXLuQu79gvmFZac782ewGthV2PkM1R8GwtV7VQ5qZBUYVpOnlYe3aoawDT+nFPKax4TvJHswj4p/gXQg==" saltValue="xKShUhZzbbVEGmlkAqOgRQ==" spinCount="100000" sheet="1" objects="1" scenarios="1"/>
  <dataConsolidate/>
  <phoneticPr fontId="2"/>
  <printOptions horizontalCentered="1"/>
  <pageMargins left="0" right="0" top="0.39370078740157483" bottom="0.39370078740157483" header="0.19685039370078741" footer="0.19685039370078741"/>
  <pageSetup paperSize="9" scale="35" orientation="landscape" cellComments="asDisplayed" horizontalDpi="300" verticalDpi="300" r:id="rId1"/>
  <headerFooter>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552</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sxFZ5PiKBiIKlx1RWdH0dyCkN/fC3am0lcIHEXztg8htsb1igPV0NkB+kFHQ+1F3x+zDBDhCUa4xOpn/5O7Lxg==" saltValue="IgSq+NJX4mrTZbpXc4ffYg==" spinCount="100000" sheet="1" objects="1" scenarios="1"/>
  <dataConsolidate/>
  <phoneticPr fontId="2"/>
  <printOptions horizontalCentered="1"/>
  <pageMargins left="0" right="0" top="0.39370078740157483" bottom="0.39370078740157483" header="0.19685039370078741" footer="0.19685039370078741"/>
  <pageSetup paperSize="9" scale="35" orientation="landscape" cellComments="asDisplayed" horizontalDpi="300" verticalDpi="300" r:id="rId1"/>
  <headerFooter>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553</v>
      </c>
      <c r="G46" s="8" t="s">
        <v>554</v>
      </c>
      <c r="H46" s="8" t="s">
        <v>555</v>
      </c>
      <c r="I46" s="8" t="s">
        <v>556</v>
      </c>
      <c r="J46" s="9" t="s">
        <v>557</v>
      </c>
    </row>
    <row r="47" spans="2:10" ht="57.75" customHeight="1" x14ac:dyDescent="0.15">
      <c r="B47" s="10"/>
      <c r="C47" s="1212" t="s">
        <v>3</v>
      </c>
      <c r="D47" s="1212"/>
      <c r="E47" s="1213"/>
      <c r="F47" s="11">
        <v>40.090000000000003</v>
      </c>
      <c r="G47" s="12">
        <v>39.96</v>
      </c>
      <c r="H47" s="12">
        <v>39.58</v>
      </c>
      <c r="I47" s="12">
        <v>42.17</v>
      </c>
      <c r="J47" s="13">
        <v>40.869999999999997</v>
      </c>
    </row>
    <row r="48" spans="2:10" ht="57.75" customHeight="1" x14ac:dyDescent="0.15">
      <c r="B48" s="14"/>
      <c r="C48" s="1214" t="s">
        <v>4</v>
      </c>
      <c r="D48" s="1214"/>
      <c r="E48" s="1215"/>
      <c r="F48" s="15">
        <v>14.2</v>
      </c>
      <c r="G48" s="16">
        <v>13.28</v>
      </c>
      <c r="H48" s="16">
        <v>15.31</v>
      </c>
      <c r="I48" s="16">
        <v>14.46</v>
      </c>
      <c r="J48" s="17">
        <v>14.72</v>
      </c>
    </row>
    <row r="49" spans="2:10" ht="57.75" customHeight="1" thickBot="1" x14ac:dyDescent="0.2">
      <c r="B49" s="18"/>
      <c r="C49" s="1216" t="s">
        <v>5</v>
      </c>
      <c r="D49" s="1216"/>
      <c r="E49" s="1217"/>
      <c r="F49" s="19">
        <v>0.91</v>
      </c>
      <c r="G49" s="20" t="s">
        <v>558</v>
      </c>
      <c r="H49" s="20">
        <v>2.8</v>
      </c>
      <c r="I49" s="20">
        <v>2.27</v>
      </c>
      <c r="J49" s="21" t="s">
        <v>559</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mhst/EDv93ZjmxZOiBQvoZoBXjfmIMlM6CSJJc9mNZg2SMKDx4EFUxivimXQf0GcXSZhvS2E3GYkyRKGWWxwwg==" saltValue="EgMtqO6n5VwOYO53iSQh6w==" spinCount="100000" sheet="1" objects="1" scenarios="1"/>
  <mergeCells count="3">
    <mergeCell ref="C47:E47"/>
    <mergeCell ref="C48:E48"/>
    <mergeCell ref="C49:E49"/>
  </mergeCells>
  <phoneticPr fontId="2"/>
  <printOptions horizontalCentered="1"/>
  <pageMargins left="0" right="0" top="0.39370078740157483" bottom="0.39370078740157483" header="0.19685039370078741" footer="0.19685039370078741"/>
  <pageSetup paperSize="9" scale="59" orientation="landscape" cellComments="asDisplayed" horizontalDpi="300" verticalDpi="300" r:id="rId1"/>
  <headerFooter>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2019-10-23T06:40:08Z</cp:lastPrinted>
  <dcterms:created xsi:type="dcterms:W3CDTF">2019-02-14T02:16:28Z</dcterms:created>
  <dcterms:modified xsi:type="dcterms:W3CDTF">2019-10-29T04:11:23Z</dcterms:modified>
  <cp:category/>
</cp:coreProperties>
</file>