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1FF528E0-A09A-4FBE-A33E-E55B8A45D7FA}" xr6:coauthVersionLast="47" xr6:coauthVersionMax="47" xr10:uidLastSave="{00000000-0000-0000-0000-000000000000}"/>
  <bookViews>
    <workbookView xWindow="22932" yWindow="-96"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<sst xmlns="http://schemas.openxmlformats.org/spreadsheetml/2006/main" count="1135" uniqueCount="598">
  <si>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</si>
  <si>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</si>
  <si>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</si>
  <si>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</si>
  <si>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</si>
  <si>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</si>
  <si>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</si>
  <si>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</si>
  <si>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</si>
  <si>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</si>
  <si>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</si>
  <si>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</si>
  <si>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</si>
  <si>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</si>
  <si>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</si>
  <si>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</si>
  <si>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</si>
  <si>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</si>
  <si>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</si>
  <si>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</si>
  <si>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</si>
  <si>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</si>
  <si>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</si>
  <si>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</si>
  <si>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</si>
  <si>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</si>
  <si>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</si>
  <si>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</si>
  <si>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</si>
  <si>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</si>
  <si>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</si>
  <si>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</si>
  <si>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</si>
  <si>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</si>
  <si>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</si>
  <si>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</si>
  <si>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</si>
  <si>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</si>
  <si>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</si>
  <si>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</si>
  <si>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</si>
  <si>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</si>
  <si>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</si>
  <si>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</si>
  <si>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</si>
  <si>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</si>
  <si>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</si>
  <si>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</si>
  <si>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</si>
  <si>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</si>
  <si>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</si>
  <si>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</si>
  <si>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</si>
  <si>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</si>
  <si>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</si>
  <si>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</si>
  <si>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</si>
  <si>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</si>
  <si>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</si>
  <si>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</si>
  <si>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</si>
  <si>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</si>
  <si>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</si>
  <si>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</si>
  <si>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</si>
  <si>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</si>
  <si>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</si>
  <si>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</si>
  <si>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</si>
  <si>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</si>
  <si>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</si>
  <si>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</si>
  <si>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</si>
  <si>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</si>
  <si>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</si>
  <si>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</si>
  <si>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</si>
  <si>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</si>
  <si>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</si>
  <si>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</si>
  <si>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</si>
  <si>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</si>
  <si>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</si>
  <si>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</si>
  <si>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</si>
  <si>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</si>
  <si>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</si>
  <si>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</si>
  <si>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</si>
  <si>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</si>
  <si>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</si>
  <si>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</si>
  <si>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</si>
  <si>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</si>
  <si>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</si>
  <si>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</si>
  <si>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</si>
  <si>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</si>
  <si>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</si>
  <si>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山武市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</si>
  <si>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</si>
  <si>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</si>
  <si>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</si>
  <si>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</si>
  <si>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</si>
  <si>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</si>
  <si>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</si>
  <si>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</si>
  <si>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</si>
  <si>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</si>
  <si>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</si>
  <si>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</si>
  <si>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</si>
  <si>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</si>
  <si>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</si>
  <si>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</si>
  <si>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</si>
  <si>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</si>
  <si>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</si>
  <si>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</si>
  <si>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</si>
  <si>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</si>
  <si>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</si>
  <si>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</si>
  <si>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</si>
  <si>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</si>
  <si>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</si>
  <si>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</si>
  <si>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</si>
  <si>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</si>
  <si>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</si>
  <si>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</si>
  <si>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</si>
  <si>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</si>
  <si>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</si>
  <si>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</si>
  <si>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</si>
  <si>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</si>
  <si>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</si>
  <si>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</si>
  <si>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</si>
  <si>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</si>
  <si>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</si>
  <si>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</si>
  <si>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</si>
  <si>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</si>
  <si>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</si>
  <si>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</si>
  <si>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</si>
  <si>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</si>
  <si>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</si>
  <si>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</si>
  <si>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</si>
  <si>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</si>
  <si>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</si>
  <si>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</si>
  <si>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</si>
  <si>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</si>
  <si>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</si>
  <si>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</si>
  <si>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</si>
  <si>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</si>
  <si>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</si>
  <si>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</si>
  <si>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</si>
  <si>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</si>
  <si>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</si>
  <si>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</si>
  <si>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</si>
  <si>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</si>
  <si>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</si>
  <si>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</si>
  <si>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</si>
  <si>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</si>
  <si>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</si>
  <si>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</si>
  <si>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</si>
  <si>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</si>
  <si>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</si>
  <si>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</si>
  <si>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</si>
  <si>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</si>
  <si>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</si>
  <si>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</si>
  <si>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</si>
  <si>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</si>
  <si>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</si>
  <si>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</si>
  <si>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</si>
  <si>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</si>
  <si>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</si>
  <si>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</si>
  <si>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</si>
  <si>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</si>
  <si>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</si>
  <si>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</si>
  <si>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</si>
  <si>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</si>
  <si>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</si>
  <si>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</si>
  <si>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</si>
  <si>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</si>
  <si>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</si>
  <si>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</si>
  <si>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</si>
  <si>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</si>
  <si>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</si>
  <si>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</si>
  <si>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</si>
  <si>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</si>
  <si>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</si>
  <si>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</si>
  <si>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</si>
  <si>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</si>
  <si>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</si>
  <si>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千葉県山武市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</si>
  <si>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</si>
  <si>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</si>
  <si>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</si>
  <si>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</si>
  <si>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</si>
  <si>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</si>
  <si>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</si>
  <si>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</si>
  <si>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</si>
  <si>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</si>
  <si>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</si>
  <si>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</si>
  <si>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</si>
  <si>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</si>
  <si>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</si>
  <si>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</si>
  <si>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</si>
  <si>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</si>
  <si>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</si>
  <si>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</si>
  <si>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</si>
  <si>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</si>
  <si>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</si>
  <si>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</si>
  <si>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</si>
  <si>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</si>
  <si>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</si>
  <si>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</si>
  <si>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</si>
  <si>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</si>
  <si>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</si>
  <si>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</si>
  <si>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</si>
  <si>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</si>
  <si>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</si>
  <si>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</si>
  <si>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</si>
  <si>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</si>
  <si>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</si>
  <si>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</si>
  <si>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</si>
  <si>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</si>
  <si>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</si>
  <si>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</si>
  <si>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</si>
  <si>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</si>
  <si>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</si>
  <si>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</si>
  <si>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</si>
  <si>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</si>
  <si>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</si>
  <si>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</si>
  <si>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</si>
  <si>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</si>
  <si>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</si>
  <si>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</si>
  <si>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</si>
  <si>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</si>
  <si>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</si>
  <si>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</si>
  <si>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</si>
  <si>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</si>
  <si>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</si>
  <si>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</si>
  <si>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</si>
  <si>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</si>
  <si>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</si>
  <si>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</si>
  <si>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</si>
  <si>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</si>
  <si>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</si>
  <si>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</si>
  <si>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</si>
  <si>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</si>
  <si>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</si>
  <si>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</si>
  <si>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</si>
  <si>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</si>
  <si>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</si>
  <si>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</si>
  <si>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</si>
  <si>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</si>
  <si>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</si>
  <si>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</si>
  <si>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</si>
  <si>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</si>
  <si>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</si>
  <si>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</si>
  <si>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</si>
  <si>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</si>
  <si>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</si>
  <si>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</si>
  <si>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</si>
  <si>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</si>
  <si>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</si>
  <si>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</si>
  <si>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</si>
  <si>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</si>
  <si>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</si>
  <si>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</si>
  <si>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</si>
  <si>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</si>
  <si>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</si>
  <si>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</si>
  <si>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</si>
  <si>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</si>
  <si>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</si>
  <si>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</si>
  <si>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</si>
  <si>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</si>
  <si>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</si>
  <si>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</si>
  <si>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</si>
  <si>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</si>
  <si>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</si>
  <si>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</si>
  <si>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</si>
  <si>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</si>
  <si>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</si>
  <si>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</si>
  <si>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</si>
  <si>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</si>
  <si>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</si>
  <si>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</si>
  <si>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</si>
  <si>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</si>
  <si>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</si>
  <si>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</si>
  <si>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</si>
  <si>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</si>
  <si>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</si>
  <si>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</si>
  <si>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</si>
  <si>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</si>
  <si>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</si>
  <si>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</si>
  <si>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</si>
  <si>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</si>
  <si>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</si>
  <si>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</si>
  <si>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</si>
  <si>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</si>
  <si>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</si>
  <si>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</si>
  <si>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</si>
  <si>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</si>
  <si>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</si>
  <si>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</si>
  <si>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</si>
  <si>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</si>
  <si>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</si>
  <si>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</si>
  <si>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千葉県山武市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</si>
  <si>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</si>
  <si>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</si>
  <si>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</si>
  <si>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</si>
  <si>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</si>
  <si>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</si>
  <si>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</si>
  <si>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</si>
  <si>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</si>
  <si>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</si>
  <si>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</si>
  <si>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</si>
  <si>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</si>
  <si>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</si>
  <si>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</si>
  <si>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</si>
  <si>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</si>
  <si>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</si>
  <si>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</si>
  <si>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</si>
  <si>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山武市地方独立行政法人さんむ医療センター公債管理特別会計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</si>
  <si>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</si>
  <si>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</si>
  <si>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</si>
  <si>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</si>
  <si>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</si>
  <si>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</si>
  <si>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</si>
  <si>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</si>
  <si>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</si>
  <si>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</si>
  <si>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</si>
  <si>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</si>
  <si>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</si>
  <si>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山武市国民健康保険特別会計（事業勘定）</t>
    <phoneticPr fontId="5"/>
  </si>
  <si>
    <t>山武市国民健康保険特別会計（施設勘定）</t>
    <phoneticPr fontId="5"/>
  </si>
  <si>
    <t>山武市介護保険特別会計</t>
    <phoneticPr fontId="5"/>
  </si>
  <si>
    <t>山武市後期高齢者医療特別会計</t>
    <phoneticPr fontId="5"/>
  </si>
  <si>
    <t>山武市水道事業会計</t>
    <phoneticPr fontId="5"/>
  </si>
  <si>
    <t>法適用企業</t>
    <phoneticPr fontId="5"/>
  </si>
  <si>
    <t>山武市農業集落排水事業特別会計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</si>
  <si>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</si>
  <si>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</si>
  <si>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</si>
  <si>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</si>
  <si>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</si>
  <si>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</si>
  <si>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</si>
  <si>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</si>
  <si>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</si>
  <si>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</si>
  <si>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</si>
  <si>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</si>
  <si>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</si>
  <si>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</si>
  <si>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</si>
  <si>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</si>
  <si>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</si>
  <si>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</si>
  <si>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</si>
  <si>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</si>
  <si>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</si>
  <si>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</si>
  <si>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</si>
  <si>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</si>
  <si>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</si>
  <si>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</si>
  <si>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</si>
  <si>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</si>
  <si>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</si>
  <si>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</si>
  <si>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</si>
  <si>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</si>
  <si>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</si>
  <si>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</si>
  <si>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</si>
  <si>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</si>
  <si>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</si>
  <si>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</si>
  <si>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</si>
  <si>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</si>
  <si>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</si>
  <si>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</si>
  <si>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</si>
  <si>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</si>
  <si>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</si>
  <si>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</si>
  <si>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</si>
  <si>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</si>
  <si>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</si>
  <si>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</si>
  <si>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</si>
  <si>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</si>
  <si>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</si>
  <si>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</si>
  <si>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</si>
  <si>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</si>
  <si>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</si>
  <si>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</si>
  <si>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山武市水道事業会計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</si>
  <si>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</si>
  <si>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</si>
  <si>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</si>
  <si>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山武市農業集落排水事業特別会計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</si>
  <si>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</si>
  <si>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山武市国民健康保険特別会計（施設勘定）</t>
    <phoneticPr fontId="5"/>
  </si>
  <si>
    <t>(Ｆ)</t>
    <phoneticPr fontId="5"/>
  </si>
  <si>
    <t>山武市介護保険特別会計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</si>
  <si>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</si>
  <si>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</si>
  <si>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</si>
  <si>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</si>
  <si>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</si>
  <si>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</si>
  <si>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</si>
  <si>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</si>
  <si>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</si>
  <si>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</si>
  <si>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</si>
  <si>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</si>
  <si>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</si>
  <si>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</si>
  <si>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</si>
  <si>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</si>
  <si>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</si>
  <si>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</si>
  <si>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</si>
  <si>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</si>
  <si>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</si>
  <si>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</si>
  <si>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</si>
  <si>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</si>
  <si>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</si>
  <si>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</si>
  <si>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</si>
  <si>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</si>
  <si>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</si>
  <si>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</si>
  <si>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</si>
  <si>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</si>
  <si>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</si>
  <si>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</si>
  <si>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</si>
  <si>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</si>
  <si>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</si>
  <si>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</si>
  <si>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</si>
  <si>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</si>
  <si>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</si>
  <si>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</si>
  <si>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</si>
  <si>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</si>
  <si>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</si>
  <si>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</si>
  <si>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</si>
  <si>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</si>
  <si>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</si>
  <si>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</si>
  <si>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</si>
  <si>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</si>
  <si>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</si>
  <si>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</si>
  <si>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</si>
  <si>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</si>
  <si>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</si>
  <si>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</si>
  <si>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</si>
  <si>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</si>
  <si>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</si>
  <si>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</si>
  <si>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</si>
  <si>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</si>
  <si>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</si>
  <si>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</si>
  <si>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</si>
  <si>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</si>
  <si>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</si>
  <si>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</si>
  <si>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</si>
  <si>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</si>
  <si>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</si>
  <si>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</si>
  <si>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</si>
  <si>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</si>
  <si>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</si>
  <si>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</si>
  <si>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</si>
  <si>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</si>
  <si>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</si>
  <si>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</si>
  <si>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</si>
  <si>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1.74</t>
  </si>
  <si>
    <t>▲ 3.31</t>
  </si>
  <si>
    <t>▲ 1.47</t>
  </si>
  <si>
    <t>▲ 2.26</t>
  </si>
  <si>
    <t>▲ 6.92</t>
  </si>
  <si>
    <t>山武市水道事業会計</t>
  </si>
  <si>
    <t>一般会計</t>
  </si>
  <si>
    <t>山武市介護保険特別会計</t>
  </si>
  <si>
    <t>山武市国民健康保険特別会計（事業勘定）</t>
  </si>
  <si>
    <t>山武市国民健康保険特別会計（施設勘定）</t>
  </si>
  <si>
    <t>山武市後期高齢者医療特別会計</t>
  </si>
  <si>
    <t>山武市農業集落排水事業特別会計</t>
  </si>
  <si>
    <t>山武市地方独立行政法人さんむ医療センター公債管理特別会計</t>
  </si>
  <si>
    <t>その他会計（赤字）</t>
  </si>
  <si>
    <t>その他会計（黒字）</t>
  </si>
  <si>
    <t>（百万円）</t>
    <phoneticPr fontId="5"/>
  </si>
  <si>
    <t>H30</t>
    <phoneticPr fontId="5"/>
  </si>
  <si>
    <t>R01</t>
    <phoneticPr fontId="5"/>
  </si>
  <si>
    <t>R02</t>
    <phoneticPr fontId="5"/>
  </si>
  <si>
    <t>R03</t>
    <phoneticPr fontId="5"/>
  </si>
  <si>
    <t>R04</t>
    <phoneticPr fontId="5"/>
  </si>
  <si>
    <t>山武郡市広域行政組合</t>
  </si>
  <si>
    <t>九十九里地域水道企業団</t>
  </si>
  <si>
    <t>山武郡市環境衛生組合</t>
    <rPh sb="4" eb="10">
      <t>カンキョウエイセイクミアイ</t>
    </rPh>
    <phoneticPr fontId="2"/>
  </si>
  <si>
    <t>山武郡市広域水道企業団</t>
  </si>
  <si>
    <t>東金市外三市町清掃組合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</si>
  <si>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</si>
  <si>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</si>
  <si>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</si>
  <si>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</si>
  <si>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</si>
  <si>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</si>
  <si>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地方独立行政法人さんむ医療センター</t>
    <rPh sb="0" eb="8">
      <t>チホウドクリツギョウセイホウジン</t>
    </rPh>
    <rPh sb="11" eb="13">
      <t>イリョウ</t>
    </rPh>
    <phoneticPr fontId="2"/>
  </si>
  <si>
    <t>地域振興基金</t>
    <rPh sb="0" eb="2">
      <t>チイキ</t>
    </rPh>
    <rPh sb="2" eb="4">
      <t>シンコウ</t>
    </rPh>
    <rPh sb="4" eb="6">
      <t>キキン</t>
    </rPh>
    <phoneticPr fontId="2"/>
  </si>
  <si>
    <t>公共施設整備基金</t>
    <rPh sb="0" eb="4">
      <t>コウキョウシセツ</t>
    </rPh>
    <rPh sb="4" eb="6">
      <t>セイビ</t>
    </rPh>
    <rPh sb="6" eb="8">
      <t>キキン</t>
    </rPh>
    <phoneticPr fontId="5"/>
  </si>
  <si>
    <t>庁舎建設基金</t>
    <rPh sb="0" eb="4">
      <t>チョウシャケンセツ</t>
    </rPh>
    <rPh sb="4" eb="6">
      <t>キキン</t>
    </rPh>
    <phoneticPr fontId="2"/>
  </si>
  <si>
    <t>教育施設等整備基金</t>
    <rPh sb="0" eb="2">
      <t>キョウイク</t>
    </rPh>
    <rPh sb="2" eb="4">
      <t>シセツ</t>
    </rPh>
    <rPh sb="4" eb="5">
      <t>トウ</t>
    </rPh>
    <rPh sb="5" eb="7">
      <t>セイビ</t>
    </rPh>
    <rPh sb="7" eb="9">
      <t>キキン</t>
    </rPh>
    <phoneticPr fontId="2"/>
  </si>
  <si>
    <t>福祉基金</t>
    <rPh sb="0" eb="2">
      <t>フクシ</t>
    </rPh>
    <rPh sb="2" eb="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</si>
</sst>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DABE-4FB3-81EC-72BDD607A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44034</c:v>
                </c:pt>
                <c:pt idx="1">
                  <c:v>68036</c:v>
                </c:pt>
                <c:pt idx="2">
                  <c:v>96849</c:v>
                </c:pt>
                <c:pt idx="3">
                  <c:v>81897</c:v>
                </c:pt>
                <c:pt idx="4">
                  <c:v>74424</c:v>
                </c:pt>
              </c:numCache>
            </c:numRef>
          </c:val>
          <c:smooth val="0"/>
          <c:extLst>
            <c:ext xmlns:c16="http://schemas.microsoft.com/office/drawing/2014/chart" uri="{C3380CC4-5D6E-409C-BE32-E72D297353CC}">
              <c16:uniqueId val="{00000001-DABE-4FB3-81EC-72BDD607AC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4.9800000000000004</c:v>
                </c:pt>
                <c:pt idx="1">
                  <c:v>8.0399999999999991</c:v>
                </c:pt>
                <c:pt idx="2">
                  <c:v>6.41</c:v>
                </c:pt>
                <c:pt idx="3">
                  <c:v>7.92</c:v>
                </c:pt>
                <c:pt idx="4">
                  <c:v>5.24</c:v>
                </c:pt>
              </c:numCache>
            </c:numRef>
          </c:val>
          <c:extLst>
            <c:ext xmlns:c16="http://schemas.microsoft.com/office/drawing/2014/chart" uri="{C3380CC4-5D6E-409C-BE32-E72D297353CC}">
              <c16:uniqueId val="{00000000-CEDB-43E3-817F-D3C24D245A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41.74</c:v>
                </c:pt>
                <c:pt idx="1">
                  <c:v>38.15</c:v>
                </c:pt>
                <c:pt idx="2">
                  <c:v>41.65</c:v>
                </c:pt>
                <c:pt idx="3">
                  <c:v>39.409999999999997</c:v>
                </c:pt>
                <c:pt idx="4">
                  <c:v>41.09</c:v>
                </c:pt>
              </c:numCache>
            </c:numRef>
          </c:val>
          <c:extLst>
            <c:ext xmlns:c16="http://schemas.microsoft.com/office/drawing/2014/chart" uri="{C3380CC4-5D6E-409C-BE32-E72D297353CC}">
              <c16:uniqueId val="{00000001-CEDB-43E3-817F-D3C24D245A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-1.74</c:v>
                </c:pt>
                <c:pt idx="1">
                  <c:v>-3.31</c:v>
                </c:pt>
                <c:pt idx="2">
                  <c:v>-1.47</c:v>
                </c:pt>
                <c:pt idx="3">
                  <c:v>-2.2599999999999998</c:v>
                </c:pt>
                <c:pt idx="4">
                  <c:v>-6.92</c:v>
                </c:pt>
              </c:numCache>
            </c:numRef>
          </c:val>
          <c:smooth val="0"/>
          <c:extLst>
            <c:ext xmlns:c16="http://schemas.microsoft.com/office/drawing/2014/chart" uri="{C3380CC4-5D6E-409C-BE32-E72D297353CC}">
              <c16:uniqueId val="{00000002-CEDB-43E3-817F-D3C24D245A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0.21</c:v>
                </c:pt>
                <c:pt idx="4">
                  <c:v>#N/A</c:v>
                </c:pt>
                <c:pt idx="5">
                  <c:v>7.0000000000000007E-2</c:v>
                </c:pt>
                <c:pt idx="6">
                  <c:v>#N/A</c:v>
                </c:pt>
                <c:pt idx="7">
                  <c:v>0</c:v>
                </c:pt>
                <c:pt idx="8">
                  <c:v>0</c:v>
                </c:pt>
                <c:pt idx="9">
                  <c:v>0</c:v>
                </c:pt>
              </c:numCache>
            </c:numRef>
          </c:val>
          <c:extLst>
            <c:ext xmlns:c16="http://schemas.microsoft.com/office/drawing/2014/chart" uri="{C3380CC4-5D6E-409C-BE32-E72D297353CC}">
              <c16:uniqueId val="{00000000-3AA1-4DCC-A6A1-6811DCFECF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A1-4DCC-A6A1-6811DCFECFB2}"/>
            </c:ext>
          </c:extLst>
        </c:ser>
        <c:ser>
          <c:idx val="2"/>
          <c:order val="2"/>
          <c:tx>
            <c:strRef>
              <c:f>データシート!$A$29</c:f>
              <c:strCache>
                <c:ptCount val="1"/>
                <c:pt idx="0">
                  <c:v>山武市地方独立行政法人さんむ医療センター公債管理特別会計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A1-4DCC-A6A1-6811DCFECFB2}"/>
            </c:ext>
          </c:extLst>
        </c:ser>
        <c:ser>
          <c:idx val="3"/>
          <c:order val="3"/>
          <c:tx>
            <c:strRef>
              <c:f>データシート!$A$30</c:f>
              <c:strCache>
                <c:ptCount val="1"/>
                <c:pt idx="0">
                  <c:v>山武市農業集落排水事業特別会計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3AA1-4DCC-A6A1-6811DCFECFB2}"/>
            </c:ext>
          </c:extLst>
        </c:ser>
        <c:ser>
          <c:idx val="4"/>
          <c:order val="4"/>
          <c:tx>
            <c:strRef>
              <c:f>データシート!$A$31</c:f>
              <c:strCache>
                <c:ptCount val="1"/>
                <c:pt idx="0">
                  <c:v>山武市後期高齢者医療特別会計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4-3AA1-4DCC-A6A1-6811DCFECFB2}"/>
            </c:ext>
          </c:extLst>
        </c:ser>
        <c:ser>
          <c:idx val="5"/>
          <c:order val="5"/>
          <c:tx>
            <c:strRef>
              <c:f>データシート!$A$32</c:f>
              <c:strCache>
                <c:ptCount val="1"/>
                <c:pt idx="0">
                  <c:v>山武市国民健康保険特別会計（施設勘定）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7.0000000000000007E-2</c:v>
                </c:pt>
                <c:pt idx="4">
                  <c:v>#N/A</c:v>
                </c:pt>
                <c:pt idx="5">
                  <c:v>0.03</c:v>
                </c:pt>
                <c:pt idx="6">
                  <c:v>#N/A</c:v>
                </c:pt>
                <c:pt idx="7">
                  <c:v>0.05</c:v>
                </c:pt>
                <c:pt idx="8">
                  <c:v>#N/A</c:v>
                </c:pt>
                <c:pt idx="9">
                  <c:v>0.06</c:v>
                </c:pt>
              </c:numCache>
            </c:numRef>
          </c:val>
          <c:extLst>
            <c:ext xmlns:c16="http://schemas.microsoft.com/office/drawing/2014/chart" uri="{C3380CC4-5D6E-409C-BE32-E72D297353CC}">
              <c16:uniqueId val="{00000005-3AA1-4DCC-A6A1-6811DCFECFB2}"/>
            </c:ext>
          </c:extLst>
        </c:ser>
        <c:ser>
          <c:idx val="6"/>
          <c:order val="6"/>
          <c:tx>
            <c:strRef>
              <c:f>データシート!$A$33</c:f>
              <c:strCache>
                <c:ptCount val="1"/>
                <c:pt idx="0">
                  <c:v>山武市国民健康保険特別会計（事業勘定）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1.1299999999999999</c:v>
                </c:pt>
                <c:pt idx="4">
                  <c:v>#N/A</c:v>
                </c:pt>
                <c:pt idx="5">
                  <c:v>0.93</c:v>
                </c:pt>
                <c:pt idx="6">
                  <c:v>#N/A</c:v>
                </c:pt>
                <c:pt idx="7">
                  <c:v>0.6</c:v>
                </c:pt>
                <c:pt idx="8">
                  <c:v>#N/A</c:v>
                </c:pt>
                <c:pt idx="9">
                  <c:v>0.22</c:v>
                </c:pt>
              </c:numCache>
            </c:numRef>
          </c:val>
          <c:extLst>
            <c:ext xmlns:c16="http://schemas.microsoft.com/office/drawing/2014/chart" uri="{C3380CC4-5D6E-409C-BE32-E72D297353CC}">
              <c16:uniqueId val="{00000006-3AA1-4DCC-A6A1-6811DCFECFB2}"/>
            </c:ext>
          </c:extLst>
        </c:ser>
        <c:ser>
          <c:idx val="7"/>
          <c:order val="7"/>
          <c:tx>
            <c:strRef>
              <c:f>データシート!$A$34</c:f>
              <c:strCache>
                <c:ptCount val="1"/>
                <c:pt idx="0">
                  <c:v>山武市介護保険特別会計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0.51</c:v>
                </c:pt>
                <c:pt idx="4">
                  <c:v>#N/A</c:v>
                </c:pt>
                <c:pt idx="5">
                  <c:v>0.71</c:v>
                </c:pt>
                <c:pt idx="6">
                  <c:v>#N/A</c:v>
                </c:pt>
                <c:pt idx="7">
                  <c:v>0.4</c:v>
                </c:pt>
                <c:pt idx="8">
                  <c:v>#N/A</c:v>
                </c:pt>
                <c:pt idx="9">
                  <c:v>0.32</c:v>
                </c:pt>
              </c:numCache>
            </c:numRef>
          </c:val>
          <c:extLst>
            <c:ext xmlns:c16="http://schemas.microsoft.com/office/drawing/2014/chart" uri="{C3380CC4-5D6E-409C-BE32-E72D297353CC}">
              <c16:uniqueId val="{00000007-3AA1-4DCC-A6A1-6811DCFECFB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4.97</c:v>
                </c:pt>
                <c:pt idx="2">
                  <c:v>#N/A</c:v>
                </c:pt>
                <c:pt idx="3">
                  <c:v>8.0399999999999991</c:v>
                </c:pt>
                <c:pt idx="4">
                  <c:v>#N/A</c:v>
                </c:pt>
                <c:pt idx="5">
                  <c:v>6.41</c:v>
                </c:pt>
                <c:pt idx="6">
                  <c:v>#N/A</c:v>
                </c:pt>
                <c:pt idx="7">
                  <c:v>7.92</c:v>
                </c:pt>
                <c:pt idx="8">
                  <c:v>#N/A</c:v>
                </c:pt>
                <c:pt idx="9">
                  <c:v>5.23</c:v>
                </c:pt>
              </c:numCache>
            </c:numRef>
          </c:val>
          <c:extLst>
            <c:ext xmlns:c16="http://schemas.microsoft.com/office/drawing/2014/chart" uri="{C3380CC4-5D6E-409C-BE32-E72D297353CC}">
              <c16:uniqueId val="{00000008-3AA1-4DCC-A6A1-6811DCFECFB2}"/>
            </c:ext>
          </c:extLst>
        </c:ser>
        <c:ser>
          <c:idx val="9"/>
          <c:order val="9"/>
          <c:tx>
            <c:strRef>
              <c:f>データシート!$A$36</c:f>
              <c:strCache>
                <c:ptCount val="1"/>
                <c:pt idx="0">
                  <c:v>山武市水道事業会計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9.93</c:v>
                </c:pt>
                <c:pt idx="2">
                  <c:v>#N/A</c:v>
                </c:pt>
                <c:pt idx="3">
                  <c:v>9.92</c:v>
                </c:pt>
                <c:pt idx="4">
                  <c:v>#N/A</c:v>
                </c:pt>
                <c:pt idx="5">
                  <c:v>9.4700000000000006</c:v>
                </c:pt>
                <c:pt idx="6">
                  <c:v>#N/A</c:v>
                </c:pt>
                <c:pt idx="7">
                  <c:v>8.7200000000000006</c:v>
                </c:pt>
                <c:pt idx="8">
                  <c:v>#N/A</c:v>
                </c:pt>
                <c:pt idx="9">
                  <c:v>8.44</c:v>
                </c:pt>
              </c:numCache>
            </c:numRef>
          </c:val>
          <c:extLst>
            <c:ext xmlns:c16="http://schemas.microsoft.com/office/drawing/2014/chart" uri="{C3380CC4-5D6E-409C-BE32-E72D297353CC}">
              <c16:uniqueId val="{00000009-3AA1-4DCC-A6A1-6811DCFECF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2049</c:v>
                </c:pt>
                <c:pt idx="5">
                  <c:v>2032</c:v>
                </c:pt>
                <c:pt idx="8">
                  <c:v>1927</c:v>
                </c:pt>
                <c:pt idx="11">
                  <c:v>2042</c:v>
                </c:pt>
                <c:pt idx="14">
                  <c:v>2062</c:v>
                </c:pt>
              </c:numCache>
            </c:numRef>
          </c:val>
          <c:extLst>
            <c:ext xmlns:c16="http://schemas.microsoft.com/office/drawing/2014/chart" uri="{C3380CC4-5D6E-409C-BE32-E72D297353CC}">
              <c16:uniqueId val="{00000000-21A7-4EEC-97EB-78C49D347B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A7-4EEC-97EB-78C49D347B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A7-4EEC-97EB-78C49D347B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98</c:v>
                </c:pt>
                <c:pt idx="6">
                  <c:v>114</c:v>
                </c:pt>
                <c:pt idx="9">
                  <c:v>106</c:v>
                </c:pt>
                <c:pt idx="12">
                  <c:v>120</c:v>
                </c:pt>
              </c:numCache>
            </c:numRef>
          </c:val>
          <c:extLst>
            <c:ext xmlns:c16="http://schemas.microsoft.com/office/drawing/2014/chart" uri="{C3380CC4-5D6E-409C-BE32-E72D297353CC}">
              <c16:uniqueId val="{00000003-21A7-4EEC-97EB-78C49D347B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307</c:v>
                </c:pt>
                <c:pt idx="3">
                  <c:v>302</c:v>
                </c:pt>
                <c:pt idx="6">
                  <c:v>267</c:v>
                </c:pt>
                <c:pt idx="9">
                  <c:v>266</c:v>
                </c:pt>
                <c:pt idx="12">
                  <c:v>263</c:v>
                </c:pt>
              </c:numCache>
            </c:numRef>
          </c:val>
          <c:extLst>
            <c:ext xmlns:c16="http://schemas.microsoft.com/office/drawing/2014/chart" uri="{C3380CC4-5D6E-409C-BE32-E72D297353CC}">
              <c16:uniqueId val="{00000004-21A7-4EEC-97EB-78C49D347B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7-4EEC-97EB-78C49D347B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A7-4EEC-97EB-78C49D347B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2695</c:v>
                </c:pt>
                <c:pt idx="3">
                  <c:v>2645</c:v>
                </c:pt>
                <c:pt idx="6">
                  <c:v>2344</c:v>
                </c:pt>
                <c:pt idx="9">
                  <c:v>2269</c:v>
                </c:pt>
                <c:pt idx="12">
                  <c:v>2432</c:v>
                </c:pt>
              </c:numCache>
            </c:numRef>
          </c:val>
          <c:extLst>
            <c:ext xmlns:c16="http://schemas.microsoft.com/office/drawing/2014/chart" uri="{C3380CC4-5D6E-409C-BE32-E72D297353CC}">
              <c16:uniqueId val="{00000007-21A7-4EEC-97EB-78C49D347B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1036</c:v>
                </c:pt>
                <c:pt idx="2">
                  <c:v>#N/A</c:v>
                </c:pt>
                <c:pt idx="3">
                  <c:v>#N/A</c:v>
                </c:pt>
                <c:pt idx="4">
                  <c:v>1013</c:v>
                </c:pt>
                <c:pt idx="5">
                  <c:v>#N/A</c:v>
                </c:pt>
                <c:pt idx="6">
                  <c:v>#N/A</c:v>
                </c:pt>
                <c:pt idx="7">
                  <c:v>798</c:v>
                </c:pt>
                <c:pt idx="8">
                  <c:v>#N/A</c:v>
                </c:pt>
                <c:pt idx="9">
                  <c:v>#N/A</c:v>
                </c:pt>
                <c:pt idx="10">
                  <c:v>599</c:v>
                </c:pt>
                <c:pt idx="11">
                  <c:v>#N/A</c:v>
                </c:pt>
                <c:pt idx="12">
                  <c:v>#N/A</c:v>
                </c:pt>
                <c:pt idx="13">
                  <c:v>753</c:v>
                </c:pt>
                <c:pt idx="14">
                  <c:v>#N/A</c:v>
                </c:pt>
              </c:numCache>
            </c:numRef>
          </c:val>
          <c:smooth val="0"/>
          <c:extLst>
            <c:ext xmlns:c16="http://schemas.microsoft.com/office/drawing/2014/chart" uri="{C3380CC4-5D6E-409C-BE32-E72D297353CC}">
              <c16:uniqueId val="{00000008-21A7-4EEC-97EB-78C49D347B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19668</c:v>
                </c:pt>
                <c:pt idx="5">
                  <c:v>19074</c:v>
                </c:pt>
                <c:pt idx="8">
                  <c:v>19352</c:v>
                </c:pt>
                <c:pt idx="11">
                  <c:v>19531</c:v>
                </c:pt>
                <c:pt idx="14">
                  <c:v>19952</c:v>
                </c:pt>
              </c:numCache>
            </c:numRef>
          </c:val>
          <c:extLst>
            <c:ext xmlns:c16="http://schemas.microsoft.com/office/drawing/2014/chart" uri="{C3380CC4-5D6E-409C-BE32-E72D297353CC}">
              <c16:uniqueId val="{00000000-3BDD-4917-8942-898843ECC0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450</c:v>
                </c:pt>
                <c:pt idx="5">
                  <c:v>354</c:v>
                </c:pt>
                <c:pt idx="8">
                  <c:v>268</c:v>
                </c:pt>
                <c:pt idx="11">
                  <c:v>314</c:v>
                </c:pt>
                <c:pt idx="14">
                  <c:v>1246</c:v>
                </c:pt>
              </c:numCache>
            </c:numRef>
          </c:val>
          <c:extLst>
            <c:ext xmlns:c16="http://schemas.microsoft.com/office/drawing/2014/chart" uri="{C3380CC4-5D6E-409C-BE32-E72D297353CC}">
              <c16:uniqueId val="{00000001-3BDD-4917-8942-898843ECC0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16164</c:v>
                </c:pt>
                <c:pt idx="5">
                  <c:v>15477</c:v>
                </c:pt>
                <c:pt idx="8">
                  <c:v>15611</c:v>
                </c:pt>
                <c:pt idx="11">
                  <c:v>16450</c:v>
                </c:pt>
                <c:pt idx="14">
                  <c:v>16969</c:v>
                </c:pt>
              </c:numCache>
            </c:numRef>
          </c:val>
          <c:extLst>
            <c:ext xmlns:c16="http://schemas.microsoft.com/office/drawing/2014/chart" uri="{C3380CC4-5D6E-409C-BE32-E72D297353CC}">
              <c16:uniqueId val="{00000002-3BDD-4917-8942-898843ECC0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DD-4917-8942-898843ECC0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DD-4917-8942-898843ECC0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DD-4917-8942-898843ECC0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3936</c:v>
                </c:pt>
                <c:pt idx="3">
                  <c:v>3606</c:v>
                </c:pt>
                <c:pt idx="6">
                  <c:v>3328</c:v>
                </c:pt>
                <c:pt idx="9">
                  <c:v>2990</c:v>
                </c:pt>
                <c:pt idx="12">
                  <c:v>2745</c:v>
                </c:pt>
              </c:numCache>
            </c:numRef>
          </c:val>
          <c:extLst>
            <c:ext xmlns:c16="http://schemas.microsoft.com/office/drawing/2014/chart" uri="{C3380CC4-5D6E-409C-BE32-E72D297353CC}">
              <c16:uniqueId val="{00000006-3BDD-4917-8942-898843ECC0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814</c:v>
                </c:pt>
                <c:pt idx="3">
                  <c:v>967</c:v>
                </c:pt>
                <c:pt idx="6">
                  <c:v>862</c:v>
                </c:pt>
                <c:pt idx="9">
                  <c:v>927</c:v>
                </c:pt>
                <c:pt idx="12">
                  <c:v>927</c:v>
                </c:pt>
              </c:numCache>
            </c:numRef>
          </c:val>
          <c:extLst>
            <c:ext xmlns:c16="http://schemas.microsoft.com/office/drawing/2014/chart" uri="{C3380CC4-5D6E-409C-BE32-E72D297353CC}">
              <c16:uniqueId val="{00000007-3BDD-4917-8942-898843ECC0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4761</c:v>
                </c:pt>
                <c:pt idx="3">
                  <c:v>4436</c:v>
                </c:pt>
                <c:pt idx="6">
                  <c:v>4107</c:v>
                </c:pt>
                <c:pt idx="9">
                  <c:v>3777</c:v>
                </c:pt>
                <c:pt idx="12">
                  <c:v>3448</c:v>
                </c:pt>
              </c:numCache>
            </c:numRef>
          </c:val>
          <c:extLst>
            <c:ext xmlns:c16="http://schemas.microsoft.com/office/drawing/2014/chart" uri="{C3380CC4-5D6E-409C-BE32-E72D297353CC}">
              <c16:uniqueId val="{00000008-3BDD-4917-8942-898843ECC0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DD-4917-8942-898843ECC0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19716</c:v>
                </c:pt>
                <c:pt idx="3">
                  <c:v>19510</c:v>
                </c:pt>
                <c:pt idx="6">
                  <c:v>20452</c:v>
                </c:pt>
                <c:pt idx="9">
                  <c:v>21762</c:v>
                </c:pt>
                <c:pt idx="12">
                  <c:v>23626</c:v>
                </c:pt>
              </c:numCache>
            </c:numRef>
          </c:val>
          <c:extLst>
            <c:ext xmlns:c16="http://schemas.microsoft.com/office/drawing/2014/chart" uri="{C3380CC4-5D6E-409C-BE32-E72D297353CC}">
              <c16:uniqueId val="{0000000A-3BDD-4917-8942-898843ECC0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BDD-4917-8942-898843ECC0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5841</c:v>
                </c:pt>
                <c:pt idx="1">
                  <c:v>5714</c:v>
                </c:pt>
                <c:pt idx="2">
                  <c:v>5835</c:v>
                </c:pt>
              </c:numCache>
            </c:numRef>
          </c:val>
          <c:extLst>
            <c:ext xmlns:c16="http://schemas.microsoft.com/office/drawing/2014/chart" uri="{C3380CC4-5D6E-409C-BE32-E72D297353CC}">
              <c16:uniqueId val="{00000000-AC08-409B-8351-8D3DA0A75C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2828</c:v>
                </c:pt>
                <c:pt idx="1">
                  <c:v>3439</c:v>
                </c:pt>
                <c:pt idx="2">
                  <c:v>3752</c:v>
                </c:pt>
              </c:numCache>
            </c:numRef>
          </c:val>
          <c:extLst>
            <c:ext xmlns:c16="http://schemas.microsoft.com/office/drawing/2014/chart" uri="{C3380CC4-5D6E-409C-BE32-E72D297353CC}">
              <c16:uniqueId val="{00000001-AC08-409B-8351-8D3DA0A75C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7897</c:v>
                </c:pt>
                <c:pt idx="1">
                  <c:v>8153</c:v>
                </c:pt>
                <c:pt idx="2">
                  <c:v>8220</c:v>
                </c:pt>
              </c:numCache>
            </c:numRef>
          </c:val>
          <c:extLst>
            <c:ext xmlns:c16="http://schemas.microsoft.com/office/drawing/2014/chart" uri="{C3380CC4-5D6E-409C-BE32-E72D297353CC}">
              <c16:uniqueId val="{00000002-AC08-409B-8351-8D3DA0A75C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令和元年度から令和２年度にかけて既発債の償還終了によって元利償還金等が大幅に減少したため、令和４年度の実質公債費比率は前年度の</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しかし、令和４年度の元利償還金等は、令和２年度の大型事業にかかる地方債の償還が開始したことに伴い前年度より増加している。</a:t>
          </a:r>
        </a:p>
        <a:p>
          <a:r>
            <a:rPr kumimoji="1" lang="ja-JP" altLang="en-US" sz="1400">
              <a:latin typeface="ＭＳ ゴシック" pitchFamily="49" charset="-128"/>
              <a:ea typeface="ＭＳ ゴシック" pitchFamily="49" charset="-128"/>
            </a:rPr>
            <a:t>　また、さんむ医療センター建替整備や給食センター建替整備事業等の大型事業の借入れが予定されていることから、今後は元利償還金が増加していくことが見込まれる。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当市では、経常費用の平準化を図るため、満期一括償還方式ではなく、定時償還方式を選択している。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さんむ医療センター建替整備の借り入れを行ったため、前年度に引き続き、現在高は増加した。なお、財政調整基金等の充当可能な財源等が将来負担額を上回っているため、平成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年度以降、将来負担比率はマイナスとなっている。</a:t>
          </a:r>
        </a:p>
        <a:p>
          <a:r>
            <a:rPr kumimoji="1" lang="ja-JP" altLang="en-US" sz="1400">
              <a:latin typeface="ＭＳ ゴシック" pitchFamily="49" charset="-128"/>
              <a:ea typeface="ＭＳ ゴシック" pitchFamily="49" charset="-128"/>
            </a:rPr>
            <a:t>　今後、人口減少に伴う税収の減少など財政運営を取り巻く状況は厳しくなり、公共施設の修繕等により、財政調整基金等の取り崩し額が増加することが見込まれるため、適正な地方債の発行等により財政健全化を図り後年度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千葉県山武市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・今後の公債費の負担増に備えるための減債基金への積立や、老朽化に伴う公共施設の改修に備えるために公共施設整備基金に積立を行ったことから、全体としては前年度よりも増加となった。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・今後も施設の老朽化の進行等による資金需要の増加に伴う基金の取崩額の増加が見込まれるため、必要に応じて積立てを行っていく。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・地域振興基金：市民の連帯の強化及び地域振興を推進する事業の財源とする。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・庁舎建設基金：本庁舎の老朽化に伴う建替工事の財源とする。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・教育施設整備基金：教育施設及び設備の整備財源とする。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・福祉基金：社会福祉事業の財源とする。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・公共施設整備基金：老朽化に伴う公共施設の改修に備えるために公共施設整備基金に積立を行ったことによる増加。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・教育施設等整備基金：「松尾小学校新校舎整備事業」等の財源とするために取崩しを行ったことによる減少。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・公共施設整備基金：公共施設の老朽化による修繕・改修に係る経費の増加に伴う取崩額の増加が見込まれるため、必要に応じて積立を行う。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・教育施設整備基金：教育施設の老朽化による修繕・改修及び改築工事による取崩額の増加が見込まれるため、必要に応じて積立を行う。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・歳入不足額の補てんのため取崩額は前年度と同額だったものの、決算剰余金が前年度と比較し増加したため、基金残高としては増額となった。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・人口減少に伴う税収の減少等により財政運営を取り巻く状況は厳しくなるなか、老朽化した施設の修繕等により、取崩額の増加が見込まれるため、財政調整基金の残高は標準財政規模の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億円）の適正規模を維持するように努める。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・給食センター建替整備等の大型事業による今後の公債費負担の増加に備え、積立を行ったため、前年度より増加となった。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・今後は大型事業の地方債の償還に充てるため、年間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億円程度の取崩を実施していく。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49,103
47,423
146.77
27,583,775
26,256,542
743,764
14,202,714
23,626,305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前年度とほぼ同値であり、類似団体内平均値を</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市内に中心となる産業がないため財政基盤が弱く、また、生産年齢人口の減少に伴う市税の減少が今後も見込まれるため、引き続き総合計画に基づき、歳出の見直しや自主財源の確保等の計画的・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類似団体内平均値、全国平均値及び千葉県平均値を上回った。</a:t>
          </a:r>
        </a:p>
        <a:p>
          <a:r>
            <a:rPr kumimoji="1" lang="ja-JP" altLang="en-US" sz="1300">
              <a:latin typeface="ＭＳ Ｐゴシック" panose="020B0600070205080204" pitchFamily="50" charset="-128"/>
              <a:ea typeface="ＭＳ Ｐゴシック" panose="020B0600070205080204" pitchFamily="50" charset="-128"/>
            </a:rPr>
            <a:t>　令和２年度の大型事業にかかる地方債の償還が開始したことに伴う公債費の増加等により、経常経費が増加した。</a:t>
          </a:r>
        </a:p>
        <a:p>
          <a:r>
            <a:rPr kumimoji="1" lang="ja-JP" altLang="en-US" sz="1300">
              <a:latin typeface="ＭＳ Ｐゴシック" panose="020B0600070205080204" pitchFamily="50" charset="-128"/>
              <a:ea typeface="ＭＳ Ｐゴシック" panose="020B0600070205080204" pitchFamily="50" charset="-128"/>
            </a:rPr>
            <a:t>　また、臨時財政対策債や地方特例交付金の減少により、一般財源も減少し、全体として前年度の数値を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引き続き総合計画に基づき、人件費や物件費等の経常経費の抑制並びに自主財源の確保等の計画的・効率的な行政運営に努める。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141696</xdr:rowOff>
    </xdr:from>
    <xdr:to>
      <xdr:col>23</xdr:col>
      <xdr:colOff>133350</xdr:colOff>
      <xdr:row>60</xdr:row>
      <xdr:rowOff>108131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724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141696</xdr:rowOff>
    </xdr:from>
    <xdr:to>
      <xdr:col>19</xdr:col>
      <xdr:colOff>133350</xdr:colOff>
      <xdr:row>60</xdr:row>
      <xdr:rowOff>80554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5724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80554</xdr:rowOff>
    </xdr:from>
    <xdr:to>
      <xdr:col>15</xdr:col>
      <xdr:colOff>82550</xdr:colOff>
      <xdr:row>60</xdr:row>
      <xdr:rowOff>80554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67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56424</xdr:rowOff>
    </xdr:from>
    <xdr:to>
      <xdr:col>11</xdr:col>
      <xdr:colOff>31750</xdr:colOff>
      <xdr:row>60</xdr:row>
      <xdr:rowOff>80554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4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57331</xdr:rowOff>
    </xdr:from>
    <xdr:to>
      <xdr:col>23</xdr:col>
      <xdr:colOff>184150</xdr:colOff>
      <xdr:row>60</xdr:row>
      <xdr:rowOff>158931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29408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1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90896</xdr:rowOff>
    </xdr:from>
    <xdr:to>
      <xdr:col>19</xdr:col>
      <xdr:colOff>184150</xdr:colOff>
      <xdr:row>60</xdr:row>
      <xdr:rowOff>21046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5823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9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141531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5624</xdr:rowOff>
    </xdr:from>
    <xdr:to>
      <xdr:col>7</xdr:col>
      <xdr:colOff>31750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117401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前年度と比較し増加しているが、類似団体内平均値を下回っている。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今年度は会計年度任用職員にかかる共済組合制度の適用拡大に伴う共済組合負担金の増加や人事院勧告等により人件費が増加した。</a:t>
          </a:r>
        </a:p>
        <a:p>
          <a:r>
            <a:rPr kumimoji="1" lang="ja-JP" altLang="en-US" sz="1300">
              <a:latin typeface="ＭＳ Ｐゴシック" panose="020B0600070205080204" pitchFamily="50" charset="-128"/>
              <a:ea typeface="ＭＳ Ｐゴシック" panose="020B0600070205080204" pitchFamily="50" charset="-128"/>
            </a:rPr>
            <a:t>　また、消防業務を一部事務組合で行っている事や適正な定員管理の結果が類似団体平均値を下回る主な要因である。今後も民間委託実施可能な業務については、指定管理者制度の導入等を含め委託化を進める一方、働き方改革の推進による時間外労働の縮減、総合計画、職員定員適正化計画に基づく人件費・物件費等のコストの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109669</xdr:rowOff>
    </xdr:from>
    <xdr:to>
      <xdr:col>23</xdr:col>
      <xdr:colOff>133350</xdr:colOff>
      <xdr:row>81</xdr:row>
      <xdr:rowOff>114588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7119"/>
          <a:ext cx="8382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98416</xdr:rowOff>
    </xdr:from>
    <xdr:to>
      <xdr:col>19</xdr:col>
      <xdr:colOff>133350</xdr:colOff>
      <xdr:row>81</xdr:row>
      <xdr:rowOff>109669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85866"/>
          <a:ext cx="8890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83170</xdr:rowOff>
    </xdr:from>
    <xdr:to>
      <xdr:col>15</xdr:col>
      <xdr:colOff>82550</xdr:colOff>
      <xdr:row>81</xdr:row>
      <xdr:rowOff>98416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70620"/>
          <a:ext cx="889000" cy="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72134</xdr:rowOff>
    </xdr:from>
    <xdr:to>
      <xdr:col>11</xdr:col>
      <xdr:colOff>31750</xdr:colOff>
      <xdr:row>81</xdr:row>
      <xdr:rowOff>83170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59584"/>
          <a:ext cx="8890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130243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1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63788</xdr:rowOff>
    </xdr:from>
    <xdr:to>
      <xdr:col>23</xdr:col>
      <xdr:colOff>184150</xdr:colOff>
      <xdr:row>81</xdr:row>
      <xdr:rowOff>165388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156515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58869</xdr:rowOff>
    </xdr:from>
    <xdr:to>
      <xdr:col>19</xdr:col>
      <xdr:colOff>184150</xdr:colOff>
      <xdr:row>81</xdr:row>
      <xdr:rowOff>160469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170646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5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47616</xdr:rowOff>
    </xdr:from>
    <xdr:to>
      <xdr:col>15</xdr:col>
      <xdr:colOff>133350</xdr:colOff>
      <xdr:row>81</xdr:row>
      <xdr:rowOff>149216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159393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0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32370</xdr:rowOff>
    </xdr:from>
    <xdr:to>
      <xdr:col>11</xdr:col>
      <xdr:colOff>82550</xdr:colOff>
      <xdr:row>81</xdr:row>
      <xdr:rowOff>133970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144147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8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21334</xdr:rowOff>
    </xdr:from>
    <xdr:to>
      <xdr:col>7</xdr:col>
      <xdr:colOff>31750</xdr:colOff>
      <xdr:row>81</xdr:row>
      <xdr:rowOff>122934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133111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7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級への昇格者を調整したことにより前年度より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ポイント低下したものの、類似団体内平均等を依然として上回っている。</a:t>
          </a:r>
        </a:p>
        <a:p>
          <a:r>
            <a:rPr kumimoji="1" lang="ja-JP" altLang="en-US" sz="1300">
              <a:latin typeface="ＭＳ Ｐゴシック" panose="020B0600070205080204" pitchFamily="50" charset="-128"/>
              <a:ea typeface="ＭＳ Ｐゴシック" panose="020B0600070205080204" pitchFamily="50" charset="-128"/>
            </a:rPr>
            <a:t>高水準にある要因は、学歴による昇格基準に大きな差がないこと等が考えられる。</a:t>
          </a:r>
        </a:p>
        <a:p>
          <a:r>
            <a:rPr kumimoji="1" lang="ja-JP" altLang="en-US" sz="1300">
              <a:latin typeface="ＭＳ Ｐゴシック" panose="020B0600070205080204" pitchFamily="50" charset="-128"/>
              <a:ea typeface="ＭＳ Ｐゴシック" panose="020B0600070205080204" pitchFamily="50" charset="-128"/>
            </a:rPr>
            <a:t>高齢層（</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歳以上）職員の昇給の原則停止等により、今後も適正化に努める。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150284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3289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136878</xdr:rowOff>
    </xdr:from>
    <xdr:to>
      <xdr:col>77</xdr:col>
      <xdr:colOff>44450</xdr:colOff>
      <xdr:row>89</xdr:row>
      <xdr:rowOff>150284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43039</xdr:rowOff>
    </xdr:from>
    <xdr:to>
      <xdr:col>72</xdr:col>
      <xdr:colOff>203200</xdr:colOff>
      <xdr:row>89</xdr:row>
      <xdr:rowOff>136878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3020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43039</xdr:rowOff>
    </xdr:from>
    <xdr:to>
      <xdr:col>68</xdr:col>
      <xdr:colOff>152400</xdr:colOff>
      <xdr:row>89</xdr:row>
      <xdr:rowOff>69850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30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99484</xdr:rowOff>
    </xdr:from>
    <xdr:to>
      <xdr:col>77</xdr:col>
      <xdr:colOff>95250</xdr:colOff>
      <xdr:row>90</xdr:row>
      <xdr:rowOff>29634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14411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し、全国平均等を上回っているものの、類似団体内平均は大きく下回っている。大規模災害への対応や増加傾向にある外国人転入者の対応等、行政需要の一層の増加・多様化が見込まれる中においても、簡素で効率的な組織を目指すため、山武市職員適正化計画の内容に基づき、定員適正化の推進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78498</xdr:rowOff>
    </xdr:from>
    <xdr:to>
      <xdr:col>81</xdr:col>
      <xdr:colOff>44450</xdr:colOff>
      <xdr:row>59</xdr:row>
      <xdr:rowOff>81945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19404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67008</xdr:rowOff>
    </xdr:from>
    <xdr:to>
      <xdr:col>77</xdr:col>
      <xdr:colOff>44450</xdr:colOff>
      <xdr:row>59</xdr:row>
      <xdr:rowOff>81945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82558"/>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50921</xdr:rowOff>
    </xdr:from>
    <xdr:to>
      <xdr:col>72</xdr:col>
      <xdr:colOff>203200</xdr:colOff>
      <xdr:row>59</xdr:row>
      <xdr:rowOff>67008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664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34834</xdr:rowOff>
    </xdr:from>
    <xdr:to>
      <xdr:col>68</xdr:col>
      <xdr:colOff>152400</xdr:colOff>
      <xdr:row>59</xdr:row>
      <xdr:rowOff>50921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5038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110628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106032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27698</xdr:rowOff>
    </xdr:from>
    <xdr:to>
      <xdr:col>81</xdr:col>
      <xdr:colOff>95250</xdr:colOff>
      <xdr:row>59</xdr:row>
      <xdr:rowOff>129298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44225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8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31145</xdr:rowOff>
    </xdr:from>
    <xdr:to>
      <xdr:col>77</xdr:col>
      <xdr:colOff>95250</xdr:colOff>
      <xdr:row>59</xdr:row>
      <xdr:rowOff>132745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142922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16208</xdr:rowOff>
    </xdr:from>
    <xdr:to>
      <xdr:col>73</xdr:col>
      <xdr:colOff>44450</xdr:colOff>
      <xdr:row>59</xdr:row>
      <xdr:rowOff>117808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127985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xdr:rowOff>
    </xdr:from>
    <xdr:to>
      <xdr:col>68</xdr:col>
      <xdr:colOff>203200</xdr:colOff>
      <xdr:row>59</xdr:row>
      <xdr:rowOff>101721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111898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155484</xdr:rowOff>
    </xdr:from>
    <xdr:to>
      <xdr:col>64</xdr:col>
      <xdr:colOff>152400</xdr:colOff>
      <xdr:row>59</xdr:row>
      <xdr:rowOff>85634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95811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令和元年度から令和２年度にかけて既発債の償還終了によって元利償還金等が大幅に減少したため、令和４年度の実質公債費比率は前年度の</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となったが、令和４年度の元利償還金等は、令和２年度の大型事業の償還開始に伴い前年度より増加している。</a:t>
          </a:r>
        </a:p>
        <a:p>
          <a:r>
            <a:rPr kumimoji="1" lang="ja-JP" altLang="en-US" sz="1300">
              <a:latin typeface="ＭＳ Ｐゴシック" panose="020B0600070205080204" pitchFamily="50" charset="-128"/>
              <a:ea typeface="ＭＳ Ｐゴシック" panose="020B0600070205080204" pitchFamily="50" charset="-128"/>
            </a:rPr>
            <a:t>　また、さんむ医療センター建替整備や給食センター建替整備事業等の大型事業の借入れが予定されているため、交付税措置が有利な地方債を有効活用しつつ、実質公債費比率を注視しながら、計画的な地方債の発行により、健全な財政運営の維持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125095</xdr:rowOff>
    </xdr:from>
    <xdr:to>
      <xdr:col>81</xdr:col>
      <xdr:colOff>44450</xdr:colOff>
      <xdr:row>36</xdr:row>
      <xdr:rowOff>141182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9729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167322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1338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37</xdr:row>
      <xdr:rowOff>11959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395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20003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5560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74295</xdr:rowOff>
    </xdr:from>
    <xdr:to>
      <xdr:col>81</xdr:col>
      <xdr:colOff>95250</xdr:colOff>
      <xdr:row>37</xdr:row>
      <xdr:rowOff>4445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90822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3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47536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140653</xdr:rowOff>
    </xdr:from>
    <xdr:to>
      <xdr:col>64</xdr:col>
      <xdr:colOff>152400</xdr:colOff>
      <xdr:row>37</xdr:row>
      <xdr:rowOff>70803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55580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等の充当可能財源等が地方債の残高及び債務負担行為に基づく支出予定額の将来負担額を上回っているため、将来負担比率はマイナスとなっている。普通交付税の合併算定替の終了や人口減少に伴う税収の減少等により財政運営を取り巻く状況は一層厳しくなり、財政調整基金等取り崩しの増加が見込まれるため、地方債の発行抑制等により後年度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87948</xdr:rowOff>
    </xdr:from>
    <xdr:to>
      <xdr:col>68</xdr:col>
      <xdr:colOff>203200</xdr:colOff>
      <xdr:row>16</xdr:row>
      <xdr:rowOff>18098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49,103
47,423
146.77
27,583,775
26,256,542
743,764
14,202,714
23,626,305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千葉県平均を下回っているものの、前年度より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平均及び全国平均を上回っている。行政需要の多様化に対応するための会計年度任用職員の雇用の増加に伴う人件費の増加が要因の一つと考えられる。今後も計画的な職員採用を行うほか、事務の効率化を図ることで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ウクライナ情勢に起因する物価・燃料費の高騰に伴う電気料金等の増加により、前年度から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公共施設の老朽化の進行に伴い維持管理に係る経費が増加することが見込まれるため、公共施設等総合管理計画に基づく施設の統廃合を進め、維持管理コスト・管理費用の削減を図り、更な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58964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97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6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51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扶助費に係る経常収支比率は類似団体平均値を下回ったものの、子ども・子育て支援給付事業（保育所費）や障害者自立支援事業等の経常的経費の増加に伴い、前年度から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今後も物価高の影響による生活保護費等の増加に伴い、扶助費の増加が見込まれるため、資格審査の適正化により抑制に努める。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38100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その他の主な内容は特別会計や公営企業会計への繰出金である。</a:t>
          </a:r>
        </a:p>
        <a:p>
          <a:r>
            <a:rPr kumimoji="1" lang="ja-JP" altLang="en-US" sz="1300">
              <a:latin typeface="ＭＳ Ｐゴシック" panose="020B0600070205080204" pitchFamily="50" charset="-128"/>
              <a:ea typeface="ＭＳ Ｐゴシック" panose="020B0600070205080204" pitchFamily="50" charset="-128"/>
            </a:rPr>
            <a:t>　後期高齢者医療広域連合負担金の増加等により前年度から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今後、経費削減に努め、普通会計の負担軽減を図る。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05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消防やごみ処理業務を一部事務組合により実施していることから、組合への負担金が増え、類似団体内平均値を大きく上回っている。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今後も消防、ごみ処理施設の修繕に係る負担金の増加が見込まれるが、負担金の抑制等を継続的に申し入れることにより経費の抑制を図る。また、各種の補助金の適正化を図り、補助費の抑制に努める。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38</xdr:row>
      <xdr:rowOff>17272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令和２年度の大型事業にかかる地方債の償還が開始したことに伴い前年度から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さんむ医療センター建替整備や給食センター建替整備事業等の大型事業の借入れが予定されるため、交付税措置が有利な合併特例債を有効活用しつつ、実質公債費比率を注視しながら、計画的な地方債の発行により、健全な財政運営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1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1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02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163847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ポイント上昇し、類似団体平均値</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当該乖離の主な要因は、補助金等であるため、一部事務組合への負担金の抑制や補助金の適正化を図ることにより補助費等の抑制に努める。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5321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532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88137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105033</xdr:rowOff>
    </xdr:from>
    <xdr:to>
      <xdr:col>29</xdr:col>
      <xdr:colOff>127000</xdr:colOff>
      <xdr:row>18</xdr:row>
      <xdr:rowOff>116114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8758"/>
          <a:ext cx="647700" cy="11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116114</xdr:rowOff>
    </xdr:from>
    <xdr:to>
      <xdr:col>26</xdr:col>
      <xdr:colOff>50800</xdr:colOff>
      <xdr:row>18</xdr:row>
      <xdr:rowOff>128840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9839"/>
          <a:ext cx="698500" cy="1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128840</xdr:rowOff>
    </xdr:from>
    <xdr:to>
      <xdr:col>22</xdr:col>
      <xdr:colOff>114300</xdr:colOff>
      <xdr:row>18</xdr:row>
      <xdr:rowOff>170891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2565"/>
          <a:ext cx="698500" cy="4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138800</xdr:rowOff>
    </xdr:from>
    <xdr:to>
      <xdr:col>18</xdr:col>
      <xdr:colOff>177800</xdr:colOff>
      <xdr:row>18</xdr:row>
      <xdr:rowOff>170891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2525"/>
          <a:ext cx="698500" cy="3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79726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8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92092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54233</xdr:rowOff>
    </xdr:from>
    <xdr:to>
      <xdr:col>29</xdr:col>
      <xdr:colOff>177800</xdr:colOff>
      <xdr:row>18</xdr:row>
      <xdr:rowOff>155832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79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26310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65314</xdr:rowOff>
    </xdr:from>
    <xdr:to>
      <xdr:col>26</xdr:col>
      <xdr:colOff>101600</xdr:colOff>
      <xdr:row>18</xdr:row>
      <xdr:rowOff>166914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9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151691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5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78040</xdr:rowOff>
    </xdr:from>
    <xdr:to>
      <xdr:col>22</xdr:col>
      <xdr:colOff>165100</xdr:colOff>
      <xdr:row>19</xdr:row>
      <xdr:rowOff>8189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176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164417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120091</xdr:rowOff>
    </xdr:from>
    <xdr:to>
      <xdr:col>19</xdr:col>
      <xdr:colOff>38100</xdr:colOff>
      <xdr:row>19</xdr:row>
      <xdr:rowOff>50241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60418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88000</xdr:rowOff>
    </xdr:from>
    <xdr:to>
      <xdr:col>15</xdr:col>
      <xdr:colOff>101600</xdr:colOff>
      <xdr:row>19</xdr:row>
      <xdr:rowOff>18150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28327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9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30900</xdr:rowOff>
    </xdr:from>
    <xdr:to>
      <xdr:col>29</xdr:col>
      <xdr:colOff>127000</xdr:colOff>
      <xdr:row>38</xdr:row>
      <xdr:rowOff>42818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98500"/>
          <a:ext cx="647700" cy="1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28546</xdr:rowOff>
    </xdr:from>
    <xdr:to>
      <xdr:col>26</xdr:col>
      <xdr:colOff>50800</xdr:colOff>
      <xdr:row>38</xdr:row>
      <xdr:rowOff>42818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6146"/>
          <a:ext cx="6985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13534</xdr:rowOff>
    </xdr:from>
    <xdr:to>
      <xdr:col>22</xdr:col>
      <xdr:colOff>114300</xdr:colOff>
      <xdr:row>38</xdr:row>
      <xdr:rowOff>28546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1134"/>
          <a:ext cx="698500" cy="1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12993</xdr:rowOff>
    </xdr:from>
    <xdr:to>
      <xdr:col>18</xdr:col>
      <xdr:colOff>177800</xdr:colOff>
      <xdr:row>38</xdr:row>
      <xdr:rowOff>13534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80593"/>
          <a:ext cx="6985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5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58812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5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323000</xdr:rowOff>
    </xdr:from>
    <xdr:to>
      <xdr:col>29</xdr:col>
      <xdr:colOff>177800</xdr:colOff>
      <xdr:row>38</xdr:row>
      <xdr:rowOff>81700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334918</xdr:rowOff>
    </xdr:from>
    <xdr:to>
      <xdr:col>26</xdr:col>
      <xdr:colOff>101600</xdr:colOff>
      <xdr:row>38</xdr:row>
      <xdr:rowOff>93618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5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78395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45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320646</xdr:rowOff>
    </xdr:from>
    <xdr:to>
      <xdr:col>22</xdr:col>
      <xdr:colOff>165100</xdr:colOff>
      <xdr:row>38</xdr:row>
      <xdr:rowOff>79346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64123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3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305634</xdr:rowOff>
    </xdr:from>
    <xdr:to>
      <xdr:col>19</xdr:col>
      <xdr:colOff>38100</xdr:colOff>
      <xdr:row>38</xdr:row>
      <xdr:rowOff>64334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74511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9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305093</xdr:rowOff>
    </xdr:from>
    <xdr:to>
      <xdr:col>15</xdr:col>
      <xdr:colOff>101600</xdr:colOff>
      <xdr:row>38</xdr:row>
      <xdr:rowOff>63793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9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73970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9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49,103
47,423
146.77
27,583,775
26,256,542
743,764
14,202,714
23,626,305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89167</xdr:rowOff>
    </xdr:from>
    <xdr:to>
      <xdr:col>24</xdr:col>
      <xdr:colOff>63500</xdr:colOff>
      <xdr:row>37</xdr:row>
      <xdr:rowOff>110223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2817"/>
          <a:ext cx="838200" cy="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110223</xdr:rowOff>
    </xdr:from>
    <xdr:to>
      <xdr:col>19</xdr:col>
      <xdr:colOff>177800</xdr:colOff>
      <xdr:row>37</xdr:row>
      <xdr:rowOff>141643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3873"/>
          <a:ext cx="8890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141643</xdr:rowOff>
    </xdr:from>
    <xdr:to>
      <xdr:col>15</xdr:col>
      <xdr:colOff>50800</xdr:colOff>
      <xdr:row>38</xdr:row>
      <xdr:rowOff>80353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85293"/>
          <a:ext cx="889000" cy="1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80353</xdr:rowOff>
    </xdr:from>
    <xdr:to>
      <xdr:col>10</xdr:col>
      <xdr:colOff>114300</xdr:colOff>
      <xdr:row>38</xdr:row>
      <xdr:rowOff>95974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545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116641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120007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38367</xdr:rowOff>
    </xdr:from>
    <xdr:to>
      <xdr:col>24</xdr:col>
      <xdr:colOff>114300</xdr:colOff>
      <xdr:row>37</xdr:row>
      <xdr:rowOff>139967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59423</xdr:rowOff>
    </xdr:from>
    <xdr:to>
      <xdr:col>20</xdr:col>
      <xdr:colOff>38100</xdr:colOff>
      <xdr:row>37</xdr:row>
      <xdr:rowOff>161023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152151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90843</xdr:rowOff>
    </xdr:from>
    <xdr:to>
      <xdr:col>15</xdr:col>
      <xdr:colOff>101600</xdr:colOff>
      <xdr:row>38</xdr:row>
      <xdr:rowOff>20993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29553</xdr:rowOff>
    </xdr:from>
    <xdr:to>
      <xdr:col>10</xdr:col>
      <xdr:colOff>165100</xdr:colOff>
      <xdr:row>38</xdr:row>
      <xdr:rowOff>131153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45174</xdr:rowOff>
    </xdr:from>
    <xdr:to>
      <xdr:col>6</xdr:col>
      <xdr:colOff>38100</xdr:colOff>
      <xdr:row>38</xdr:row>
      <xdr:rowOff>146774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137901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89174</xdr:rowOff>
    </xdr:from>
    <xdr:to>
      <xdr:col>24</xdr:col>
      <xdr:colOff>63500</xdr:colOff>
      <xdr:row>58</xdr:row>
      <xdr:rowOff>92363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3274"/>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92363</xdr:rowOff>
    </xdr:from>
    <xdr:to>
      <xdr:col>19</xdr:col>
      <xdr:colOff>177800</xdr:colOff>
      <xdr:row>58</xdr:row>
      <xdr:rowOff>100512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6463"/>
          <a:ext cx="8890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99219</xdr:rowOff>
    </xdr:from>
    <xdr:to>
      <xdr:col>15</xdr:col>
      <xdr:colOff>50800</xdr:colOff>
      <xdr:row>58</xdr:row>
      <xdr:rowOff>100512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43319"/>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99219</xdr:rowOff>
    </xdr:from>
    <xdr:to>
      <xdr:col>10</xdr:col>
      <xdr:colOff>114300</xdr:colOff>
      <xdr:row>58</xdr:row>
      <xdr:rowOff>109306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331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152716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38374</xdr:rowOff>
    </xdr:from>
    <xdr:to>
      <xdr:col>24</xdr:col>
      <xdr:colOff>114300</xdr:colOff>
      <xdr:row>58</xdr:row>
      <xdr:rowOff>139974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124751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41563</xdr:rowOff>
    </xdr:from>
    <xdr:to>
      <xdr:col>20</xdr:col>
      <xdr:colOff>38100</xdr:colOff>
      <xdr:row>58</xdr:row>
      <xdr:rowOff>143163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134290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49712</xdr:rowOff>
    </xdr:from>
    <xdr:to>
      <xdr:col>15</xdr:col>
      <xdr:colOff>101600</xdr:colOff>
      <xdr:row>58</xdr:row>
      <xdr:rowOff>151312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142439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48419</xdr:rowOff>
    </xdr:from>
    <xdr:to>
      <xdr:col>10</xdr:col>
      <xdr:colOff>165100</xdr:colOff>
      <xdr:row>58</xdr:row>
      <xdr:rowOff>150019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141146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58506</xdr:rowOff>
    </xdr:from>
    <xdr:to>
      <xdr:col>6</xdr:col>
      <xdr:colOff>38100</xdr:colOff>
      <xdr:row>58</xdr:row>
      <xdr:rowOff>160106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151233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29384</xdr:rowOff>
    </xdr:from>
    <xdr:to>
      <xdr:col>24</xdr:col>
      <xdr:colOff>63500</xdr:colOff>
      <xdr:row>79</xdr:row>
      <xdr:rowOff>33271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7393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29384</xdr:rowOff>
    </xdr:from>
    <xdr:to>
      <xdr:col>19</xdr:col>
      <xdr:colOff>177800</xdr:colOff>
      <xdr:row>79</xdr:row>
      <xdr:rowOff>35606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3934"/>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33336</xdr:rowOff>
    </xdr:from>
    <xdr:to>
      <xdr:col>15</xdr:col>
      <xdr:colOff>50800</xdr:colOff>
      <xdr:row>79</xdr:row>
      <xdr:rowOff>35606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7886"/>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28062</xdr:rowOff>
    </xdr:from>
    <xdr:to>
      <xdr:col>10</xdr:col>
      <xdr:colOff>114300</xdr:colOff>
      <xdr:row>79</xdr:row>
      <xdr:rowOff>33336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72612"/>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153921</xdr:rowOff>
    </xdr:from>
    <xdr:to>
      <xdr:col>24</xdr:col>
      <xdr:colOff>114300</xdr:colOff>
      <xdr:row>79</xdr:row>
      <xdr:rowOff>84071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68848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150034</xdr:rowOff>
    </xdr:from>
    <xdr:to>
      <xdr:col>20</xdr:col>
      <xdr:colOff>38100</xdr:colOff>
      <xdr:row>79</xdr:row>
      <xdr:rowOff>80184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71311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156256</xdr:rowOff>
    </xdr:from>
    <xdr:to>
      <xdr:col>15</xdr:col>
      <xdr:colOff>101600</xdr:colOff>
      <xdr:row>79</xdr:row>
      <xdr:rowOff>86406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77533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153986</xdr:rowOff>
    </xdr:from>
    <xdr:to>
      <xdr:col>10</xdr:col>
      <xdr:colOff>165100</xdr:colOff>
      <xdr:row>79</xdr:row>
      <xdr:rowOff>84136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75263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148712</xdr:rowOff>
    </xdr:from>
    <xdr:to>
      <xdr:col>6</xdr:col>
      <xdr:colOff>38100</xdr:colOff>
      <xdr:row>79</xdr:row>
      <xdr:rowOff>78862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69989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89308</xdr:rowOff>
    </xdr:from>
    <xdr:to>
      <xdr:col>24</xdr:col>
      <xdr:colOff>63500</xdr:colOff>
      <xdr:row>97</xdr:row>
      <xdr:rowOff>27338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48508"/>
          <a:ext cx="838200" cy="1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89308</xdr:rowOff>
    </xdr:from>
    <xdr:to>
      <xdr:col>19</xdr:col>
      <xdr:colOff>177800</xdr:colOff>
      <xdr:row>97</xdr:row>
      <xdr:rowOff>125628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48508"/>
          <a:ext cx="889000" cy="2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125628</xdr:rowOff>
    </xdr:from>
    <xdr:to>
      <xdr:col>15</xdr:col>
      <xdr:colOff>50800</xdr:colOff>
      <xdr:row>97</xdr:row>
      <xdr:rowOff>161435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6278"/>
          <a:ext cx="889000" cy="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161435</xdr:rowOff>
    </xdr:from>
    <xdr:to>
      <xdr:col>10</xdr:col>
      <xdr:colOff>114300</xdr:colOff>
      <xdr:row>98</xdr:row>
      <xdr:rowOff>33803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92085"/>
          <a:ext cx="889000" cy="4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139787</xdr:rowOff>
    </xdr:from>
    <xdr:to>
      <xdr:col>10</xdr:col>
      <xdr:colOff>165100</xdr:colOff>
      <xdr:row>96</xdr:row>
      <xdr:rowOff>69937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2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86464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0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xdr:rowOff>
    </xdr:from>
    <xdr:to>
      <xdr:col>6</xdr:col>
      <xdr:colOff>38100</xdr:colOff>
      <xdr:row>96</xdr:row>
      <xdr:rowOff>106366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6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122893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147988</xdr:rowOff>
    </xdr:from>
    <xdr:to>
      <xdr:col>24</xdr:col>
      <xdr:colOff>114300</xdr:colOff>
      <xdr:row>97</xdr:row>
      <xdr:rowOff>78138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62915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38508</xdr:rowOff>
    </xdr:from>
    <xdr:to>
      <xdr:col>20</xdr:col>
      <xdr:colOff>38100</xdr:colOff>
      <xdr:row>96</xdr:row>
      <xdr:rowOff>140108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131235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74828</xdr:rowOff>
    </xdr:from>
    <xdr:to>
      <xdr:col>15</xdr:col>
      <xdr:colOff>101600</xdr:colOff>
      <xdr:row>98</xdr:row>
      <xdr:rowOff>4978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110635</xdr:rowOff>
    </xdr:from>
    <xdr:to>
      <xdr:col>10</xdr:col>
      <xdr:colOff>165100</xdr:colOff>
      <xdr:row>98</xdr:row>
      <xdr:rowOff>40785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31912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154453</xdr:rowOff>
    </xdr:from>
    <xdr:to>
      <xdr:col>6</xdr:col>
      <xdr:colOff>38100</xdr:colOff>
      <xdr:row>98</xdr:row>
      <xdr:rowOff>84603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75730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169363</xdr:rowOff>
    </xdr:from>
    <xdr:to>
      <xdr:col>55</xdr:col>
      <xdr:colOff>0</xdr:colOff>
      <xdr:row>38</xdr:row>
      <xdr:rowOff>26445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13013"/>
          <a:ext cx="8382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125736</xdr:rowOff>
    </xdr:from>
    <xdr:to>
      <xdr:col>50</xdr:col>
      <xdr:colOff>114300</xdr:colOff>
      <xdr:row>37</xdr:row>
      <xdr:rowOff>169363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126486"/>
          <a:ext cx="889000" cy="3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125736</xdr:rowOff>
    </xdr:from>
    <xdr:to>
      <xdr:col>45</xdr:col>
      <xdr:colOff>177800</xdr:colOff>
      <xdr:row>38</xdr:row>
      <xdr:rowOff>68465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26486"/>
          <a:ext cx="889000" cy="45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68465</xdr:rowOff>
    </xdr:from>
    <xdr:to>
      <xdr:col>41</xdr:col>
      <xdr:colOff>50800</xdr:colOff>
      <xdr:row>38</xdr:row>
      <xdr:rowOff>80248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83565"/>
          <a:ext cx="8890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146357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147095</xdr:rowOff>
    </xdr:from>
    <xdr:to>
      <xdr:col>55</xdr:col>
      <xdr:colOff>50800</xdr:colOff>
      <xdr:row>38</xdr:row>
      <xdr:rowOff>77245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125522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118563</xdr:rowOff>
    </xdr:from>
    <xdr:to>
      <xdr:col>50</xdr:col>
      <xdr:colOff>165100</xdr:colOff>
      <xdr:row>38</xdr:row>
      <xdr:rowOff>48713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39840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74936</xdr:rowOff>
    </xdr:from>
    <xdr:to>
      <xdr:col>46</xdr:col>
      <xdr:colOff>38100</xdr:colOff>
      <xdr:row>36</xdr:row>
      <xdr:rowOff>5086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21613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17665</xdr:rowOff>
    </xdr:from>
    <xdr:to>
      <xdr:col>41</xdr:col>
      <xdr:colOff>101600</xdr:colOff>
      <xdr:row>38</xdr:row>
      <xdr:rowOff>119265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135792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29448</xdr:rowOff>
    </xdr:from>
    <xdr:to>
      <xdr:col>36</xdr:col>
      <xdr:colOff>165100</xdr:colOff>
      <xdr:row>38</xdr:row>
      <xdr:rowOff>131048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147575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2877</xdr:rowOff>
    </xdr:from>
    <xdr:to>
      <xdr:col>55</xdr:col>
      <xdr:colOff>0</xdr:colOff>
      <xdr:row>58</xdr:row>
      <xdr:rowOff>27281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46977"/>
          <a:ext cx="838200" cy="2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125498</xdr:rowOff>
    </xdr:from>
    <xdr:to>
      <xdr:col>50</xdr:col>
      <xdr:colOff>114300</xdr:colOff>
      <xdr:row>58</xdr:row>
      <xdr:rowOff>2877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8148"/>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125498</xdr:rowOff>
    </xdr:from>
    <xdr:to>
      <xdr:col>45</xdr:col>
      <xdr:colOff>177800</xdr:colOff>
      <xdr:row>58</xdr:row>
      <xdr:rowOff>48143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98148"/>
          <a:ext cx="889000" cy="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48143</xdr:rowOff>
    </xdr:from>
    <xdr:to>
      <xdr:col>41</xdr:col>
      <xdr:colOff>50800</xdr:colOff>
      <xdr:row>58</xdr:row>
      <xdr:rowOff>126526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92243"/>
          <a:ext cx="889000" cy="7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108514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111717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147931</xdr:rowOff>
    </xdr:from>
    <xdr:to>
      <xdr:col>55</xdr:col>
      <xdr:colOff>50800</xdr:colOff>
      <xdr:row>58</xdr:row>
      <xdr:rowOff>78081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126358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123527</xdr:rowOff>
    </xdr:from>
    <xdr:to>
      <xdr:col>50</xdr:col>
      <xdr:colOff>165100</xdr:colOff>
      <xdr:row>58</xdr:row>
      <xdr:rowOff>53677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44804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74698</xdr:rowOff>
    </xdr:from>
    <xdr:to>
      <xdr:col>46</xdr:col>
      <xdr:colOff>38100</xdr:colOff>
      <xdr:row>58</xdr:row>
      <xdr:rowOff>4848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21375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2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168793</xdr:rowOff>
    </xdr:from>
    <xdr:to>
      <xdr:col>41</xdr:col>
      <xdr:colOff>101600</xdr:colOff>
      <xdr:row>58</xdr:row>
      <xdr:rowOff>98943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90070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3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75726</xdr:rowOff>
    </xdr:from>
    <xdr:to>
      <xdr:col>36</xdr:col>
      <xdr:colOff>165100</xdr:colOff>
      <xdr:row>59</xdr:row>
      <xdr:rowOff>5876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168453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87223</xdr:rowOff>
    </xdr:from>
    <xdr:to>
      <xdr:col>55</xdr:col>
      <xdr:colOff>0</xdr:colOff>
      <xdr:row>76</xdr:row>
      <xdr:rowOff>62243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45973"/>
          <a:ext cx="838200" cy="1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5245</xdr:rowOff>
    </xdr:from>
    <xdr:to>
      <xdr:col>50</xdr:col>
      <xdr:colOff>114300</xdr:colOff>
      <xdr:row>76</xdr:row>
      <xdr:rowOff>62243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035445"/>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5245</xdr:rowOff>
    </xdr:from>
    <xdr:to>
      <xdr:col>45</xdr:col>
      <xdr:colOff>177800</xdr:colOff>
      <xdr:row>78</xdr:row>
      <xdr:rowOff>48044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035445"/>
          <a:ext cx="889000" cy="38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48044</xdr:rowOff>
    </xdr:from>
    <xdr:to>
      <xdr:col>41</xdr:col>
      <xdr:colOff>50800</xdr:colOff>
      <xdr:row>78</xdr:row>
      <xdr:rowOff>145974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21144"/>
          <a:ext cx="889000" cy="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36423</xdr:rowOff>
    </xdr:from>
    <xdr:to>
      <xdr:col>55</xdr:col>
      <xdr:colOff>50800</xdr:colOff>
      <xdr:row>75</xdr:row>
      <xdr:rowOff>138023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8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59300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11443</xdr:rowOff>
    </xdr:from>
    <xdr:to>
      <xdr:col>50</xdr:col>
      <xdr:colOff>165100</xdr:colOff>
      <xdr:row>76</xdr:row>
      <xdr:rowOff>113043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129570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8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125895</xdr:rowOff>
    </xdr:from>
    <xdr:to>
      <xdr:col>46</xdr:col>
      <xdr:colOff>38100</xdr:colOff>
      <xdr:row>76</xdr:row>
      <xdr:rowOff>56046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8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72572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5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168694</xdr:rowOff>
    </xdr:from>
    <xdr:to>
      <xdr:col>41</xdr:col>
      <xdr:colOff>101600</xdr:colOff>
      <xdr:row>78</xdr:row>
      <xdr:rowOff>98844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89971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95174</xdr:rowOff>
    </xdr:from>
    <xdr:to>
      <xdr:col>36</xdr:col>
      <xdr:colOff>165100</xdr:colOff>
      <xdr:row>79</xdr:row>
      <xdr:rowOff>25324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16451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154536</xdr:rowOff>
    </xdr:from>
    <xdr:to>
      <xdr:col>55</xdr:col>
      <xdr:colOff>0</xdr:colOff>
      <xdr:row>99</xdr:row>
      <xdr:rowOff>29662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956636"/>
          <a:ext cx="838200" cy="4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118356</xdr:rowOff>
    </xdr:from>
    <xdr:to>
      <xdr:col>50</xdr:col>
      <xdr:colOff>114300</xdr:colOff>
      <xdr:row>98</xdr:row>
      <xdr:rowOff>154536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920456"/>
          <a:ext cx="8890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113640</xdr:rowOff>
    </xdr:from>
    <xdr:to>
      <xdr:col>45</xdr:col>
      <xdr:colOff>177800</xdr:colOff>
      <xdr:row>98</xdr:row>
      <xdr:rowOff>118356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915740"/>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113640</xdr:rowOff>
    </xdr:from>
    <xdr:to>
      <xdr:col>41</xdr:col>
      <xdr:colOff>50800</xdr:colOff>
      <xdr:row>98</xdr:row>
      <xdr:rowOff>159548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15740"/>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8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150312</xdr:rowOff>
    </xdr:from>
    <xdr:to>
      <xdr:col>55</xdr:col>
      <xdr:colOff>50800</xdr:colOff>
      <xdr:row>99</xdr:row>
      <xdr:rowOff>80462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9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65239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8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103736</xdr:rowOff>
    </xdr:from>
    <xdr:to>
      <xdr:col>50</xdr:col>
      <xdr:colOff>165100</xdr:colOff>
      <xdr:row>99</xdr:row>
      <xdr:rowOff>33886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9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25013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9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67556</xdr:rowOff>
    </xdr:from>
    <xdr:to>
      <xdr:col>46</xdr:col>
      <xdr:colOff>38100</xdr:colOff>
      <xdr:row>98</xdr:row>
      <xdr:rowOff>169156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160283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62840</xdr:rowOff>
    </xdr:from>
    <xdr:to>
      <xdr:col>41</xdr:col>
      <xdr:colOff>101600</xdr:colOff>
      <xdr:row>98</xdr:row>
      <xdr:rowOff>164440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108748</xdr:rowOff>
    </xdr:from>
    <xdr:to>
      <xdr:col>36</xdr:col>
      <xdr:colOff>165100</xdr:colOff>
      <xdr:row>99</xdr:row>
      <xdr:rowOff>38898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9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30025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70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95564</xdr:rowOff>
    </xdr:from>
    <xdr:to>
      <xdr:col>85</xdr:col>
      <xdr:colOff>127000</xdr:colOff>
      <xdr:row>39</xdr:row>
      <xdr:rowOff>98781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211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84575</xdr:rowOff>
    </xdr:from>
    <xdr:to>
      <xdr:col>81</xdr:col>
      <xdr:colOff>50800</xdr:colOff>
      <xdr:row>39</xdr:row>
      <xdr:rowOff>95564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71125"/>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2524</xdr:rowOff>
    </xdr:from>
    <xdr:to>
      <xdr:col>76</xdr:col>
      <xdr:colOff>114300</xdr:colOff>
      <xdr:row>39</xdr:row>
      <xdr:rowOff>84575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89074"/>
          <a:ext cx="889000" cy="8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2524</xdr:rowOff>
    </xdr:from>
    <xdr:to>
      <xdr:col>71</xdr:col>
      <xdr:colOff>177800</xdr:colOff>
      <xdr:row>39</xdr:row>
      <xdr:rowOff>94078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89074"/>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44764</xdr:rowOff>
    </xdr:from>
    <xdr:to>
      <xdr:col>81</xdr:col>
      <xdr:colOff>101600</xdr:colOff>
      <xdr:row>39</xdr:row>
      <xdr:rowOff>146364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137491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82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33775</xdr:rowOff>
    </xdr:from>
    <xdr:to>
      <xdr:col>76</xdr:col>
      <xdr:colOff>165100</xdr:colOff>
      <xdr:row>39</xdr:row>
      <xdr:rowOff>135375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126502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813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123174</xdr:rowOff>
    </xdr:from>
    <xdr:to>
      <xdr:col>72</xdr:col>
      <xdr:colOff>38100</xdr:colOff>
      <xdr:row>39</xdr:row>
      <xdr:rowOff>53324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44451</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43278</xdr:rowOff>
    </xdr:from>
    <xdr:to>
      <xdr:col>67</xdr:col>
      <xdr:colOff>101600</xdr:colOff>
      <xdr:row>39</xdr:row>
      <xdr:rowOff>144878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136005</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82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108451</xdr:rowOff>
    </xdr:from>
    <xdr:to>
      <xdr:col>85</xdr:col>
      <xdr:colOff>127000</xdr:colOff>
      <xdr:row>78</xdr:row>
      <xdr:rowOff>120549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481551"/>
          <a:ext cx="8382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120549</xdr:rowOff>
    </xdr:from>
    <xdr:to>
      <xdr:col>81</xdr:col>
      <xdr:colOff>50800</xdr:colOff>
      <xdr:row>78</xdr:row>
      <xdr:rowOff>125625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93649"/>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111869</xdr:rowOff>
    </xdr:from>
    <xdr:to>
      <xdr:col>76</xdr:col>
      <xdr:colOff>114300</xdr:colOff>
      <xdr:row>78</xdr:row>
      <xdr:rowOff>125625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484969"/>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110892</xdr:rowOff>
    </xdr:from>
    <xdr:to>
      <xdr:col>71</xdr:col>
      <xdr:colOff>177800</xdr:colOff>
      <xdr:row>78</xdr:row>
      <xdr:rowOff>111869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483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57651</xdr:rowOff>
    </xdr:from>
    <xdr:to>
      <xdr:col>85</xdr:col>
      <xdr:colOff>177800</xdr:colOff>
      <xdr:row>78</xdr:row>
      <xdr:rowOff>159251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144028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3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69749</xdr:rowOff>
    </xdr:from>
    <xdr:to>
      <xdr:col>81</xdr:col>
      <xdr:colOff>101600</xdr:colOff>
      <xdr:row>78</xdr:row>
      <xdr:rowOff>171349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4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162476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5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74825</xdr:rowOff>
    </xdr:from>
    <xdr:to>
      <xdr:col>76</xdr:col>
      <xdr:colOff>165100</xdr:colOff>
      <xdr:row>79</xdr:row>
      <xdr:rowOff>4975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167552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5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61069</xdr:rowOff>
    </xdr:from>
    <xdr:to>
      <xdr:col>72</xdr:col>
      <xdr:colOff>38100</xdr:colOff>
      <xdr:row>78</xdr:row>
      <xdr:rowOff>162669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4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153796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5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60092</xdr:rowOff>
    </xdr:from>
    <xdr:to>
      <xdr:col>67</xdr:col>
      <xdr:colOff>101600</xdr:colOff>
      <xdr:row>78</xdr:row>
      <xdr:rowOff>161692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4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152819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52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164914</xdr:rowOff>
    </xdr:from>
    <xdr:to>
      <xdr:col>85</xdr:col>
      <xdr:colOff>127000</xdr:colOff>
      <xdr:row>99</xdr:row>
      <xdr:rowOff>18972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67014"/>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164914</xdr:rowOff>
    </xdr:from>
    <xdr:to>
      <xdr:col>81</xdr:col>
      <xdr:colOff>50800</xdr:colOff>
      <xdr:row>99</xdr:row>
      <xdr:rowOff>29505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67014"/>
          <a:ext cx="889000" cy="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29505</xdr:rowOff>
    </xdr:from>
    <xdr:to>
      <xdr:col>76</xdr:col>
      <xdr:colOff>114300</xdr:colOff>
      <xdr:row>99</xdr:row>
      <xdr:rowOff>38754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7003055"/>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31179</xdr:rowOff>
    </xdr:from>
    <xdr:to>
      <xdr:col>71</xdr:col>
      <xdr:colOff>177800</xdr:colOff>
      <xdr:row>99</xdr:row>
      <xdr:rowOff>38754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7004729"/>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139622</xdr:rowOff>
    </xdr:from>
    <xdr:to>
      <xdr:col>85</xdr:col>
      <xdr:colOff>177800</xdr:colOff>
      <xdr:row>99</xdr:row>
      <xdr:rowOff>69772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114114</xdr:rowOff>
    </xdr:from>
    <xdr:to>
      <xdr:col>81</xdr:col>
      <xdr:colOff>101600</xdr:colOff>
      <xdr:row>99</xdr:row>
      <xdr:rowOff>44264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35391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70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150155</xdr:rowOff>
    </xdr:from>
    <xdr:to>
      <xdr:col>76</xdr:col>
      <xdr:colOff>165100</xdr:colOff>
      <xdr:row>99</xdr:row>
      <xdr:rowOff>80305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71432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4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159404</xdr:rowOff>
    </xdr:from>
    <xdr:to>
      <xdr:col>72</xdr:col>
      <xdr:colOff>38100</xdr:colOff>
      <xdr:row>99</xdr:row>
      <xdr:rowOff>89554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80681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151829</xdr:rowOff>
    </xdr:from>
    <xdr:to>
      <xdr:col>67</xdr:col>
      <xdr:colOff>101600</xdr:colOff>
      <xdr:row>99</xdr:row>
      <xdr:rowOff>81979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73106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90681</xdr:rowOff>
    </xdr:from>
    <xdr:to>
      <xdr:col>116</xdr:col>
      <xdr:colOff>63500</xdr:colOff>
      <xdr:row>39</xdr:row>
      <xdr:rowOff>91596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7772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88265</xdr:rowOff>
    </xdr:from>
    <xdr:to>
      <xdr:col>111</xdr:col>
      <xdr:colOff>177800</xdr:colOff>
      <xdr:row>39</xdr:row>
      <xdr:rowOff>91596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774815"/>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82844</xdr:rowOff>
    </xdr:from>
    <xdr:to>
      <xdr:col>107</xdr:col>
      <xdr:colOff>50800</xdr:colOff>
      <xdr:row>39</xdr:row>
      <xdr:rowOff>88265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76939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82844</xdr:rowOff>
    </xdr:from>
    <xdr:to>
      <xdr:col>102</xdr:col>
      <xdr:colOff>114300</xdr:colOff>
      <xdr:row>39</xdr:row>
      <xdr:rowOff>83693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769394"/>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39881</xdr:rowOff>
    </xdr:from>
    <xdr:to>
      <xdr:col>116</xdr:col>
      <xdr:colOff>114300</xdr:colOff>
      <xdr:row>39</xdr:row>
      <xdr:rowOff>141481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126258</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641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40796</xdr:rowOff>
    </xdr:from>
    <xdr:to>
      <xdr:col>112</xdr:col>
      <xdr:colOff>38100</xdr:colOff>
      <xdr:row>39</xdr:row>
      <xdr:rowOff>142396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7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133523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82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37465</xdr:rowOff>
    </xdr:from>
    <xdr:to>
      <xdr:col>107</xdr:col>
      <xdr:colOff>101600</xdr:colOff>
      <xdr:row>39</xdr:row>
      <xdr:rowOff>139065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130192</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32044</xdr:rowOff>
    </xdr:from>
    <xdr:to>
      <xdr:col>102</xdr:col>
      <xdr:colOff>165100</xdr:colOff>
      <xdr:row>39</xdr:row>
      <xdr:rowOff>133644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7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124771</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8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32893</xdr:rowOff>
    </xdr:from>
    <xdr:to>
      <xdr:col>98</xdr:col>
      <xdr:colOff>38100</xdr:colOff>
      <xdr:row>39</xdr:row>
      <xdr:rowOff>134493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125620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81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66959</xdr:rowOff>
    </xdr:from>
    <xdr:to>
      <xdr:col>116</xdr:col>
      <xdr:colOff>63500</xdr:colOff>
      <xdr:row>58</xdr:row>
      <xdr:rowOff>61313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153809"/>
          <a:ext cx="838200" cy="85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61313</xdr:rowOff>
    </xdr:from>
    <xdr:to>
      <xdr:col>111</xdr:col>
      <xdr:colOff>177800</xdr:colOff>
      <xdr:row>58</xdr:row>
      <xdr:rowOff>101798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05413"/>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101798</xdr:rowOff>
    </xdr:from>
    <xdr:to>
      <xdr:col>107</xdr:col>
      <xdr:colOff>50800</xdr:colOff>
      <xdr:row>58</xdr:row>
      <xdr:rowOff>106370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045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106370</xdr:rowOff>
    </xdr:from>
    <xdr:to>
      <xdr:col>102</xdr:col>
      <xdr:colOff>114300</xdr:colOff>
      <xdr:row>58</xdr:row>
      <xdr:rowOff>107924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05047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16159</xdr:rowOff>
    </xdr:from>
    <xdr:to>
      <xdr:col>116</xdr:col>
      <xdr:colOff>114300</xdr:colOff>
      <xdr:row>53</xdr:row>
      <xdr:rowOff>117759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1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39036</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9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10513</xdr:rowOff>
    </xdr:from>
    <xdr:to>
      <xdr:col>112</xdr:col>
      <xdr:colOff>38100</xdr:colOff>
      <xdr:row>58</xdr:row>
      <xdr:rowOff>112113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103240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04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50998</xdr:rowOff>
    </xdr:from>
    <xdr:to>
      <xdr:col>107</xdr:col>
      <xdr:colOff>101600</xdr:colOff>
      <xdr:row>58</xdr:row>
      <xdr:rowOff>152598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143725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0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55570</xdr:rowOff>
    </xdr:from>
    <xdr:to>
      <xdr:col>102</xdr:col>
      <xdr:colOff>165100</xdr:colOff>
      <xdr:row>58</xdr:row>
      <xdr:rowOff>157170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9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148297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09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57124</xdr:rowOff>
    </xdr:from>
    <xdr:to>
      <xdr:col>98</xdr:col>
      <xdr:colOff>38100</xdr:colOff>
      <xdr:row>58</xdr:row>
      <xdr:rowOff>158724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149851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0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6133</xdr:rowOff>
    </xdr:from>
    <xdr:to>
      <xdr:col>116</xdr:col>
      <xdr:colOff>63500</xdr:colOff>
      <xdr:row>77</xdr:row>
      <xdr:rowOff>35181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207783"/>
          <a:ext cx="8382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35181</xdr:rowOff>
    </xdr:from>
    <xdr:to>
      <xdr:col>111</xdr:col>
      <xdr:colOff>177800</xdr:colOff>
      <xdr:row>77</xdr:row>
      <xdr:rowOff>60833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0434300" y="13236831"/>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60833</xdr:rowOff>
    </xdr:from>
    <xdr:to>
      <xdr:col>107</xdr:col>
      <xdr:colOff>50800</xdr:colOff>
      <xdr:row>77</xdr:row>
      <xdr:rowOff>87661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3262483"/>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87661</xdr:rowOff>
    </xdr:from>
    <xdr:to>
      <xdr:col>102</xdr:col>
      <xdr:colOff>114300</xdr:colOff>
      <xdr:row>77</xdr:row>
      <xdr:rowOff>105066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3289311"/>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42762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0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40704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9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126783</xdr:rowOff>
    </xdr:from>
    <xdr:to>
      <xdr:col>116</xdr:col>
      <xdr:colOff>114300</xdr:colOff>
      <xdr:row>77</xdr:row>
      <xdr:rowOff>56933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31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105210</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313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155831</xdr:rowOff>
    </xdr:from>
    <xdr:to>
      <xdr:col>112</xdr:col>
      <xdr:colOff>38100</xdr:colOff>
      <xdr:row>77</xdr:row>
      <xdr:rowOff>85981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31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77108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2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10033</xdr:rowOff>
    </xdr:from>
    <xdr:to>
      <xdr:col>107</xdr:col>
      <xdr:colOff>101600</xdr:colOff>
      <xdr:row>77</xdr:row>
      <xdr:rowOff>111633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102760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3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36861</xdr:rowOff>
    </xdr:from>
    <xdr:to>
      <xdr:col>102</xdr:col>
      <xdr:colOff>165100</xdr:colOff>
      <xdr:row>77</xdr:row>
      <xdr:rowOff>138461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32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129588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33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54266</xdr:rowOff>
    </xdr:from>
    <xdr:to>
      <xdr:col>98</xdr:col>
      <xdr:colOff>38100</xdr:colOff>
      <xdr:row>77</xdr:row>
      <xdr:rowOff>155866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146993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3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8" name="前年度繰上充用金グラフ枠">
          <a:extLst>
            <a:ext uri="{FF2B5EF4-FFF2-40B4-BE49-F238E27FC236}">
              <a16:creationId xmlns:a16="http://schemas.microsoft.com/office/drawing/2014/main" id="{00000000-0008-0000-0600-00009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0" name="前年度繰上充用金最小値テキスト">
          <a:extLst>
            <a:ext uri="{FF2B5EF4-FFF2-40B4-BE49-F238E27FC236}">
              <a16:creationId xmlns:a16="http://schemas.microsoft.com/office/drawing/2014/main" id="{00000000-0008-0000-0600-000098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2" name="前年度繰上充用金最大値テキスト">
          <a:extLst>
            <a:ext uri="{FF2B5EF4-FFF2-40B4-BE49-F238E27FC236}">
              <a16:creationId xmlns:a16="http://schemas.microsoft.com/office/drawing/2014/main" id="{00000000-0008-0000-0600-00009A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5" name="前年度繰上充用金平均値テキスト">
          <a:extLst>
            <a:ext uri="{FF2B5EF4-FFF2-40B4-BE49-F238E27FC236}">
              <a16:creationId xmlns:a16="http://schemas.microsoft.com/office/drawing/2014/main" id="{00000000-0008-0000-0600-00009D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36" name="フローチャート: 判断 935">
          <a:extLst>
            <a:ext uri="{FF2B5EF4-FFF2-40B4-BE49-F238E27FC236}">
              <a16:creationId xmlns:a16="http://schemas.microsoft.com/office/drawing/2014/main" id="{00000000-0008-0000-0600-0000A8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4" name="前年度繰上充用金該当値テキスト">
          <a:extLst>
            <a:ext uri="{FF2B5EF4-FFF2-40B4-BE49-F238E27FC236}">
              <a16:creationId xmlns:a16="http://schemas.microsoft.com/office/drawing/2014/main" id="{00000000-0008-0000-0600-0000B0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3" name="正方形/長方形 952">
          <a:extLst>
            <a:ext uri="{FF2B5EF4-FFF2-40B4-BE49-F238E27FC236}">
              <a16:creationId xmlns:a16="http://schemas.microsoft.com/office/drawing/2014/main" id="{00000000-0008-0000-0600-0000B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4" name="正方形/長方形 953">
          <a:extLst>
            <a:ext uri="{FF2B5EF4-FFF2-40B4-BE49-F238E27FC236}">
              <a16:creationId xmlns:a16="http://schemas.microsoft.com/office/drawing/2014/main" id="{00000000-0008-0000-0600-0000B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5" name="テキスト ボックス 954">
          <a:extLst>
            <a:ext uri="{FF2B5EF4-FFF2-40B4-BE49-F238E27FC236}">
              <a16:creationId xmlns:a16="http://schemas.microsoft.com/office/drawing/2014/main" id="{00000000-0008-0000-0600-0000B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534,724</a:t>
          </a:r>
          <a:r>
            <a:rPr kumimoji="1" lang="ja-JP" altLang="en-US" sz="1300">
              <a:latin typeface="ＭＳ Ｐゴシック" panose="020B0600070205080204" pitchFamily="50" charset="-128"/>
              <a:ea typeface="ＭＳ Ｐゴシック" panose="020B0600070205080204" pitchFamily="50" charset="-128"/>
            </a:rPr>
            <a:t>円となっている。（前年度</a:t>
          </a:r>
          <a:r>
            <a:rPr kumimoji="1" lang="en-US" altLang="ja-JP" sz="1300">
              <a:latin typeface="ＭＳ Ｐゴシック" panose="020B0600070205080204" pitchFamily="50" charset="-128"/>
              <a:ea typeface="ＭＳ Ｐゴシック" panose="020B0600070205080204" pitchFamily="50" charset="-128"/>
            </a:rPr>
            <a:t>530,635</a:t>
          </a:r>
          <a:r>
            <a:rPr kumimoji="1" lang="ja-JP" altLang="en-US" sz="1300">
              <a:latin typeface="ＭＳ Ｐゴシック" panose="020B0600070205080204" pitchFamily="50" charset="-128"/>
              <a:ea typeface="ＭＳ Ｐゴシック" panose="020B0600070205080204" pitchFamily="50" charset="-128"/>
            </a:rPr>
            <a:t>円、前年度より</a:t>
          </a:r>
          <a:r>
            <a:rPr kumimoji="1" lang="en-US" altLang="ja-JP" sz="1300">
              <a:latin typeface="ＭＳ Ｐゴシック" panose="020B0600070205080204" pitchFamily="50" charset="-128"/>
              <a:ea typeface="ＭＳ Ｐゴシック" panose="020B0600070205080204" pitchFamily="50" charset="-128"/>
            </a:rPr>
            <a:t>4,089</a:t>
          </a:r>
          <a:r>
            <a:rPr kumimoji="1" lang="ja-JP" altLang="en-US" sz="1300">
              <a:latin typeface="ＭＳ Ｐゴシック" panose="020B0600070205080204" pitchFamily="50" charset="-128"/>
              <a:ea typeface="ＭＳ Ｐゴシック" panose="020B0600070205080204" pitchFamily="50" charset="-128"/>
            </a:rPr>
            <a:t>円増加、人口は</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人減少）</a:t>
          </a:r>
        </a:p>
        <a:p>
          <a:r>
            <a:rPr kumimoji="1" lang="ja-JP" altLang="en-US" sz="1300">
              <a:latin typeface="ＭＳ Ｐゴシック" panose="020B0600070205080204" pitchFamily="50" charset="-128"/>
              <a:ea typeface="ＭＳ Ｐゴシック" panose="020B0600070205080204" pitchFamily="50" charset="-128"/>
            </a:rPr>
            <a:t>・類似団体平均値を上回るのは「普通建設事業費（うち新規整備）」、「貸付金」であり、大きな変動があったのは「扶助費」及び「貸付金」である。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・「普通建設事業費（うち新規整備）」は、「松尾小学校新校舎整備事業」の実施により、前年度と比べ増加し、類似団体平均値を上回った。</a:t>
          </a:r>
        </a:p>
        <a:p>
          <a:r>
            <a:rPr kumimoji="1" lang="ja-JP" altLang="en-US" sz="1300">
              <a:latin typeface="ＭＳ Ｐゴシック" panose="020B0600070205080204" pitchFamily="50" charset="-128"/>
              <a:ea typeface="ＭＳ Ｐゴシック" panose="020B0600070205080204" pitchFamily="50" charset="-128"/>
            </a:rPr>
            <a:t>・「貸付金」は、さんむ医療センター建替整備事業の進捗に伴う長期貸付金の増額により前年度から大きく増加した。</a:t>
          </a:r>
        </a:p>
        <a:p>
          <a:r>
            <a:rPr kumimoji="1" lang="ja-JP" altLang="en-US" sz="1300">
              <a:latin typeface="ＭＳ Ｐゴシック" panose="020B0600070205080204" pitchFamily="50" charset="-128"/>
              <a:ea typeface="ＭＳ Ｐゴシック" panose="020B0600070205080204" pitchFamily="50" charset="-128"/>
            </a:rPr>
            <a:t>・「扶助費」は、住民税非課税世帯等臨時特別給付金及び子育て世帯等臨時特別給付金の給付が終了したため、前年度よりも減少した。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千葉県山武市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49,103
47,423
146.77
27,583,775
26,256,542
743,764
14,202,714
23,626,305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13779</xdr:rowOff>
    </xdr:from>
    <xdr:to>
      <xdr:col>24</xdr:col>
      <xdr:colOff>63500</xdr:colOff>
      <xdr:row>37</xdr:row>
      <xdr:rowOff>37021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7429"/>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18161</xdr:rowOff>
    </xdr:from>
    <xdr:to>
      <xdr:col>19</xdr:col>
      <xdr:colOff>177800</xdr:colOff>
      <xdr:row>37</xdr:row>
      <xdr:rowOff>37021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181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16066</xdr:rowOff>
    </xdr:from>
    <xdr:to>
      <xdr:col>15</xdr:col>
      <xdr:colOff>50800</xdr:colOff>
      <xdr:row>37</xdr:row>
      <xdr:rowOff>18161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971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164846</xdr:rowOff>
    </xdr:from>
    <xdr:to>
      <xdr:col>10</xdr:col>
      <xdr:colOff>114300</xdr:colOff>
      <xdr:row>37</xdr:row>
      <xdr:rowOff>16066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7046"/>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134429</xdr:rowOff>
    </xdr:from>
    <xdr:to>
      <xdr:col>24</xdr:col>
      <xdr:colOff>114300</xdr:colOff>
      <xdr:row>37</xdr:row>
      <xdr:rowOff>64579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112856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157671</xdr:rowOff>
    </xdr:from>
    <xdr:to>
      <xdr:col>20</xdr:col>
      <xdr:colOff>38100</xdr:colOff>
      <xdr:row>37</xdr:row>
      <xdr:rowOff>87821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78948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138811</xdr:rowOff>
    </xdr:from>
    <xdr:to>
      <xdr:col>15</xdr:col>
      <xdr:colOff>101600</xdr:colOff>
      <xdr:row>37</xdr:row>
      <xdr:rowOff>68961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60088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136716</xdr:rowOff>
    </xdr:from>
    <xdr:to>
      <xdr:col>10</xdr:col>
      <xdr:colOff>165100</xdr:colOff>
      <xdr:row>37</xdr:row>
      <xdr:rowOff>66866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83393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114046</xdr:rowOff>
    </xdr:from>
    <xdr:to>
      <xdr:col>6</xdr:col>
      <xdr:colOff>38100</xdr:colOff>
      <xdr:row>37</xdr:row>
      <xdr:rowOff>44196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60723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21660</xdr:rowOff>
    </xdr:from>
    <xdr:to>
      <xdr:col>24</xdr:col>
      <xdr:colOff>63500</xdr:colOff>
      <xdr:row>59</xdr:row>
      <xdr:rowOff>23704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37210"/>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88976</xdr:rowOff>
    </xdr:from>
    <xdr:to>
      <xdr:col>19</xdr:col>
      <xdr:colOff>177800</xdr:colOff>
      <xdr:row>59</xdr:row>
      <xdr:rowOff>21660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3076"/>
          <a:ext cx="8890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88976</xdr:rowOff>
    </xdr:from>
    <xdr:to>
      <xdr:col>15</xdr:col>
      <xdr:colOff>50800</xdr:colOff>
      <xdr:row>59</xdr:row>
      <xdr:rowOff>36233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3076"/>
          <a:ext cx="889000" cy="1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36233</xdr:rowOff>
    </xdr:from>
    <xdr:to>
      <xdr:col>10</xdr:col>
      <xdr:colOff>114300</xdr:colOff>
      <xdr:row>59</xdr:row>
      <xdr:rowOff>36546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5178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144354</xdr:rowOff>
    </xdr:from>
    <xdr:to>
      <xdr:col>24</xdr:col>
      <xdr:colOff>114300</xdr:colOff>
      <xdr:row>59</xdr:row>
      <xdr:rowOff>74504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59281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142310</xdr:rowOff>
    </xdr:from>
    <xdr:to>
      <xdr:col>20</xdr:col>
      <xdr:colOff>38100</xdr:colOff>
      <xdr:row>59</xdr:row>
      <xdr:rowOff>72460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63587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38176</xdr:rowOff>
    </xdr:from>
    <xdr:to>
      <xdr:col>15</xdr:col>
      <xdr:colOff>101600</xdr:colOff>
      <xdr:row>58</xdr:row>
      <xdr:rowOff>139776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130903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156883</xdr:rowOff>
    </xdr:from>
    <xdr:to>
      <xdr:col>10</xdr:col>
      <xdr:colOff>165100</xdr:colOff>
      <xdr:row>59</xdr:row>
      <xdr:rowOff>87033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78160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157196</xdr:rowOff>
    </xdr:from>
    <xdr:to>
      <xdr:col>6</xdr:col>
      <xdr:colOff>38100</xdr:colOff>
      <xdr:row>59</xdr:row>
      <xdr:rowOff>87346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78473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17087</xdr:rowOff>
    </xdr:from>
    <xdr:to>
      <xdr:col>24</xdr:col>
      <xdr:colOff>63500</xdr:colOff>
      <xdr:row>77</xdr:row>
      <xdr:rowOff>38653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18737"/>
          <a:ext cx="8382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17087</xdr:rowOff>
    </xdr:from>
    <xdr:to>
      <xdr:col>19</xdr:col>
      <xdr:colOff>177800</xdr:colOff>
      <xdr:row>77</xdr:row>
      <xdr:rowOff>97975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8737"/>
          <a:ext cx="889000" cy="8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97975</xdr:rowOff>
    </xdr:from>
    <xdr:to>
      <xdr:col>15</xdr:col>
      <xdr:colOff>50800</xdr:colOff>
      <xdr:row>77</xdr:row>
      <xdr:rowOff>150051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9625"/>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150051</xdr:rowOff>
    </xdr:from>
    <xdr:to>
      <xdr:col>10</xdr:col>
      <xdr:colOff>114300</xdr:colOff>
      <xdr:row>78</xdr:row>
      <xdr:rowOff>39706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1701"/>
          <a:ext cx="889000" cy="6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159303</xdr:rowOff>
    </xdr:from>
    <xdr:to>
      <xdr:col>24</xdr:col>
      <xdr:colOff>114300</xdr:colOff>
      <xdr:row>77</xdr:row>
      <xdr:rowOff>89453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74230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137737</xdr:rowOff>
    </xdr:from>
    <xdr:to>
      <xdr:col>20</xdr:col>
      <xdr:colOff>38100</xdr:colOff>
      <xdr:row>77</xdr:row>
      <xdr:rowOff>67887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59014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47175</xdr:rowOff>
    </xdr:from>
    <xdr:to>
      <xdr:col>15</xdr:col>
      <xdr:colOff>101600</xdr:colOff>
      <xdr:row>77</xdr:row>
      <xdr:rowOff>148775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99251</xdr:rowOff>
    </xdr:from>
    <xdr:to>
      <xdr:col>10</xdr:col>
      <xdr:colOff>165100</xdr:colOff>
      <xdr:row>78</xdr:row>
      <xdr:rowOff>29401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160356</xdr:rowOff>
    </xdr:from>
    <xdr:to>
      <xdr:col>6</xdr:col>
      <xdr:colOff>38100</xdr:colOff>
      <xdr:row>78</xdr:row>
      <xdr:rowOff>90506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81633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164323</xdr:rowOff>
    </xdr:from>
    <xdr:to>
      <xdr:col>24</xdr:col>
      <xdr:colOff>63500</xdr:colOff>
      <xdr:row>98</xdr:row>
      <xdr:rowOff>97706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4973"/>
          <a:ext cx="838200" cy="10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97706</xdr:rowOff>
    </xdr:from>
    <xdr:to>
      <xdr:col>19</xdr:col>
      <xdr:colOff>177800</xdr:colOff>
      <xdr:row>98</xdr:row>
      <xdr:rowOff>136457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99806"/>
          <a:ext cx="889000" cy="3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136457</xdr:rowOff>
    </xdr:from>
    <xdr:to>
      <xdr:col>15</xdr:col>
      <xdr:colOff>50800</xdr:colOff>
      <xdr:row>98</xdr:row>
      <xdr:rowOff>149399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8557"/>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149399</xdr:rowOff>
    </xdr:from>
    <xdr:to>
      <xdr:col>10</xdr:col>
      <xdr:colOff>114300</xdr:colOff>
      <xdr:row>98</xdr:row>
      <xdr:rowOff>152495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1499"/>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26286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113523</xdr:rowOff>
    </xdr:from>
    <xdr:to>
      <xdr:col>24</xdr:col>
      <xdr:colOff>114300</xdr:colOff>
      <xdr:row>98</xdr:row>
      <xdr:rowOff>43673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136400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46906</xdr:rowOff>
    </xdr:from>
    <xdr:to>
      <xdr:col>20</xdr:col>
      <xdr:colOff>38100</xdr:colOff>
      <xdr:row>98</xdr:row>
      <xdr:rowOff>148506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139633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85657</xdr:rowOff>
    </xdr:from>
    <xdr:to>
      <xdr:col>15</xdr:col>
      <xdr:colOff>101600</xdr:colOff>
      <xdr:row>99</xdr:row>
      <xdr:rowOff>15807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6934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98599</xdr:rowOff>
    </xdr:from>
    <xdr:to>
      <xdr:col>10</xdr:col>
      <xdr:colOff>165100</xdr:colOff>
      <xdr:row>99</xdr:row>
      <xdr:rowOff>28749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19876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101695</xdr:rowOff>
    </xdr:from>
    <xdr:to>
      <xdr:col>6</xdr:col>
      <xdr:colOff>38100</xdr:colOff>
      <xdr:row>99</xdr:row>
      <xdr:rowOff>31845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22972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7922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90715</xdr:rowOff>
    </xdr:from>
    <xdr:to>
      <xdr:col>45</xdr:col>
      <xdr:colOff>177800</xdr:colOff>
      <xdr:row>39</xdr:row>
      <xdr:rowOff>92673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77265"/>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79938</xdr:rowOff>
    </xdr:from>
    <xdr:to>
      <xdr:col>41</xdr:col>
      <xdr:colOff>50800</xdr:colOff>
      <xdr:row>39</xdr:row>
      <xdr:rowOff>90715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6648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41873</xdr:rowOff>
    </xdr:from>
    <xdr:to>
      <xdr:col>46</xdr:col>
      <xdr:colOff>38100</xdr:colOff>
      <xdr:row>39</xdr:row>
      <xdr:rowOff>143473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134600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39915</xdr:rowOff>
    </xdr:from>
    <xdr:to>
      <xdr:col>41</xdr:col>
      <xdr:colOff>101600</xdr:colOff>
      <xdr:row>39</xdr:row>
      <xdr:rowOff>141515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132642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29138</xdr:rowOff>
    </xdr:from>
    <xdr:to>
      <xdr:col>36</xdr:col>
      <xdr:colOff>165100</xdr:colOff>
      <xdr:row>39</xdr:row>
      <xdr:rowOff>130738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121865</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808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97398</xdr:rowOff>
    </xdr:from>
    <xdr:to>
      <xdr:col>55</xdr:col>
      <xdr:colOff>0</xdr:colOff>
      <xdr:row>58</xdr:row>
      <xdr:rowOff>55630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70048"/>
          <a:ext cx="838200" cy="1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160742</xdr:rowOff>
    </xdr:from>
    <xdr:to>
      <xdr:col>50</xdr:col>
      <xdr:colOff>114300</xdr:colOff>
      <xdr:row>57</xdr:row>
      <xdr:rowOff>97398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61942"/>
          <a:ext cx="889000" cy="10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160742</xdr:rowOff>
    </xdr:from>
    <xdr:to>
      <xdr:col>45</xdr:col>
      <xdr:colOff>177800</xdr:colOff>
      <xdr:row>57</xdr:row>
      <xdr:rowOff>165891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61942"/>
          <a:ext cx="889000" cy="1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165891</xdr:rowOff>
    </xdr:from>
    <xdr:to>
      <xdr:col>41</xdr:col>
      <xdr:colOff>50800</xdr:colOff>
      <xdr:row>58</xdr:row>
      <xdr:rowOff>104844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38541"/>
          <a:ext cx="889000" cy="1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58390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100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4830</xdr:rowOff>
    </xdr:from>
    <xdr:to>
      <xdr:col>55</xdr:col>
      <xdr:colOff>50800</xdr:colOff>
      <xdr:row>58</xdr:row>
      <xdr:rowOff>106430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154707</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46598</xdr:rowOff>
    </xdr:from>
    <xdr:to>
      <xdr:col>50</xdr:col>
      <xdr:colOff>165100</xdr:colOff>
      <xdr:row>57</xdr:row>
      <xdr:rowOff>148198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139325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9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109942</xdr:rowOff>
    </xdr:from>
    <xdr:to>
      <xdr:col>46</xdr:col>
      <xdr:colOff>38100</xdr:colOff>
      <xdr:row>57</xdr:row>
      <xdr:rowOff>40092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1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56619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115091</xdr:rowOff>
    </xdr:from>
    <xdr:to>
      <xdr:col>41</xdr:col>
      <xdr:colOff>101600</xdr:colOff>
      <xdr:row>58</xdr:row>
      <xdr:rowOff>45241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61768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54044</xdr:rowOff>
    </xdr:from>
    <xdr:to>
      <xdr:col>36</xdr:col>
      <xdr:colOff>165100</xdr:colOff>
      <xdr:row>58</xdr:row>
      <xdr:rowOff>155644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146771</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87438</xdr:rowOff>
    </xdr:from>
    <xdr:to>
      <xdr:col>55</xdr:col>
      <xdr:colOff>0</xdr:colOff>
      <xdr:row>78</xdr:row>
      <xdr:rowOff>105094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60538"/>
          <a:ext cx="838200" cy="1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99763</xdr:rowOff>
    </xdr:from>
    <xdr:to>
      <xdr:col>50</xdr:col>
      <xdr:colOff>114300</xdr:colOff>
      <xdr:row>78</xdr:row>
      <xdr:rowOff>105094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2863"/>
          <a:ext cx="8890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99763</xdr:rowOff>
    </xdr:from>
    <xdr:to>
      <xdr:col>45</xdr:col>
      <xdr:colOff>177800</xdr:colOff>
      <xdr:row>78</xdr:row>
      <xdr:rowOff>118427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2863"/>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118427</xdr:rowOff>
    </xdr:from>
    <xdr:to>
      <xdr:col>41</xdr:col>
      <xdr:colOff>50800</xdr:colOff>
      <xdr:row>78</xdr:row>
      <xdr:rowOff>123433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1527"/>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148345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36638</xdr:rowOff>
    </xdr:from>
    <xdr:to>
      <xdr:col>55</xdr:col>
      <xdr:colOff>50800</xdr:colOff>
      <xdr:row>78</xdr:row>
      <xdr:rowOff>138238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123015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54294</xdr:rowOff>
    </xdr:from>
    <xdr:to>
      <xdr:col>50</xdr:col>
      <xdr:colOff>165100</xdr:colOff>
      <xdr:row>78</xdr:row>
      <xdr:rowOff>155894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147021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48963</xdr:rowOff>
    </xdr:from>
    <xdr:to>
      <xdr:col>46</xdr:col>
      <xdr:colOff>38100</xdr:colOff>
      <xdr:row>78</xdr:row>
      <xdr:rowOff>150563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141690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67627</xdr:rowOff>
    </xdr:from>
    <xdr:to>
      <xdr:col>41</xdr:col>
      <xdr:colOff>101600</xdr:colOff>
      <xdr:row>78</xdr:row>
      <xdr:rowOff>169227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160354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72633</xdr:rowOff>
    </xdr:from>
    <xdr:to>
      <xdr:col>36</xdr:col>
      <xdr:colOff>165100</xdr:colOff>
      <xdr:row>79</xdr:row>
      <xdr:rowOff>2783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165360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99409</xdr:rowOff>
    </xdr:from>
    <xdr:to>
      <xdr:col>55</xdr:col>
      <xdr:colOff>0</xdr:colOff>
      <xdr:row>97</xdr:row>
      <xdr:rowOff>170114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30059"/>
          <a:ext cx="838200" cy="7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36477</xdr:rowOff>
    </xdr:from>
    <xdr:to>
      <xdr:col>50</xdr:col>
      <xdr:colOff>114300</xdr:colOff>
      <xdr:row>97</xdr:row>
      <xdr:rowOff>99409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67127"/>
          <a:ext cx="889000" cy="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36477</xdr:rowOff>
    </xdr:from>
    <xdr:to>
      <xdr:col>45</xdr:col>
      <xdr:colOff>177800</xdr:colOff>
      <xdr:row>98</xdr:row>
      <xdr:rowOff>25743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67127"/>
          <a:ext cx="889000" cy="1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25743</xdr:rowOff>
    </xdr:from>
    <xdr:to>
      <xdr:col>41</xdr:col>
      <xdr:colOff>50800</xdr:colOff>
      <xdr:row>98</xdr:row>
      <xdr:rowOff>40602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82784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89822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86250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119314</xdr:rowOff>
    </xdr:from>
    <xdr:to>
      <xdr:col>55</xdr:col>
      <xdr:colOff>50800</xdr:colOff>
      <xdr:row>98</xdr:row>
      <xdr:rowOff>49464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4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34241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48609</xdr:rowOff>
    </xdr:from>
    <xdr:to>
      <xdr:col>50</xdr:col>
      <xdr:colOff>165100</xdr:colOff>
      <xdr:row>97</xdr:row>
      <xdr:rowOff>150209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141336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157127</xdr:rowOff>
    </xdr:from>
    <xdr:to>
      <xdr:col>46</xdr:col>
      <xdr:colOff>38100</xdr:colOff>
      <xdr:row>97</xdr:row>
      <xdr:rowOff>87277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78404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146393</xdr:rowOff>
    </xdr:from>
    <xdr:to>
      <xdr:col>41</xdr:col>
      <xdr:colOff>101600</xdr:colOff>
      <xdr:row>98</xdr:row>
      <xdr:rowOff>76543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7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67670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6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161252</xdr:rowOff>
    </xdr:from>
    <xdr:to>
      <xdr:col>36</xdr:col>
      <xdr:colOff>165100</xdr:colOff>
      <xdr:row>98</xdr:row>
      <xdr:rowOff>91402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82529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6293</xdr:rowOff>
    </xdr:from>
    <xdr:to>
      <xdr:col>85</xdr:col>
      <xdr:colOff>127000</xdr:colOff>
      <xdr:row>37</xdr:row>
      <xdr:rowOff>1644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78493"/>
          <a:ext cx="838200" cy="1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111773</xdr:rowOff>
    </xdr:from>
    <xdr:to>
      <xdr:col>81</xdr:col>
      <xdr:colOff>50800</xdr:colOff>
      <xdr:row>36</xdr:row>
      <xdr:rowOff>6293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12523"/>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111773</xdr:rowOff>
    </xdr:from>
    <xdr:to>
      <xdr:col>76</xdr:col>
      <xdr:colOff>114300</xdr:colOff>
      <xdr:row>36</xdr:row>
      <xdr:rowOff>75121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12523"/>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75121</xdr:rowOff>
    </xdr:from>
    <xdr:to>
      <xdr:col>71</xdr:col>
      <xdr:colOff>177800</xdr:colOff>
      <xdr:row>36</xdr:row>
      <xdr:rowOff>132156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47321"/>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122294</xdr:rowOff>
    </xdr:from>
    <xdr:to>
      <xdr:col>85</xdr:col>
      <xdr:colOff>177800</xdr:colOff>
      <xdr:row>37</xdr:row>
      <xdr:rowOff>52444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100721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126943</xdr:rowOff>
    </xdr:from>
    <xdr:to>
      <xdr:col>81</xdr:col>
      <xdr:colOff>101600</xdr:colOff>
      <xdr:row>36</xdr:row>
      <xdr:rowOff>57093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73620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60973</xdr:rowOff>
    </xdr:from>
    <xdr:to>
      <xdr:col>76</xdr:col>
      <xdr:colOff>165100</xdr:colOff>
      <xdr:row>35</xdr:row>
      <xdr:rowOff>162573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7650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24321</xdr:rowOff>
    </xdr:from>
    <xdr:to>
      <xdr:col>72</xdr:col>
      <xdr:colOff>38100</xdr:colOff>
      <xdr:row>36</xdr:row>
      <xdr:rowOff>125921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142448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81356</xdr:rowOff>
    </xdr:from>
    <xdr:to>
      <xdr:col>67</xdr:col>
      <xdr:colOff>101600</xdr:colOff>
      <xdr:row>37</xdr:row>
      <xdr:rowOff>11506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28033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42202</xdr:rowOff>
    </xdr:from>
    <xdr:to>
      <xdr:col>85</xdr:col>
      <xdr:colOff>127000</xdr:colOff>
      <xdr:row>55</xdr:row>
      <xdr:rowOff>52565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471952"/>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42202</xdr:rowOff>
    </xdr:from>
    <xdr:to>
      <xdr:col>81</xdr:col>
      <xdr:colOff>50800</xdr:colOff>
      <xdr:row>55</xdr:row>
      <xdr:rowOff>119558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71952"/>
          <a:ext cx="889000" cy="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119558</xdr:rowOff>
    </xdr:from>
    <xdr:to>
      <xdr:col>76</xdr:col>
      <xdr:colOff>114300</xdr:colOff>
      <xdr:row>57</xdr:row>
      <xdr:rowOff>10858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49308"/>
          <a:ext cx="889000" cy="2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10858</xdr:rowOff>
    </xdr:from>
    <xdr:to>
      <xdr:col>71</xdr:col>
      <xdr:colOff>177800</xdr:colOff>
      <xdr:row>57</xdr:row>
      <xdr:rowOff>81305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83508"/>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1765</xdr:rowOff>
    </xdr:from>
    <xdr:to>
      <xdr:col>85</xdr:col>
      <xdr:colOff>177800</xdr:colOff>
      <xdr:row>55</xdr:row>
      <xdr:rowOff>103365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4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24642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162852</xdr:rowOff>
    </xdr:from>
    <xdr:to>
      <xdr:col>81</xdr:col>
      <xdr:colOff>101600</xdr:colOff>
      <xdr:row>55</xdr:row>
      <xdr:rowOff>93002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109529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68758</xdr:rowOff>
    </xdr:from>
    <xdr:to>
      <xdr:col>76</xdr:col>
      <xdr:colOff>165100</xdr:colOff>
      <xdr:row>55</xdr:row>
      <xdr:rowOff>170358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131508</xdr:rowOff>
    </xdr:from>
    <xdr:to>
      <xdr:col>72</xdr:col>
      <xdr:colOff>38100</xdr:colOff>
      <xdr:row>57</xdr:row>
      <xdr:rowOff>61658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78185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30505</xdr:rowOff>
    </xdr:from>
    <xdr:to>
      <xdr:col>67</xdr:col>
      <xdr:colOff>101600</xdr:colOff>
      <xdr:row>57</xdr:row>
      <xdr:rowOff>132105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148632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5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95563</xdr:rowOff>
    </xdr:from>
    <xdr:to>
      <xdr:col>85</xdr:col>
      <xdr:colOff>127000</xdr:colOff>
      <xdr:row>79</xdr:row>
      <xdr:rowOff>98780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011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84575</xdr:rowOff>
    </xdr:from>
    <xdr:to>
      <xdr:col>81</xdr:col>
      <xdr:colOff>50800</xdr:colOff>
      <xdr:row>79</xdr:row>
      <xdr:rowOff>95563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29125"/>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2524</xdr:rowOff>
    </xdr:from>
    <xdr:to>
      <xdr:col>76</xdr:col>
      <xdr:colOff>114300</xdr:colOff>
      <xdr:row>79</xdr:row>
      <xdr:rowOff>84575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47074"/>
          <a:ext cx="889000" cy="8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2524</xdr:rowOff>
    </xdr:from>
    <xdr:to>
      <xdr:col>71</xdr:col>
      <xdr:colOff>177800</xdr:colOff>
      <xdr:row>79</xdr:row>
      <xdr:rowOff>94078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47074"/>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134357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44763</xdr:rowOff>
    </xdr:from>
    <xdr:to>
      <xdr:col>81</xdr:col>
      <xdr:colOff>101600</xdr:colOff>
      <xdr:row>79</xdr:row>
      <xdr:rowOff>146363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137490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8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33775</xdr:rowOff>
    </xdr:from>
    <xdr:to>
      <xdr:col>76</xdr:col>
      <xdr:colOff>165100</xdr:colOff>
      <xdr:row>79</xdr:row>
      <xdr:rowOff>135375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126502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7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123174</xdr:rowOff>
    </xdr:from>
    <xdr:to>
      <xdr:col>72</xdr:col>
      <xdr:colOff>38100</xdr:colOff>
      <xdr:row>79</xdr:row>
      <xdr:rowOff>53324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44451</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8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43278</xdr:rowOff>
    </xdr:from>
    <xdr:to>
      <xdr:col>67</xdr:col>
      <xdr:colOff>101600</xdr:colOff>
      <xdr:row>79</xdr:row>
      <xdr:rowOff>144878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136005</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8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108451</xdr:rowOff>
    </xdr:from>
    <xdr:to>
      <xdr:col>85</xdr:col>
      <xdr:colOff>127000</xdr:colOff>
      <xdr:row>98</xdr:row>
      <xdr:rowOff>120546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10551"/>
          <a:ext cx="838200" cy="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120546</xdr:rowOff>
    </xdr:from>
    <xdr:to>
      <xdr:col>81</xdr:col>
      <xdr:colOff>50800</xdr:colOff>
      <xdr:row>98</xdr:row>
      <xdr:rowOff>125625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922646"/>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111869</xdr:rowOff>
    </xdr:from>
    <xdr:to>
      <xdr:col>76</xdr:col>
      <xdr:colOff>114300</xdr:colOff>
      <xdr:row>98</xdr:row>
      <xdr:rowOff>125625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13969"/>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110892</xdr:rowOff>
    </xdr:from>
    <xdr:to>
      <xdr:col>71</xdr:col>
      <xdr:colOff>177800</xdr:colOff>
      <xdr:row>98</xdr:row>
      <xdr:rowOff>111869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12992"/>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57651</xdr:rowOff>
    </xdr:from>
    <xdr:to>
      <xdr:col>85</xdr:col>
      <xdr:colOff>177800</xdr:colOff>
      <xdr:row>98</xdr:row>
      <xdr:rowOff>159251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144028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69746</xdr:rowOff>
    </xdr:from>
    <xdr:to>
      <xdr:col>81</xdr:col>
      <xdr:colOff>101600</xdr:colOff>
      <xdr:row>98</xdr:row>
      <xdr:rowOff>171346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162473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74825</xdr:rowOff>
    </xdr:from>
    <xdr:to>
      <xdr:col>76</xdr:col>
      <xdr:colOff>165100</xdr:colOff>
      <xdr:row>99</xdr:row>
      <xdr:rowOff>4975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167552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61069</xdr:rowOff>
    </xdr:from>
    <xdr:to>
      <xdr:col>72</xdr:col>
      <xdr:colOff>38100</xdr:colOff>
      <xdr:row>98</xdr:row>
      <xdr:rowOff>162669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153796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60092</xdr:rowOff>
    </xdr:from>
    <xdr:to>
      <xdr:col>67</xdr:col>
      <xdr:colOff>101600</xdr:colOff>
      <xdr:row>98</xdr:row>
      <xdr:rowOff>161692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152819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534,724</a:t>
          </a:r>
          <a:r>
            <a:rPr kumimoji="1" lang="ja-JP" altLang="en-US" sz="1300">
              <a:latin typeface="ＭＳ Ｐゴシック" panose="020B0600070205080204" pitchFamily="50" charset="-128"/>
              <a:ea typeface="ＭＳ Ｐゴシック" panose="020B0600070205080204" pitchFamily="50" charset="-128"/>
            </a:rPr>
            <a:t>円となっている。（前年度</a:t>
          </a:r>
          <a:r>
            <a:rPr kumimoji="1" lang="en-US" altLang="ja-JP" sz="1300">
              <a:latin typeface="ＭＳ Ｐゴシック" panose="020B0600070205080204" pitchFamily="50" charset="-128"/>
              <a:ea typeface="ＭＳ Ｐゴシック" panose="020B0600070205080204" pitchFamily="50" charset="-128"/>
            </a:rPr>
            <a:t>530,635</a:t>
          </a:r>
          <a:r>
            <a:rPr kumimoji="1" lang="ja-JP" altLang="en-US" sz="1300">
              <a:latin typeface="ＭＳ Ｐゴシック" panose="020B0600070205080204" pitchFamily="50" charset="-128"/>
              <a:ea typeface="ＭＳ Ｐゴシック" panose="020B0600070205080204" pitchFamily="50" charset="-128"/>
            </a:rPr>
            <a:t>円、前年度より</a:t>
          </a:r>
          <a:r>
            <a:rPr kumimoji="1" lang="en-US" altLang="ja-JP" sz="1300">
              <a:latin typeface="ＭＳ Ｐゴシック" panose="020B0600070205080204" pitchFamily="50" charset="-128"/>
              <a:ea typeface="ＭＳ Ｐゴシック" panose="020B0600070205080204" pitchFamily="50" charset="-128"/>
            </a:rPr>
            <a:t>4,089</a:t>
          </a:r>
          <a:r>
            <a:rPr kumimoji="1" lang="ja-JP" altLang="en-US" sz="1300">
              <a:latin typeface="ＭＳ Ｐゴシック" panose="020B0600070205080204" pitchFamily="50" charset="-128"/>
              <a:ea typeface="ＭＳ Ｐゴシック" panose="020B0600070205080204" pitchFamily="50" charset="-128"/>
            </a:rPr>
            <a:t>円増加、人口は</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人減少）</a:t>
          </a:r>
        </a:p>
        <a:p>
          <a:r>
            <a:rPr kumimoji="1" lang="ja-JP" altLang="en-US" sz="1300">
              <a:latin typeface="ＭＳ Ｐゴシック" panose="020B0600070205080204" pitchFamily="50" charset="-128"/>
              <a:ea typeface="ＭＳ Ｐゴシック" panose="020B0600070205080204" pitchFamily="50" charset="-128"/>
            </a:rPr>
            <a:t>・類似団体平均値を上回っているのは「衛生費」、「教育費」であり、前年度との比較で大きな変動があったのは「衛生費」、「商工費」である。</a:t>
          </a:r>
        </a:p>
        <a:p>
          <a:r>
            <a:rPr kumimoji="1" lang="ja-JP" altLang="en-US" sz="1300">
              <a:latin typeface="ＭＳ Ｐゴシック" panose="020B0600070205080204" pitchFamily="50" charset="-128"/>
              <a:ea typeface="ＭＳ Ｐゴシック" panose="020B0600070205080204" pitchFamily="50" charset="-128"/>
            </a:rPr>
            <a:t>・「衛生費」は、さんむ医療センター建替整備事業の進捗に伴う長期貸付金の増額により前年度と比べ大きく増加し、類似団体平均値を上回った。</a:t>
          </a:r>
        </a:p>
        <a:p>
          <a:r>
            <a:rPr kumimoji="1" lang="ja-JP" altLang="en-US" sz="1300">
              <a:latin typeface="ＭＳ Ｐゴシック" panose="020B0600070205080204" pitchFamily="50" charset="-128"/>
              <a:ea typeface="ＭＳ Ｐゴシック" panose="020B0600070205080204" pitchFamily="50" charset="-128"/>
            </a:rPr>
            <a:t>・「教育費」は、「松尾中学校空調設備改修事業」が完了したことにより、前年度と比べ減少したが、類似団体平均値を上回っている。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・「商工費」は物価高騰対策の「地域応援クーポン券事業」の実施により、前年度と比べ増加したが、類似団体平均値を下回っている。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財政調整基金残高は歳入不足額の補てんのため取崩額は前年度と同額だったものの、取崩額を上回る歳計剰余金を積み立てたため、前年度比で増加している。</a:t>
          </a:r>
        </a:p>
        <a:p>
          <a:r>
            <a:rPr kumimoji="1" lang="ja-JP" altLang="en-US" sz="1400">
              <a:latin typeface="ＭＳ ゴシック" pitchFamily="49" charset="-128"/>
              <a:ea typeface="ＭＳ ゴシック" pitchFamily="49" charset="-128"/>
            </a:rPr>
            <a:t>　形式収支の減少と翌年度へ繰り越すべき財源の増加により、実質収支の黒字額が減少し、実質単年度収支の赤字額は悪化した。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千葉県山武市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連結実質赤字比率については、一般会計及び特別会計ともに黒字であり、また、公営企業会計においても資金不足が生じておらず、健全な運営を行っている。</a:t>
          </a:r>
        </a:p>
        <a:p>
          <a:r>
            <a:rPr kumimoji="1" lang="ja-JP" altLang="en-US" sz="1400">
              <a:latin typeface="ＭＳ ゴシック" pitchFamily="49" charset="-128"/>
              <a:ea typeface="ＭＳ ゴシック" pitchFamily="49" charset="-128"/>
            </a:rPr>
            <a:t>　国民健康保険特別会計（事業勘定）の実質収支については、県支出金により歳入が前年度より増加したものの、歳出面において医療機関への受診形態がコロナ禍前に戻り、療養諸費が増加したことにより、歳出額も増加したため、黒字額は減少した。</a:t>
          </a:r>
        </a:p>
        <a:p>
          <a:r>
            <a:rPr kumimoji="1" lang="ja-JP" altLang="en-US" sz="1400">
              <a:latin typeface="ＭＳ ゴシック" pitchFamily="49" charset="-128"/>
              <a:ea typeface="ＭＳ ゴシック" pitchFamily="49" charset="-128"/>
            </a:rPr>
            <a:t>　今後も保険税の収納額の減少及び医療費の伸びに伴う給付の増加による厳しい財政運営が予想されるため、保険税の確保と医療費の抑制等による適正な財政運営に努める。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27583775</v>
      </c>
      <c r="BO4" s="358"/>
      <c r="BP4" s="358"/>
      <c r="BQ4" s="358"/>
      <c r="BR4" s="358"/>
      <c r="BS4" s="358"/>
      <c r="BT4" s="358"/>
      <c r="BU4" s="359"/>
      <c r="BV4" s="357">
        <v>27702873</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5.2</v>
      </c>
      <c r="CU4" s="364"/>
      <c r="CV4" s="364"/>
      <c r="CW4" s="364"/>
      <c r="CX4" s="364"/>
      <c r="CY4" s="364"/>
      <c r="CZ4" s="364"/>
      <c r="DA4" s="365"/>
      <c r="DB4" s="363">
        <v>7.9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26256542</v>
      </c>
      <c r="BO5" s="395"/>
      <c r="BP5" s="395"/>
      <c r="BQ5" s="395"/>
      <c r="BR5" s="395"/>
      <c r="BS5" s="395"/>
      <c r="BT5" s="395"/>
      <c r="BU5" s="396"/>
      <c r="BV5" s="394">
        <v>26261665</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93.4</v>
      </c>
      <c r="CU5" s="392"/>
      <c r="CV5" s="392"/>
      <c r="CW5" s="392"/>
      <c r="CX5" s="392"/>
      <c r="CY5" s="392"/>
      <c r="CZ5" s="392"/>
      <c r="DA5" s="393"/>
      <c r="DB5" s="391">
        <v>89.4</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1327233</v>
      </c>
      <c r="BO6" s="395"/>
      <c r="BP6" s="395"/>
      <c r="BQ6" s="395"/>
      <c r="BR6" s="395"/>
      <c r="BS6" s="395"/>
      <c r="BT6" s="395"/>
      <c r="BU6" s="396"/>
      <c r="BV6" s="394">
        <v>1441208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94.8</v>
      </c>
      <c r="CU6" s="432"/>
      <c r="CV6" s="432"/>
      <c r="CW6" s="432"/>
      <c r="CX6" s="432"/>
      <c r="CY6" s="432"/>
      <c r="CZ6" s="432"/>
      <c r="DA6" s="433"/>
      <c r="DB6" s="431">
        <v>94.5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583469</v>
      </c>
      <c r="BO7" s="395"/>
      <c r="BP7" s="395"/>
      <c r="BQ7" s="395"/>
      <c r="BR7" s="395"/>
      <c r="BS7" s="395"/>
      <c r="BT7" s="395"/>
      <c r="BU7" s="396"/>
      <c r="BV7" s="394">
        <v>292537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14202714</v>
      </c>
      <c r="CU7" s="395"/>
      <c r="CV7" s="395"/>
      <c r="CW7" s="395"/>
      <c r="CX7" s="395"/>
      <c r="CY7" s="395"/>
      <c r="CZ7" s="395"/>
      <c r="DA7" s="396"/>
      <c r="DB7" s="394">
        <v>14497526</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743764</v>
      </c>
      <c r="BO8" s="395"/>
      <c r="BP8" s="395"/>
      <c r="BQ8" s="395"/>
      <c r="BR8" s="395"/>
      <c r="BS8" s="395"/>
      <c r="BT8" s="395"/>
      <c r="BU8" s="396"/>
      <c r="BV8" s="394">
        <v>1148671</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0.48</v>
      </c>
      <c r="CU8" s="435"/>
      <c r="CV8" s="435"/>
      <c r="CW8" s="435"/>
      <c r="CX8" s="435"/>
      <c r="CY8" s="435"/>
      <c r="CZ8" s="435"/>
      <c r="DA8" s="436"/>
      <c r="DB8" s="434">
        <v>0.49</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48444</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95</v>
      </c>
      <c r="AV9" s="427"/>
      <c r="AW9" s="427"/>
      <c r="AX9" s="427"/>
      <c r="AY9" s="428" t="s">
        <v>118</v>
      </c>
      <c r="AZ9" s="429"/>
      <c r="BA9" s="429"/>
      <c r="BB9" s="429"/>
      <c r="BC9" s="429"/>
      <c r="BD9" s="429"/>
      <c r="BE9" s="429"/>
      <c r="BF9" s="429"/>
      <c r="BG9" s="429"/>
      <c r="BH9" s="429"/>
      <c r="BI9" s="429"/>
      <c r="BJ9" s="429"/>
      <c r="BK9" s="429"/>
      <c r="BL9" s="429"/>
      <c r="BM9" s="430"/>
      <c r="BN9" s="394">
        <v>-404907</v>
      </c>
      <c r="BO9" s="395"/>
      <c r="BP9" s="395"/>
      <c r="BQ9" s="395"/>
      <c r="BR9" s="395"/>
      <c r="BS9" s="395"/>
      <c r="BT9" s="395"/>
      <c r="BU9" s="396"/>
      <c r="BV9" s="394">
        <v>249214</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13.7</v>
      </c>
      <c r="CU9" s="392"/>
      <c r="CV9" s="392"/>
      <c r="CW9" s="392"/>
      <c r="CX9" s="392"/>
      <c r="CY9" s="392"/>
      <c r="CZ9" s="392"/>
      <c r="DA9" s="393"/>
      <c r="DB9" s="391">
        <v>12.6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52222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21442</v>
      </c>
      <c r="BO10" s="395"/>
      <c r="BP10" s="395"/>
      <c r="BQ10" s="395"/>
      <c r="BR10" s="395"/>
      <c r="BS10" s="395"/>
      <c r="BT10" s="395"/>
      <c r="BU10" s="396"/>
      <c r="BV10" s="394">
        <v>22961</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95</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49103</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95</v>
      </c>
      <c r="AV12" s="427"/>
      <c r="AW12" s="427"/>
      <c r="AX12" s="427"/>
      <c r="AY12" s="428" t="s">
        <v>136</v>
      </c>
      <c r="AZ12" s="429"/>
      <c r="BA12" s="429"/>
      <c r="BB12" s="429"/>
      <c r="BC12" s="429"/>
      <c r="BD12" s="429"/>
      <c r="BE12" s="429"/>
      <c r="BF12" s="429"/>
      <c r="BG12" s="429"/>
      <c r="BH12" s="429"/>
      <c r="BI12" s="429"/>
      <c r="BJ12" s="429"/>
      <c r="BK12" s="429"/>
      <c r="BL12" s="429"/>
      <c r="BM12" s="430"/>
      <c r="BN12" s="394">
        <v>600000</v>
      </c>
      <c r="BO12" s="395"/>
      <c r="BP12" s="395"/>
      <c r="BQ12" s="395"/>
      <c r="BR12" s="395"/>
      <c r="BS12" s="395"/>
      <c r="BT12" s="395"/>
      <c r="BU12" s="396"/>
      <c r="BV12" s="394">
        <v>600000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47423</v>
      </c>
      <c r="S13" s="479"/>
      <c r="T13" s="479"/>
      <c r="U13" s="479"/>
      <c r="V13" s="480"/>
      <c r="W13" s="410" t="s">
        <v>140</v>
      </c>
      <c r="X13" s="411"/>
      <c r="Y13" s="411"/>
      <c r="Z13" s="411"/>
      <c r="AA13" s="411"/>
      <c r="AB13" s="401"/>
      <c r="AC13" s="445">
        <v>2640</v>
      </c>
      <c r="AD13" s="446"/>
      <c r="AE13" s="446"/>
      <c r="AF13" s="446"/>
      <c r="AG13" s="488"/>
      <c r="AH13" s="445">
        <v>3127</v>
      </c>
      <c r="AI13" s="446"/>
      <c r="AJ13" s="446"/>
      <c r="AK13" s="446"/>
      <c r="AL13" s="447"/>
      <c r="AM13" s="423" t="s">
        <v>141</v>
      </c>
      <c r="AN13" s="424"/>
      <c r="AO13" s="424"/>
      <c r="AP13" s="424"/>
      <c r="AQ13" s="424"/>
      <c r="AR13" s="424"/>
      <c r="AS13" s="424"/>
      <c r="AT13" s="425"/>
      <c r="AU13" s="426" t="s">
        <v>122</v>
      </c>
      <c r="AV13" s="427"/>
      <c r="AW13" s="427"/>
      <c r="AX13" s="427"/>
      <c r="AY13" s="428" t="s">
        <v>142</v>
      </c>
      <c r="AZ13" s="429"/>
      <c r="BA13" s="429"/>
      <c r="BB13" s="429"/>
      <c r="BC13" s="429"/>
      <c r="BD13" s="429"/>
      <c r="BE13" s="429"/>
      <c r="BF13" s="429"/>
      <c r="BG13" s="429"/>
      <c r="BH13" s="429"/>
      <c r="BI13" s="429"/>
      <c r="BJ13" s="429"/>
      <c r="BK13" s="429"/>
      <c r="BL13" s="429"/>
      <c r="BM13" s="430"/>
      <c r="BN13" s="394">
        <v>-983465</v>
      </c>
      <c r="BO13" s="395"/>
      <c r="BP13" s="395"/>
      <c r="BQ13" s="395"/>
      <c r="BR13" s="395"/>
      <c r="BS13" s="395"/>
      <c r="BT13" s="395"/>
      <c r="BU13" s="396"/>
      <c r="BV13" s="394">
        <v>-327825</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5.8</v>
      </c>
      <c r="CU13" s="392"/>
      <c r="CV13" s="392"/>
      <c r="CW13" s="392"/>
      <c r="CX13" s="392"/>
      <c r="CY13" s="392"/>
      <c r="CZ13" s="392"/>
      <c r="DA13" s="393"/>
      <c r="DB13" s="391">
        <v>6.6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49491</v>
      </c>
      <c r="S14" s="479"/>
      <c r="T14" s="479"/>
      <c r="U14" s="479"/>
      <c r="V14" s="480"/>
      <c r="W14" s="384"/>
      <c r="X14" s="385"/>
      <c r="Y14" s="385"/>
      <c r="Z14" s="385"/>
      <c r="AA14" s="385"/>
      <c r="AB14" s="374"/>
      <c r="AC14" s="481">
        <v>11.4</v>
      </c>
      <c r="AD14" s="482"/>
      <c r="AE14" s="482"/>
      <c r="AF14" s="482"/>
      <c r="AG14" s="483"/>
      <c r="AH14" s="481">
        <v>12.5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130</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139</v>
      </c>
      <c r="N15" s="486"/>
      <c r="O15" s="486"/>
      <c r="P15" s="486"/>
      <c r="Q15" s="487"/>
      <c r="R15" s="478">
        <v>48193</v>
      </c>
      <c r="S15" s="479"/>
      <c r="T15" s="479"/>
      <c r="U15" s="479"/>
      <c r="V15" s="480"/>
      <c r="W15" s="410" t="s">
        <v>146</v>
      </c>
      <c r="X15" s="411"/>
      <c r="Y15" s="411"/>
      <c r="Z15" s="411"/>
      <c r="AA15" s="411"/>
      <c r="AB15" s="401"/>
      <c r="AC15" s="445">
        <v>5631</v>
      </c>
      <c r="AD15" s="446"/>
      <c r="AE15" s="446"/>
      <c r="AF15" s="446"/>
      <c r="AG15" s="488"/>
      <c r="AH15" s="445">
        <v>6308</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5822352</v>
      </c>
      <c r="BO15" s="358"/>
      <c r="BP15" s="358"/>
      <c r="BQ15" s="358"/>
      <c r="BR15" s="358"/>
      <c r="BS15" s="358"/>
      <c r="BT15" s="358"/>
      <c r="BU15" s="359"/>
      <c r="BV15" s="357">
        <v>5637163</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24.2</v>
      </c>
      <c r="AD16" s="482"/>
      <c r="AE16" s="482"/>
      <c r="AF16" s="482"/>
      <c r="AG16" s="483"/>
      <c r="AH16" s="481">
        <v>25.2</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12502455</v>
      </c>
      <c r="BO16" s="395"/>
      <c r="BP16" s="395"/>
      <c r="BQ16" s="395"/>
      <c r="BR16" s="395"/>
      <c r="BS16" s="395"/>
      <c r="BT16" s="395"/>
      <c r="BU16" s="396"/>
      <c r="BV16" s="394">
        <v>12277223</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152</v>
      </c>
      <c r="N17" s="506"/>
      <c r="O17" s="506"/>
      <c r="P17" s="506"/>
      <c r="Q17" s="507"/>
      <c r="R17" s="500" t="s">
        <v>153</v>
      </c>
      <c r="S17" s="501"/>
      <c r="T17" s="501"/>
      <c r="U17" s="501"/>
      <c r="V17" s="502"/>
      <c r="W17" s="410" t="s">
        <v>154</v>
      </c>
      <c r="X17" s="411"/>
      <c r="Y17" s="411"/>
      <c r="Z17" s="411"/>
      <c r="AA17" s="411"/>
      <c r="AB17" s="401"/>
      <c r="AC17" s="445">
        <v>14969</v>
      </c>
      <c r="AD17" s="446"/>
      <c r="AE17" s="446"/>
      <c r="AF17" s="446"/>
      <c r="AG17" s="488"/>
      <c r="AH17" s="445">
        <v>15582</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7293639</v>
      </c>
      <c r="BO17" s="395"/>
      <c r="BP17" s="395"/>
      <c r="BQ17" s="395"/>
      <c r="BR17" s="395"/>
      <c r="BS17" s="395"/>
      <c r="BT17" s="395"/>
      <c r="BU17" s="396"/>
      <c r="BV17" s="394">
        <v>7048671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146.77000000000001</v>
      </c>
      <c r="M18" s="518"/>
      <c r="N18" s="518"/>
      <c r="O18" s="518"/>
      <c r="P18" s="518"/>
      <c r="Q18" s="518"/>
      <c r="R18" s="519"/>
      <c r="S18" s="519"/>
      <c r="T18" s="519"/>
      <c r="U18" s="519"/>
      <c r="V18" s="520"/>
      <c r="W18" s="412"/>
      <c r="X18" s="413"/>
      <c r="Y18" s="413"/>
      <c r="Z18" s="413"/>
      <c r="AA18" s="413"/>
      <c r="AB18" s="404"/>
      <c r="AC18" s="521">
        <v>64.400000000000006</v>
      </c>
      <c r="AD18" s="522"/>
      <c r="AE18" s="522"/>
      <c r="AF18" s="522"/>
      <c r="AG18" s="523"/>
      <c r="AH18" s="521">
        <v>62.3</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13479666</v>
      </c>
      <c r="BO18" s="395"/>
      <c r="BP18" s="395"/>
      <c r="BQ18" s="395"/>
      <c r="BR18" s="395"/>
      <c r="BS18" s="395"/>
      <c r="BT18" s="395"/>
      <c r="BU18" s="396"/>
      <c r="BV18" s="394">
        <v>13288977</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330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17227003</v>
      </c>
      <c r="BO19" s="395"/>
      <c r="BP19" s="395"/>
      <c r="BQ19" s="395"/>
      <c r="BR19" s="395"/>
      <c r="BS19" s="395"/>
      <c r="BT19" s="395"/>
      <c r="BU19" s="396"/>
      <c r="BV19" s="394">
        <v>17535974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19403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23626305</v>
      </c>
      <c r="BO22" s="358"/>
      <c r="BP22" s="358"/>
      <c r="BQ22" s="358"/>
      <c r="BR22" s="358"/>
      <c r="BS22" s="358"/>
      <c r="BT22" s="358"/>
      <c r="BU22" s="359"/>
      <c r="BV22" s="357">
        <v>21762446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19641859</v>
      </c>
      <c r="BO23" s="395"/>
      <c r="BP23" s="395"/>
      <c r="BQ23" s="395"/>
      <c r="BR23" s="395"/>
      <c r="BS23" s="395"/>
      <c r="BT23" s="395"/>
      <c r="BU23" s="396"/>
      <c r="BV23" s="394">
        <v>17484566</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8000</v>
      </c>
      <c r="R24" s="446"/>
      <c r="S24" s="446"/>
      <c r="T24" s="446"/>
      <c r="U24" s="446"/>
      <c r="V24" s="488"/>
      <c r="W24" s="540"/>
      <c r="X24" s="541"/>
      <c r="Y24" s="542"/>
      <c r="Z24" s="444" t="s">
        <v>171</v>
      </c>
      <c r="AA24" s="424"/>
      <c r="AB24" s="424"/>
      <c r="AC24" s="424"/>
      <c r="AD24" s="424"/>
      <c r="AE24" s="424"/>
      <c r="AF24" s="424"/>
      <c r="AG24" s="425"/>
      <c r="AH24" s="445">
        <v>399</v>
      </c>
      <c r="AI24" s="446"/>
      <c r="AJ24" s="446"/>
      <c r="AK24" s="446"/>
      <c r="AL24" s="488"/>
      <c r="AM24" s="445">
        <v>1270017</v>
      </c>
      <c r="AN24" s="446"/>
      <c r="AO24" s="446"/>
      <c r="AP24" s="446"/>
      <c r="AQ24" s="446"/>
      <c r="AR24" s="488"/>
      <c r="AS24" s="445">
        <v>3183</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16368398</v>
      </c>
      <c r="BO24" s="395"/>
      <c r="BP24" s="395"/>
      <c r="BQ24" s="395"/>
      <c r="BR24" s="395"/>
      <c r="BS24" s="395"/>
      <c r="BT24" s="395"/>
      <c r="BU24" s="396"/>
      <c r="BV24" s="394">
        <v>14041677</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6900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130</v>
      </c>
      <c r="AN25" s="446"/>
      <c r="AO25" s="446"/>
      <c r="AP25" s="446"/>
      <c r="AQ25" s="446"/>
      <c r="AR25" s="488"/>
      <c r="AS25" s="445" t="s">
        <v>130</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1778394</v>
      </c>
      <c r="BO25" s="358"/>
      <c r="BP25" s="358"/>
      <c r="BQ25" s="358"/>
      <c r="BR25" s="358"/>
      <c r="BS25" s="358"/>
      <c r="BT25" s="358"/>
      <c r="BU25" s="359"/>
      <c r="BV25" s="357">
        <v>1764752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6100</v>
      </c>
      <c r="R26" s="446"/>
      <c r="S26" s="446"/>
      <c r="T26" s="446"/>
      <c r="U26" s="446"/>
      <c r="V26" s="488"/>
      <c r="W26" s="540"/>
      <c r="X26" s="541"/>
      <c r="Y26" s="542"/>
      <c r="Z26" s="444" t="s">
        <v>178</v>
      </c>
      <c r="AA26" s="546"/>
      <c r="AB26" s="546"/>
      <c r="AC26" s="546"/>
      <c r="AD26" s="546"/>
      <c r="AE26" s="546"/>
      <c r="AF26" s="546"/>
      <c r="AG26" s="547"/>
      <c r="AH26" s="445" t="s">
        <v>175</v>
      </c>
      <c r="AI26" s="446"/>
      <c r="AJ26" s="446"/>
      <c r="AK26" s="446"/>
      <c r="AL26" s="488"/>
      <c r="AM26" s="445" t="s">
        <v>175</v>
      </c>
      <c r="AN26" s="446"/>
      <c r="AO26" s="446"/>
      <c r="AP26" s="446"/>
      <c r="AQ26" s="446"/>
      <c r="AR26" s="488"/>
      <c r="AS26" s="445" t="s">
        <v>130</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130</v>
      </c>
      <c r="BO26" s="395"/>
      <c r="BP26" s="395"/>
      <c r="BQ26" s="395"/>
      <c r="BR26" s="395"/>
      <c r="BS26" s="395"/>
      <c r="BT26" s="395"/>
      <c r="BU26" s="396"/>
      <c r="BV26" s="394" t="s">
        <v>130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4100</v>
      </c>
      <c r="R27" s="446"/>
      <c r="S27" s="446"/>
      <c r="T27" s="446"/>
      <c r="U27" s="446"/>
      <c r="V27" s="488"/>
      <c r="W27" s="540"/>
      <c r="X27" s="541"/>
      <c r="Y27" s="542"/>
      <c r="Z27" s="444" t="s">
        <v>181</v>
      </c>
      <c r="AA27" s="424"/>
      <c r="AB27" s="424"/>
      <c r="AC27" s="424"/>
      <c r="AD27" s="424"/>
      <c r="AE27" s="424"/>
      <c r="AF27" s="424"/>
      <c r="AG27" s="425"/>
      <c r="AH27" s="445">
        <v>7</v>
      </c>
      <c r="AI27" s="446"/>
      <c r="AJ27" s="446"/>
      <c r="AK27" s="446"/>
      <c r="AL27" s="488"/>
      <c r="AM27" s="445">
        <v>20335</v>
      </c>
      <c r="AN27" s="446"/>
      <c r="AO27" s="446"/>
      <c r="AP27" s="446"/>
      <c r="AQ27" s="446"/>
      <c r="AR27" s="488"/>
      <c r="AS27" s="445">
        <v>2905</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v>350512</v>
      </c>
      <c r="BO27" s="514"/>
      <c r="BP27" s="514"/>
      <c r="BQ27" s="514"/>
      <c r="BR27" s="514"/>
      <c r="BS27" s="514"/>
      <c r="BT27" s="514"/>
      <c r="BU27" s="515"/>
      <c r="BV27" s="513">
        <v>350483</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3600</v>
      </c>
      <c r="R28" s="446"/>
      <c r="S28" s="446"/>
      <c r="T28" s="446"/>
      <c r="U28" s="446"/>
      <c r="V28" s="488"/>
      <c r="W28" s="540"/>
      <c r="X28" s="541"/>
      <c r="Y28" s="542"/>
      <c r="Z28" s="444" t="s">
        <v>184</v>
      </c>
      <c r="AA28" s="424"/>
      <c r="AB28" s="424"/>
      <c r="AC28" s="424"/>
      <c r="AD28" s="424"/>
      <c r="AE28" s="424"/>
      <c r="AF28" s="424"/>
      <c r="AG28" s="425"/>
      <c r="AH28" s="445" t="s">
        <v>175</v>
      </c>
      <c r="AI28" s="446"/>
      <c r="AJ28" s="446"/>
      <c r="AK28" s="446"/>
      <c r="AL28" s="488"/>
      <c r="AM28" s="445" t="s">
        <v>130</v>
      </c>
      <c r="AN28" s="446"/>
      <c r="AO28" s="446"/>
      <c r="AP28" s="446"/>
      <c r="AQ28" s="446"/>
      <c r="AR28" s="488"/>
      <c r="AS28" s="445" t="s">
        <v>130</v>
      </c>
      <c r="AT28" s="446"/>
      <c r="AU28" s="446"/>
      <c r="AV28" s="446"/>
      <c r="AW28" s="446"/>
      <c r="AX28" s="447"/>
      <c r="AY28" s="548" t="s">
        <v>185</v>
      </c>
      <c r="AZ28" s="549"/>
      <c r="BA28" s="549"/>
      <c r="BB28" s="550"/>
      <c r="BC28" s="354" t="s">
        <v>49</v>
      </c>
      <c r="BD28" s="355"/>
      <c r="BE28" s="355"/>
      <c r="BF28" s="355"/>
      <c r="BG28" s="355"/>
      <c r="BH28" s="355"/>
      <c r="BI28" s="355"/>
      <c r="BJ28" s="355"/>
      <c r="BK28" s="355"/>
      <c r="BL28" s="355"/>
      <c r="BM28" s="356"/>
      <c r="BN28" s="357">
        <v>5835362</v>
      </c>
      <c r="BO28" s="358"/>
      <c r="BP28" s="358"/>
      <c r="BQ28" s="358"/>
      <c r="BR28" s="358"/>
      <c r="BS28" s="358"/>
      <c r="BT28" s="358"/>
      <c r="BU28" s="359"/>
      <c r="BV28" s="357">
        <v>5713919</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186</v>
      </c>
      <c r="F29" s="424"/>
      <c r="G29" s="424"/>
      <c r="H29" s="424"/>
      <c r="I29" s="424"/>
      <c r="J29" s="424"/>
      <c r="K29" s="425"/>
      <c r="L29" s="445">
        <v>18</v>
      </c>
      <c r="M29" s="446"/>
      <c r="N29" s="446"/>
      <c r="O29" s="446"/>
      <c r="P29" s="488"/>
      <c r="Q29" s="445">
        <v>3300</v>
      </c>
      <c r="R29" s="446"/>
      <c r="S29" s="446"/>
      <c r="T29" s="446"/>
      <c r="U29" s="446"/>
      <c r="V29" s="488"/>
      <c r="W29" s="543"/>
      <c r="X29" s="544"/>
      <c r="Y29" s="545"/>
      <c r="Z29" s="444" t="s">
        <v>187</v>
      </c>
      <c r="AA29" s="424"/>
      <c r="AB29" s="424"/>
      <c r="AC29" s="424"/>
      <c r="AD29" s="424"/>
      <c r="AE29" s="424"/>
      <c r="AF29" s="424"/>
      <c r="AG29" s="425"/>
      <c r="AH29" s="445">
        <v>406</v>
      </c>
      <c r="AI29" s="446"/>
      <c r="AJ29" s="446"/>
      <c r="AK29" s="446"/>
      <c r="AL29" s="488"/>
      <c r="AM29" s="445">
        <v>1290352</v>
      </c>
      <c r="AN29" s="446"/>
      <c r="AO29" s="446"/>
      <c r="AP29" s="446"/>
      <c r="AQ29" s="446"/>
      <c r="AR29" s="488"/>
      <c r="AS29" s="445">
        <v>3178</v>
      </c>
      <c r="AT29" s="446"/>
      <c r="AU29" s="446"/>
      <c r="AV29" s="446"/>
      <c r="AW29" s="446"/>
      <c r="AX29" s="447"/>
      <c r="AY29" s="551"/>
      <c r="AZ29" s="552"/>
      <c r="BA29" s="552"/>
      <c r="BB29" s="553"/>
      <c r="BC29" s="428" t="s">
        <v>188</v>
      </c>
      <c r="BD29" s="429"/>
      <c r="BE29" s="429"/>
      <c r="BF29" s="429"/>
      <c r="BG29" s="429"/>
      <c r="BH29" s="429"/>
      <c r="BI29" s="429"/>
      <c r="BJ29" s="429"/>
      <c r="BK29" s="429"/>
      <c r="BL29" s="429"/>
      <c r="BM29" s="430"/>
      <c r="BN29" s="394">
        <v>3751656</v>
      </c>
      <c r="BO29" s="395"/>
      <c r="BP29" s="395"/>
      <c r="BQ29" s="395"/>
      <c r="BR29" s="395"/>
      <c r="BS29" s="395"/>
      <c r="BT29" s="395"/>
      <c r="BU29" s="396"/>
      <c r="BV29" s="394">
        <v>3438754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189</v>
      </c>
      <c r="X30" s="562"/>
      <c r="Y30" s="562"/>
      <c r="Z30" s="562"/>
      <c r="AA30" s="562"/>
      <c r="AB30" s="562"/>
      <c r="AC30" s="562"/>
      <c r="AD30" s="562"/>
      <c r="AE30" s="562"/>
      <c r="AF30" s="562"/>
      <c r="AG30" s="563"/>
      <c r="AH30" s="521">
        <v>101.4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8219618</v>
      </c>
      <c r="BO30" s="514"/>
      <c r="BP30" s="514"/>
      <c r="BQ30" s="514"/>
      <c r="BR30" s="514"/>
      <c r="BS30" s="514"/>
      <c r="BT30" s="514"/>
      <c r="BU30" s="515"/>
      <c r="BV30" s="513">
        <v>8153066</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190</v>
      </c>
      <c r="D32" s="557"/>
      <c r="E32" s="557"/>
      <c r="F32" s="557"/>
      <c r="G32" s="557"/>
      <c r="H32" s="557"/>
      <c r="I32" s="557"/>
      <c r="J32" s="557"/>
      <c r="K32" s="557"/>
      <c r="L32" s="557"/>
      <c r="M32" s="557"/>
      <c r="N32" s="557"/>
      <c r="O32" s="557"/>
      <c r="P32" s="557"/>
      <c r="Q32" s="557"/>
      <c r="R32" s="557"/>
      <c r="S32" s="557"/>
      <c r="U32" s="398" t="s">
        <v>191</v>
      </c>
      <c r="V32" s="398"/>
      <c r="W32" s="398"/>
      <c r="X32" s="398"/>
      <c r="Y32" s="398"/>
      <c r="Z32" s="398"/>
      <c r="AA32" s="398"/>
      <c r="AB32" s="398"/>
      <c r="AC32" s="398"/>
      <c r="AD32" s="398"/>
      <c r="AE32" s="398"/>
      <c r="AF32" s="398"/>
      <c r="AG32" s="398"/>
      <c r="AH32" s="398"/>
      <c r="AI32" s="398"/>
      <c r="AJ32" s="398"/>
      <c r="AK32" s="398"/>
      <c r="AM32" s="398" t="s">
        <v>192</v>
      </c>
      <c r="AN32" s="398"/>
      <c r="AO32" s="398"/>
      <c r="AP32" s="398"/>
      <c r="AQ32" s="398"/>
      <c r="AR32" s="398"/>
      <c r="AS32" s="398"/>
      <c r="AT32" s="398"/>
      <c r="AU32" s="398"/>
      <c r="AV32" s="398"/>
      <c r="AW32" s="398"/>
      <c r="AX32" s="398"/>
      <c r="AY32" s="398"/>
      <c r="AZ32" s="398"/>
      <c r="BA32" s="398"/>
      <c r="BB32" s="398"/>
      <c r="BC32" s="398"/>
      <c r="BE32" s="398" t="s">
        <v>193</v>
      </c>
      <c r="BF32" s="398"/>
      <c r="BG32" s="398"/>
      <c r="BH32" s="398"/>
      <c r="BI32" s="398"/>
      <c r="BJ32" s="398"/>
      <c r="BK32" s="398"/>
      <c r="BL32" s="398"/>
      <c r="BM32" s="398"/>
      <c r="BN32" s="398"/>
      <c r="BO32" s="398"/>
      <c r="BP32" s="398"/>
      <c r="BQ32" s="398"/>
      <c r="BR32" s="398"/>
      <c r="BS32" s="398"/>
      <c r="BT32" s="398"/>
      <c r="BU32" s="398"/>
      <c r="BW32" s="398" t="s">
        <v>194</v>
      </c>
      <c r="BX32" s="398"/>
      <c r="BY32" s="398"/>
      <c r="BZ32" s="398"/>
      <c r="CA32" s="398"/>
      <c r="CB32" s="398"/>
      <c r="CC32" s="398"/>
      <c r="CD32" s="398"/>
      <c r="CE32" s="398"/>
      <c r="CF32" s="398"/>
      <c r="CG32" s="398"/>
      <c r="CH32" s="398"/>
      <c r="CI32" s="398"/>
      <c r="CJ32" s="398"/>
      <c r="CK32" s="398"/>
      <c r="CL32" s="398"/>
      <c r="CM32" s="398"/>
      <c r="CO32" s="398" t="s">
        <v>195</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196</v>
      </c>
      <c r="D33" s="418"/>
      <c r="E33" s="383" t="s">
        <v>197</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196</v>
      </c>
      <c r="AN33" s="418"/>
      <c r="AO33" s="383" t="s">
        <v>197</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198</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山武市国民健康保険特別会計（事業勘定）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山武市水道事業会計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山武市農業集落排水事業特別会計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山武郡市広域行政組合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地方独立行政法人さんむ医療センター</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山武市地方独立行政法人さんむ医療センター公債管理特別会計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山武市国民健康保険特別会計（施設勘定）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九十九里地域水道企業団</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山武市介護保険特別会計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山武郡市環境衛生組合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山武市後期高齢者医療特別会計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山武郡市広域水道企業団</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東金市外三市町清掃組合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千葉県市町村総合事務組合（一般会計）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千葉県市町村総合事務組合（千葉県自治会館管理運営特別会計）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千葉県市町村総合事務組合（千葉県自治研修センター特別会計）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千葉県市町村総合事務組合（千葉県市町村交通災害共済特別会計）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7A/qEXLjutRqzeOa71CQnSu7uHbb0yZteakKVPA6Wg4DBfVZW9bBUkE2IdhMKeWpe84sQHRQ5apwS4k4kNI+OQ==" saltValue="LOdo2e7RDILTeTSodIh63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6" t="s">
        <v>565</v>
      </c>
      <c r="D34" s="1136"/>
      <c r="E34" s="1137"/>
      <c r="F34" s="32">
        <v>9.93</v>
      </c>
      <c r="G34" s="33">
        <v>9.92</v>
      </c>
      <c r="H34" s="33">
        <v>9.4700000000000006</v>
      </c>
      <c r="I34" s="33">
        <v>8.7200000000000006</v>
      </c>
      <c r="J34" s="34">
        <v>8.44</v>
      </c>
      <c r="K34" s="22"/>
      <c r="L34" s="22"/>
      <c r="M34" s="22"/>
      <c r="N34" s="22"/>
      <c r="O34" s="22"/>
      <c r="P34" s="22"/>
    </row>
    <row r="35" spans="1:16" ht="39" customHeight="1" x14ac:dyDescent="0.15">
      <c r="A35" s="22"/>
      <c r="B35" s="35"/>
      <c r="C35" s="1132" t="s">
        <v>566</v>
      </c>
      <c r="D35" s="1132"/>
      <c r="E35" s="1133"/>
      <c r="F35" s="36">
        <v>4.97</v>
      </c>
      <c r="G35" s="37">
        <v>8.0399999999999991</v>
      </c>
      <c r="H35" s="37">
        <v>6.41</v>
      </c>
      <c r="I35" s="37">
        <v>7.92</v>
      </c>
      <c r="J35" s="38">
        <v>5.23</v>
      </c>
      <c r="K35" s="22"/>
      <c r="L35" s="22"/>
      <c r="M35" s="22"/>
      <c r="N35" s="22"/>
      <c r="O35" s="22"/>
      <c r="P35" s="22"/>
    </row>
    <row r="36" spans="1:16" ht="39" customHeight="1" x14ac:dyDescent="0.15">
      <c r="A36" s="22"/>
      <c r="B36" s="35"/>
      <c r="C36" s="1132" t="s">
        <v>567</v>
      </c>
      <c r="D36" s="1132"/>
      <c r="E36" s="1133"/>
      <c r="F36" s="36">
        <v>0.45</v>
      </c>
      <c r="G36" s="37">
        <v>0.51</v>
      </c>
      <c r="H36" s="37">
        <v>0.71</v>
      </c>
      <c r="I36" s="37">
        <v>0.4</v>
      </c>
      <c r="J36" s="38">
        <v>0.32</v>
      </c>
      <c r="K36" s="22"/>
      <c r="L36" s="22"/>
      <c r="M36" s="22"/>
      <c r="N36" s="22"/>
      <c r="O36" s="22"/>
      <c r="P36" s="22"/>
    </row>
    <row r="37" spans="1:16" ht="39" customHeight="1" x14ac:dyDescent="0.15">
      <c r="A37" s="22"/>
      <c r="B37" s="35"/>
      <c r="C37" s="1132" t="s">
        <v>568</v>
      </c>
      <c r="D37" s="1132"/>
      <c r="E37" s="1133"/>
      <c r="F37" s="36">
        <v>1.32</v>
      </c>
      <c r="G37" s="37">
        <v>1.1299999999999999</v>
      </c>
      <c r="H37" s="37">
        <v>0.93</v>
      </c>
      <c r="I37" s="37">
        <v>0.6</v>
      </c>
      <c r="J37" s="38">
        <v>0.22</v>
      </c>
      <c r="K37" s="22"/>
      <c r="L37" s="22"/>
      <c r="M37" s="22"/>
      <c r="N37" s="22"/>
      <c r="O37" s="22"/>
      <c r="P37" s="22"/>
    </row>
    <row r="38" spans="1:16" ht="39" customHeight="1" x14ac:dyDescent="0.15">
      <c r="A38" s="22"/>
      <c r="B38" s="35"/>
      <c r="C38" s="1132" t="s">
        <v>569</v>
      </c>
      <c r="D38" s="1132"/>
      <c r="E38" s="1133"/>
      <c r="F38" s="36">
        <v>0.04</v>
      </c>
      <c r="G38" s="37">
        <v>7.0000000000000007E-2</v>
      </c>
      <c r="H38" s="37">
        <v>0.03</v>
      </c>
      <c r="I38" s="37">
        <v>0.05</v>
      </c>
      <c r="J38" s="38">
        <v>0.06</v>
      </c>
      <c r="K38" s="22"/>
      <c r="L38" s="22"/>
      <c r="M38" s="22"/>
      <c r="N38" s="22"/>
      <c r="O38" s="22"/>
      <c r="P38" s="22"/>
    </row>
    <row r="39" spans="1:16" ht="39" customHeight="1" x14ac:dyDescent="0.15">
      <c r="A39" s="22"/>
      <c r="B39" s="35"/>
      <c r="C39" s="1132" t="s">
        <v>570</v>
      </c>
      <c r="D39" s="1132"/>
      <c r="E39" s="1133"/>
      <c r="F39" s="36">
        <v>0</v>
      </c>
      <c r="G39" s="37">
        <v>0</v>
      </c>
      <c r="H39" s="37">
        <v>0</v>
      </c>
      <c r="I39" s="37">
        <v>0.01</v>
      </c>
      <c r="J39" s="38">
        <v>0.05</v>
      </c>
      <c r="K39" s="22"/>
      <c r="L39" s="22"/>
      <c r="M39" s="22"/>
      <c r="N39" s="22"/>
      <c r="O39" s="22"/>
      <c r="P39" s="22"/>
    </row>
    <row r="40" spans="1:16" ht="39" customHeight="1" x14ac:dyDescent="0.15">
      <c r="A40" s="22"/>
      <c r="B40" s="35"/>
      <c r="C40" s="1132" t="s">
        <v>571</v>
      </c>
      <c r="D40" s="1132"/>
      <c r="E40" s="1133"/>
      <c r="F40" s="36">
        <v>0</v>
      </c>
      <c r="G40" s="37">
        <v>0.01</v>
      </c>
      <c r="H40" s="37">
        <v>0</v>
      </c>
      <c r="I40" s="37">
        <v>0.01</v>
      </c>
      <c r="J40" s="38">
        <v>0.02</v>
      </c>
      <c r="K40" s="22"/>
      <c r="L40" s="22"/>
      <c r="M40" s="22"/>
      <c r="N40" s="22"/>
      <c r="O40" s="22"/>
      <c r="P40" s="22"/>
    </row>
    <row r="41" spans="1:16" ht="39" customHeight="1" x14ac:dyDescent="0.15">
      <c r="A41" s="22"/>
      <c r="B41" s="35"/>
      <c r="C41" s="1132" t="s">
        <v>572</v>
      </c>
      <c r="D41" s="1132"/>
      <c r="E41" s="1133"/>
      <c r="F41" s="36">
        <v>0</v>
      </c>
      <c r="G41" s="37">
        <v>0</v>
      </c>
      <c r="H41" s="37">
        <v>0</v>
      </c>
      <c r="I41" s="37">
        <v>0</v>
      </c>
      <c r="J41" s="38">
        <v>0</v>
      </c>
      <c r="K41" s="22"/>
      <c r="L41" s="22"/>
      <c r="M41" s="22"/>
      <c r="N41" s="22"/>
      <c r="O41" s="22"/>
      <c r="P41" s="22"/>
    </row>
    <row r="42" spans="1:16" ht="39" customHeight="1" x14ac:dyDescent="0.15">
      <c r="A42" s="22"/>
      <c r="B42" s="39"/>
      <c r="C42" s="1132" t="s">
        <v>573</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574</v>
      </c>
      <c r="D43" s="1134"/>
      <c r="E43" s="1135"/>
      <c r="F43" s="41">
        <v>0.35</v>
      </c>
      <c r="G43" s="42">
        <v>0.21</v>
      </c>
      <c r="H43" s="42">
        <v>7.0000000000000007E-2</v>
      </c>
      <c r="I43" s="42">
        <v>0</v>
      </c>
      <c r="J43" s="43" t="s">
        <v>513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bs1pgBM73jLtUPEwJBXBVvsZaXOiaFkUIubm/+qGFWLPv0tM5OHAs+PZCoTTpC69AS98nuenn1N6E4LflCkXg==" saltValue="PhQT24D+bmqTeRqfPcEY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2695</v>
      </c>
      <c r="L45" s="58">
        <v>2645</v>
      </c>
      <c r="M45" s="58">
        <v>2344</v>
      </c>
      <c r="N45" s="58">
        <v>2269</v>
      </c>
      <c r="O45" s="59">
        <v>2432</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15">
      <c r="A48" s="46"/>
      <c r="B48" s="1140"/>
      <c r="C48" s="1141"/>
      <c r="D48" s="60"/>
      <c r="E48" s="1146" t="s">
        <v>14</v>
      </c>
      <c r="F48" s="1146"/>
      <c r="G48" s="1146"/>
      <c r="H48" s="1146"/>
      <c r="I48" s="1146"/>
      <c r="J48" s="1147"/>
      <c r="K48" s="61">
        <v>307</v>
      </c>
      <c r="L48" s="62">
        <v>302</v>
      </c>
      <c r="M48" s="62">
        <v>267</v>
      </c>
      <c r="N48" s="62">
        <v>266</v>
      </c>
      <c r="O48" s="63">
        <v>263</v>
      </c>
      <c r="P48" s="46"/>
      <c r="Q48" s="46"/>
      <c r="R48" s="46"/>
      <c r="S48" s="46"/>
      <c r="T48" s="46"/>
      <c r="U48" s="46"/>
    </row>
    <row r="49" spans="1:21" ht="30.75" customHeight="1" x14ac:dyDescent="0.15">
      <c r="A49" s="46"/>
      <c r="B49" s="1140"/>
      <c r="C49" s="1141"/>
      <c r="D49" s="60"/>
      <c r="E49" s="1146" t="s">
        <v>15</v>
      </c>
      <c r="F49" s="1146"/>
      <c r="G49" s="1146"/>
      <c r="H49" s="1146"/>
      <c r="I49" s="1146"/>
      <c r="J49" s="1147"/>
      <c r="K49" s="61">
        <v>83</v>
      </c>
      <c r="L49" s="62">
        <v>98</v>
      </c>
      <c r="M49" s="62">
        <v>114</v>
      </c>
      <c r="N49" s="62">
        <v>106</v>
      </c>
      <c r="O49" s="63">
        <v>120</v>
      </c>
      <c r="P49" s="46"/>
      <c r="Q49" s="46"/>
      <c r="R49" s="46"/>
      <c r="S49" s="46"/>
      <c r="T49" s="46"/>
      <c r="U49" s="46"/>
    </row>
    <row r="50" spans="1:21" ht="30.75" customHeight="1" x14ac:dyDescent="0.15">
      <c r="A50" s="46"/>
      <c r="B50" s="1140"/>
      <c r="C50" s="1141"/>
      <c r="D50" s="60"/>
      <c r="E50" s="1146" t="s">
        <v>16</v>
      </c>
      <c r="F50" s="1146"/>
      <c r="G50" s="1146"/>
      <c r="H50" s="1146"/>
      <c r="I50" s="1146"/>
      <c r="J50" s="1147"/>
      <c r="K50" s="61" t="s">
        <v>513</v>
      </c>
      <c r="L50" s="62" t="s">
        <v>513</v>
      </c>
      <c r="M50" s="62" t="s">
        <v>513</v>
      </c>
      <c r="N50" s="62" t="s">
        <v>513</v>
      </c>
      <c r="O50" s="63" t="s">
        <v>513</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513</v>
      </c>
      <c r="L51" s="62" t="s">
        <v>513</v>
      </c>
      <c r="M51" s="62" t="s">
        <v>513</v>
      </c>
      <c r="N51" s="62" t="s">
        <v>513</v>
      </c>
      <c r="O51" s="63" t="s">
        <v>513</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2049</v>
      </c>
      <c r="L52" s="62">
        <v>2032</v>
      </c>
      <c r="M52" s="62">
        <v>1927</v>
      </c>
      <c r="N52" s="62">
        <v>2042</v>
      </c>
      <c r="O52" s="63">
        <v>2062</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1036</v>
      </c>
      <c r="L53" s="67">
        <v>1013</v>
      </c>
      <c r="M53" s="67">
        <v>798</v>
      </c>
      <c r="N53" s="67">
        <v>599</v>
      </c>
      <c r="O53" s="68">
        <v>753</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513</v>
      </c>
      <c r="L58" s="82" t="s">
        <v>513</v>
      </c>
      <c r="M58" s="82" t="s">
        <v>513</v>
      </c>
      <c r="N58" s="82" t="s">
        <v>513</v>
      </c>
      <c r="O58" s="83" t="s">
        <v>513</v>
      </c>
    </row>
    <row r="59" spans="1:21" ht="31.5" customHeight="1" x14ac:dyDescent="0.15">
      <c r="B59" s="1156"/>
      <c r="C59" s="1157"/>
      <c r="D59" s="1163" t="s">
        <v>27</v>
      </c>
      <c r="E59" s="1164"/>
      <c r="F59" s="1164"/>
      <c r="G59" s="1164"/>
      <c r="H59" s="1164"/>
      <c r="I59" s="1164"/>
      <c r="J59" s="1165"/>
      <c r="K59" s="84" t="s">
        <v>513</v>
      </c>
      <c r="L59" s="85" t="s">
        <v>513</v>
      </c>
      <c r="M59" s="85" t="s">
        <v>513</v>
      </c>
      <c r="N59" s="85" t="s">
        <v>513</v>
      </c>
      <c r="O59" s="86" t="s">
        <v>513</v>
      </c>
    </row>
    <row r="60" spans="1:21" ht="31.5" customHeight="1" thickBot="1" x14ac:dyDescent="0.2">
      <c r="B60" s="1158"/>
      <c r="C60" s="1159"/>
      <c r="D60" s="1166" t="s">
        <v>28</v>
      </c>
      <c r="E60" s="1167"/>
      <c r="F60" s="1167"/>
      <c r="G60" s="1167"/>
      <c r="H60" s="1167"/>
      <c r="I60" s="1167"/>
      <c r="J60" s="1168"/>
      <c r="K60" s="87" t="s">
        <v>513</v>
      </c>
      <c r="L60" s="88" t="s">
        <v>513</v>
      </c>
      <c r="M60" s="88" t="s">
        <v>513</v>
      </c>
      <c r="N60" s="88" t="s">
        <v>513</v>
      </c>
      <c r="O60" s="89" t="s">
        <v>513</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36MJTdjZEV1qhtO6CmwkBtEhKcQJMlmWvZor8BPhLf7Tne+A/neMWKQqpkzQAhwDp9j37koUw04W+jxULoJDQ==" saltValue="eC4zzLiDdKxdkghtHw02s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555</v>
      </c>
      <c r="J40" s="101" t="s">
        <v>556</v>
      </c>
      <c r="K40" s="101" t="s">
        <v>557</v>
      </c>
      <c r="L40" s="101" t="s">
        <v>558</v>
      </c>
      <c r="M40" s="102" t="s">
        <v>559</v>
      </c>
    </row>
    <row r="41" spans="2:13" ht="27.75" customHeight="1" x14ac:dyDescent="0.15">
      <c r="B41" s="1169" t="s">
        <v>31</v>
      </c>
      <c r="C41" s="1170"/>
      <c r="D41" s="103"/>
      <c r="E41" s="1175" t="s">
        <v>32</v>
      </c>
      <c r="F41" s="1175"/>
      <c r="G41" s="1175"/>
      <c r="H41" s="1176"/>
      <c r="I41" s="342">
        <v>19716</v>
      </c>
      <c r="J41" s="343">
        <v>19510</v>
      </c>
      <c r="K41" s="343">
        <v>20452</v>
      </c>
      <c r="L41" s="343">
        <v>21762</v>
      </c>
      <c r="M41" s="344">
        <v>23626</v>
      </c>
    </row>
    <row r="42" spans="2:13" ht="27.75" customHeight="1" x14ac:dyDescent="0.15">
      <c r="B42" s="1171"/>
      <c r="C42" s="1172"/>
      <c r="D42" s="104"/>
      <c r="E42" s="1177" t="s">
        <v>33</v>
      </c>
      <c r="F42" s="1177"/>
      <c r="G42" s="1177"/>
      <c r="H42" s="1178"/>
      <c r="I42" s="345" t="s">
        <v>513</v>
      </c>
      <c r="J42" s="346" t="s">
        <v>513</v>
      </c>
      <c r="K42" s="346" t="s">
        <v>513</v>
      </c>
      <c r="L42" s="346" t="s">
        <v>513</v>
      </c>
      <c r="M42" s="347" t="s">
        <v>513</v>
      </c>
    </row>
    <row r="43" spans="2:13" ht="27.75" customHeight="1" x14ac:dyDescent="0.15">
      <c r="B43" s="1171"/>
      <c r="C43" s="1172"/>
      <c r="D43" s="104"/>
      <c r="E43" s="1177" t="s">
        <v>34</v>
      </c>
      <c r="F43" s="1177"/>
      <c r="G43" s="1177"/>
      <c r="H43" s="1178"/>
      <c r="I43" s="345">
        <v>4761</v>
      </c>
      <c r="J43" s="346">
        <v>4436</v>
      </c>
      <c r="K43" s="346">
        <v>4107</v>
      </c>
      <c r="L43" s="346">
        <v>3777</v>
      </c>
      <c r="M43" s="347">
        <v>3448</v>
      </c>
    </row>
    <row r="44" spans="2:13" ht="27.75" customHeight="1" x14ac:dyDescent="0.15">
      <c r="B44" s="1171"/>
      <c r="C44" s="1172"/>
      <c r="D44" s="104"/>
      <c r="E44" s="1177" t="s">
        <v>35</v>
      </c>
      <c r="F44" s="1177"/>
      <c r="G44" s="1177"/>
      <c r="H44" s="1178"/>
      <c r="I44" s="345">
        <v>814</v>
      </c>
      <c r="J44" s="346">
        <v>967</v>
      </c>
      <c r="K44" s="346">
        <v>862</v>
      </c>
      <c r="L44" s="346">
        <v>927</v>
      </c>
      <c r="M44" s="347">
        <v>927</v>
      </c>
    </row>
    <row r="45" spans="2:13" ht="27.75" customHeight="1" x14ac:dyDescent="0.15">
      <c r="B45" s="1171"/>
      <c r="C45" s="1172"/>
      <c r="D45" s="104"/>
      <c r="E45" s="1177" t="s">
        <v>36</v>
      </c>
      <c r="F45" s="1177"/>
      <c r="G45" s="1177"/>
      <c r="H45" s="1178"/>
      <c r="I45" s="345">
        <v>3936</v>
      </c>
      <c r="J45" s="346">
        <v>3606</v>
      </c>
      <c r="K45" s="346">
        <v>3328</v>
      </c>
      <c r="L45" s="346">
        <v>2990</v>
      </c>
      <c r="M45" s="347">
        <v>2745</v>
      </c>
    </row>
    <row r="46" spans="2:13" ht="27.75" customHeight="1" x14ac:dyDescent="0.15">
      <c r="B46" s="1171"/>
      <c r="C46" s="1172"/>
      <c r="D46" s="105"/>
      <c r="E46" s="1177" t="s">
        <v>37</v>
      </c>
      <c r="F46" s="1177"/>
      <c r="G46" s="1177"/>
      <c r="H46" s="1178"/>
      <c r="I46" s="345" t="s">
        <v>513</v>
      </c>
      <c r="J46" s="346" t="s">
        <v>513</v>
      </c>
      <c r="K46" s="346" t="s">
        <v>513</v>
      </c>
      <c r="L46" s="346" t="s">
        <v>513</v>
      </c>
      <c r="M46" s="347" t="s">
        <v>513</v>
      </c>
    </row>
    <row r="47" spans="2:13" ht="27.75" customHeight="1" x14ac:dyDescent="0.15">
      <c r="B47" s="1171"/>
      <c r="C47" s="1172"/>
      <c r="D47" s="106"/>
      <c r="E47" s="1179" t="s">
        <v>38</v>
      </c>
      <c r="F47" s="1180"/>
      <c r="G47" s="1180"/>
      <c r="H47" s="1181"/>
      <c r="I47" s="345" t="s">
        <v>513</v>
      </c>
      <c r="J47" s="346" t="s">
        <v>513</v>
      </c>
      <c r="K47" s="346" t="s">
        <v>513</v>
      </c>
      <c r="L47" s="346" t="s">
        <v>513</v>
      </c>
      <c r="M47" s="347" t="s">
        <v>513</v>
      </c>
    </row>
    <row r="48" spans="2:13" ht="27.75" customHeight="1" x14ac:dyDescent="0.15">
      <c r="B48" s="1171"/>
      <c r="C48" s="1172"/>
      <c r="D48" s="104"/>
      <c r="E48" s="1177" t="s">
        <v>39</v>
      </c>
      <c r="F48" s="1177"/>
      <c r="G48" s="1177"/>
      <c r="H48" s="1178"/>
      <c r="I48" s="345" t="s">
        <v>513</v>
      </c>
      <c r="J48" s="346" t="s">
        <v>513</v>
      </c>
      <c r="K48" s="346" t="s">
        <v>513</v>
      </c>
      <c r="L48" s="346" t="s">
        <v>513</v>
      </c>
      <c r="M48" s="347" t="s">
        <v>513</v>
      </c>
    </row>
    <row r="49" spans="2:13" ht="27.75" customHeight="1" x14ac:dyDescent="0.15">
      <c r="B49" s="1173"/>
      <c r="C49" s="1174"/>
      <c r="D49" s="104"/>
      <c r="E49" s="1177" t="s">
        <v>40</v>
      </c>
      <c r="F49" s="1177"/>
      <c r="G49" s="1177"/>
      <c r="H49" s="1178"/>
      <c r="I49" s="345" t="s">
        <v>513</v>
      </c>
      <c r="J49" s="346" t="s">
        <v>513</v>
      </c>
      <c r="K49" s="346" t="s">
        <v>513</v>
      </c>
      <c r="L49" s="346" t="s">
        <v>513</v>
      </c>
      <c r="M49" s="347" t="s">
        <v>513</v>
      </c>
    </row>
    <row r="50" spans="2:13" ht="27.75" customHeight="1" x14ac:dyDescent="0.15">
      <c r="B50" s="1182" t="s">
        <v>41</v>
      </c>
      <c r="C50" s="1183"/>
      <c r="D50" s="107"/>
      <c r="E50" s="1177" t="s">
        <v>42</v>
      </c>
      <c r="F50" s="1177"/>
      <c r="G50" s="1177"/>
      <c r="H50" s="1178"/>
      <c r="I50" s="345">
        <v>16164</v>
      </c>
      <c r="J50" s="346">
        <v>15477</v>
      </c>
      <c r="K50" s="346">
        <v>15611</v>
      </c>
      <c r="L50" s="346">
        <v>16450</v>
      </c>
      <c r="M50" s="347">
        <v>16969</v>
      </c>
    </row>
    <row r="51" spans="2:13" ht="27.75" customHeight="1" x14ac:dyDescent="0.15">
      <c r="B51" s="1171"/>
      <c r="C51" s="1172"/>
      <c r="D51" s="104"/>
      <c r="E51" s="1177" t="s">
        <v>43</v>
      </c>
      <c r="F51" s="1177"/>
      <c r="G51" s="1177"/>
      <c r="H51" s="1178"/>
      <c r="I51" s="345">
        <v>450</v>
      </c>
      <c r="J51" s="346">
        <v>354</v>
      </c>
      <c r="K51" s="346">
        <v>268</v>
      </c>
      <c r="L51" s="346">
        <v>314</v>
      </c>
      <c r="M51" s="347">
        <v>1246</v>
      </c>
    </row>
    <row r="52" spans="2:13" ht="27.75" customHeight="1" x14ac:dyDescent="0.15">
      <c r="B52" s="1173"/>
      <c r="C52" s="1174"/>
      <c r="D52" s="104"/>
      <c r="E52" s="1177" t="s">
        <v>44</v>
      </c>
      <c r="F52" s="1177"/>
      <c r="G52" s="1177"/>
      <c r="H52" s="1178"/>
      <c r="I52" s="345">
        <v>19668</v>
      </c>
      <c r="J52" s="346">
        <v>19074</v>
      </c>
      <c r="K52" s="346">
        <v>19352</v>
      </c>
      <c r="L52" s="346">
        <v>19531</v>
      </c>
      <c r="M52" s="347">
        <v>19952</v>
      </c>
    </row>
    <row r="53" spans="2:13" ht="27.75" customHeight="1" thickBot="1" x14ac:dyDescent="0.2">
      <c r="B53" s="1184" t="s">
        <v>45</v>
      </c>
      <c r="C53" s="1185"/>
      <c r="D53" s="108"/>
      <c r="E53" s="1186" t="s">
        <v>46</v>
      </c>
      <c r="F53" s="1186"/>
      <c r="G53" s="1186"/>
      <c r="H53" s="1187"/>
      <c r="I53" s="348">
        <v>-7055</v>
      </c>
      <c r="J53" s="349">
        <v>-6386</v>
      </c>
      <c r="K53" s="349">
        <v>-6482</v>
      </c>
      <c r="L53" s="349">
        <v>-6839</v>
      </c>
      <c r="M53" s="350">
        <v>-7421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Ck6t+7zBOcFKkL2DGncIEa8BnepF76my1P5s2JGunU7ekEBqJKhH3OiXYtMQv5noDnd37aPW28MRWRYjetHWjA==" saltValue="VAk2RyTG4R5NUTYt6ZQg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6" t="s">
        <v>49</v>
      </c>
      <c r="D55" s="1196"/>
      <c r="E55" s="1197"/>
      <c r="F55" s="120">
        <v>5841</v>
      </c>
      <c r="G55" s="120">
        <v>5714</v>
      </c>
      <c r="H55" s="121">
        <v>5835</v>
      </c>
    </row>
    <row r="56" spans="2:8" ht="52.5" customHeight="1" x14ac:dyDescent="0.15">
      <c r="B56" s="122"/>
      <c r="C56" s="1198" t="s">
        <v>50</v>
      </c>
      <c r="D56" s="1198"/>
      <c r="E56" s="1199"/>
      <c r="F56" s="123">
        <v>2828</v>
      </c>
      <c r="G56" s="123">
        <v>3439</v>
      </c>
      <c r="H56" s="124">
        <v>3752</v>
      </c>
    </row>
    <row r="57" spans="2:8" ht="53.25" customHeight="1" x14ac:dyDescent="0.15">
      <c r="B57" s="122"/>
      <c r="C57" s="1200" t="s">
        <v>51</v>
      </c>
      <c r="D57" s="1200"/>
      <c r="E57" s="1201"/>
      <c r="F57" s="125">
        <v>7897</v>
      </c>
      <c r="G57" s="125">
        <v>8153</v>
      </c>
      <c r="H57" s="126">
        <v>8220</v>
      </c>
    </row>
    <row r="58" spans="2:8" ht="45.75" customHeight="1" x14ac:dyDescent="0.15">
      <c r="B58" s="127"/>
      <c r="C58" s="1188" t="s">
        <v>593</v>
      </c>
      <c r="D58" s="1189"/>
      <c r="E58" s="1190"/>
      <c r="F58" s="128">
        <v>2873</v>
      </c>
      <c r="G58" s="128">
        <v>2876</v>
      </c>
      <c r="H58" s="129">
        <v>2876</v>
      </c>
    </row>
    <row r="59" spans="2:8" ht="45.75" customHeight="1" x14ac:dyDescent="0.15">
      <c r="B59" s="127"/>
      <c r="C59" s="1188" t="s">
        <v>594</v>
      </c>
      <c r="D59" s="1189"/>
      <c r="E59" s="1190"/>
      <c r="F59" s="128">
        <v>2048</v>
      </c>
      <c r="G59" s="128">
        <v>2005</v>
      </c>
      <c r="H59" s="129">
        <v>2220</v>
      </c>
    </row>
    <row r="60" spans="2:8" ht="45.75" customHeight="1" x14ac:dyDescent="0.15">
      <c r="B60" s="127"/>
      <c r="C60" s="1188" t="s">
        <v>595</v>
      </c>
      <c r="D60" s="1189"/>
      <c r="E60" s="1190"/>
      <c r="F60" s="128">
        <v>704</v>
      </c>
      <c r="G60" s="128">
        <v>700</v>
      </c>
      <c r="H60" s="129">
        <v>702</v>
      </c>
    </row>
    <row r="61" spans="2:8" ht="45.75" customHeight="1" x14ac:dyDescent="0.15">
      <c r="B61" s="127"/>
      <c r="C61" s="1188" t="s">
        <v>596</v>
      </c>
      <c r="D61" s="1189"/>
      <c r="E61" s="1190"/>
      <c r="F61" s="128">
        <v>479</v>
      </c>
      <c r="G61" s="128">
        <v>771</v>
      </c>
      <c r="H61" s="129">
        <v>626</v>
      </c>
    </row>
    <row r="62" spans="2:8" ht="45.75" customHeight="1" thickBot="1" x14ac:dyDescent="0.2">
      <c r="B62" s="130"/>
      <c r="C62" s="1191" t="s">
        <v>597</v>
      </c>
      <c r="D62" s="1192"/>
      <c r="E62" s="1193"/>
      <c r="F62" s="131">
        <v>588</v>
      </c>
      <c r="G62" s="131">
        <v>587</v>
      </c>
      <c r="H62" s="132">
        <v>585</v>
      </c>
    </row>
    <row r="63" spans="2:8" ht="52.5" customHeight="1" thickBot="1" x14ac:dyDescent="0.2">
      <c r="B63" s="133"/>
      <c r="C63" s="1194" t="s">
        <v>52</v>
      </c>
      <c r="D63" s="1194"/>
      <c r="E63" s="1195"/>
      <c r="F63" s="134">
        <v>16566</v>
      </c>
      <c r="G63" s="134">
        <v>17306</v>
      </c>
      <c r="H63" s="135">
        <v>17807</v>
      </c>
    </row>
    <row r="64" spans="2:8" x14ac:dyDescent="0.15"/>
  </sheetData>
  <sheetProtection algorithmName="SHA-512" hashValue="567oFHvyevcBzMZH3YHLVZHTG6qkTRCLTzE3Q5vC6m1ZD8AZ0NAmt04XkVJrJBA9YJJoBoraQKcgnLKFeqZ+5g==" saltValue="vg9/Jqi2koBFo8xEKgpX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552</v>
      </c>
      <c r="G2" s="149"/>
      <c r="H2" s="150"/>
    </row>
    <row r="3" spans="1:8" x14ac:dyDescent="0.15">
      <c r="A3" s="146" t="s">
        <v>545</v>
      </c>
      <c r="B3" s="151"/>
      <c r="C3" s="152"/>
      <c r="D3" s="153">
        <v>44034</v>
      </c>
      <c r="E3" s="154"/>
      <c r="F3" s="155">
        <v>69185</v>
      </c>
      <c r="G3" s="156"/>
      <c r="H3" s="157"/>
    </row>
    <row r="4" spans="1:8" x14ac:dyDescent="0.15">
      <c r="A4" s="158"/>
      <c r="B4" s="159"/>
      <c r="C4" s="160"/>
      <c r="D4" s="161">
        <v>32294</v>
      </c>
      <c r="E4" s="162"/>
      <c r="F4" s="163">
        <v>38519</v>
      </c>
      <c r="G4" s="164"/>
      <c r="H4" s="165"/>
    </row>
    <row r="5" spans="1:8" x14ac:dyDescent="0.15">
      <c r="A5" s="146" t="s">
        <v>547</v>
      </c>
      <c r="B5" s="151"/>
      <c r="C5" s="152"/>
      <c r="D5" s="153">
        <v>68036</v>
      </c>
      <c r="E5" s="154"/>
      <c r="F5" s="155">
        <v>70166</v>
      </c>
      <c r="G5" s="156"/>
      <c r="H5" s="157"/>
    </row>
    <row r="6" spans="1:8" x14ac:dyDescent="0.15">
      <c r="A6" s="158"/>
      <c r="B6" s="159"/>
      <c r="C6" s="160"/>
      <c r="D6" s="161">
        <v>44985</v>
      </c>
      <c r="E6" s="162"/>
      <c r="F6" s="163">
        <v>36115</v>
      </c>
      <c r="G6" s="164"/>
      <c r="H6" s="165"/>
    </row>
    <row r="7" spans="1:8" x14ac:dyDescent="0.15">
      <c r="A7" s="146" t="s">
        <v>548</v>
      </c>
      <c r="B7" s="151"/>
      <c r="C7" s="152"/>
      <c r="D7" s="153">
        <v>96849</v>
      </c>
      <c r="E7" s="154"/>
      <c r="F7" s="155">
        <v>92632</v>
      </c>
      <c r="G7" s="156"/>
      <c r="H7" s="157"/>
    </row>
    <row r="8" spans="1:8" x14ac:dyDescent="0.15">
      <c r="A8" s="158"/>
      <c r="B8" s="159"/>
      <c r="C8" s="160"/>
      <c r="D8" s="161">
        <v>71519</v>
      </c>
      <c r="E8" s="162"/>
      <c r="F8" s="163">
        <v>47978</v>
      </c>
      <c r="G8" s="164"/>
      <c r="H8" s="165"/>
    </row>
    <row r="9" spans="1:8" x14ac:dyDescent="0.15">
      <c r="A9" s="146" t="s">
        <v>549</v>
      </c>
      <c r="B9" s="151"/>
      <c r="C9" s="152"/>
      <c r="D9" s="153">
        <v>81897</v>
      </c>
      <c r="E9" s="154"/>
      <c r="F9" s="155">
        <v>96469</v>
      </c>
      <c r="G9" s="156"/>
      <c r="H9" s="157"/>
    </row>
    <row r="10" spans="1:8" x14ac:dyDescent="0.15">
      <c r="A10" s="158"/>
      <c r="B10" s="159"/>
      <c r="C10" s="160"/>
      <c r="D10" s="161">
        <v>53072</v>
      </c>
      <c r="E10" s="162"/>
      <c r="F10" s="163">
        <v>49775</v>
      </c>
      <c r="G10" s="164"/>
      <c r="H10" s="165"/>
    </row>
    <row r="11" spans="1:8" x14ac:dyDescent="0.15">
      <c r="A11" s="146" t="s">
        <v>550</v>
      </c>
      <c r="B11" s="151"/>
      <c r="C11" s="152"/>
      <c r="D11" s="153">
        <v>74424</v>
      </c>
      <c r="E11" s="154"/>
      <c r="F11" s="155">
        <v>85743</v>
      </c>
      <c r="G11" s="156"/>
      <c r="H11" s="157"/>
    </row>
    <row r="12" spans="1:8" x14ac:dyDescent="0.15">
      <c r="A12" s="158"/>
      <c r="B12" s="159"/>
      <c r="C12" s="166"/>
      <c r="D12" s="161">
        <v>63245</v>
      </c>
      <c r="E12" s="162"/>
      <c r="F12" s="163">
        <v>45231</v>
      </c>
      <c r="G12" s="164"/>
      <c r="H12" s="165"/>
    </row>
    <row r="13" spans="1:8" x14ac:dyDescent="0.15">
      <c r="A13" s="146"/>
      <c r="B13" s="151"/>
      <c r="C13" s="152"/>
      <c r="D13" s="153">
        <v>73048</v>
      </c>
      <c r="E13" s="154"/>
      <c r="F13" s="155">
        <v>82839</v>
      </c>
      <c r="G13" s="167"/>
      <c r="H13" s="157"/>
    </row>
    <row r="14" spans="1:8" x14ac:dyDescent="0.15">
      <c r="A14" s="158"/>
      <c r="B14" s="159"/>
      <c r="C14" s="160"/>
      <c r="D14" s="161">
        <v>53023</v>
      </c>
      <c r="E14" s="162"/>
      <c r="F14" s="163">
        <v>43524</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4.9800000000000004</v>
      </c>
      <c r="C19" s="168">
        <f>ROUND(VALUE(SUBSTITUTE(実質収支比率等に係る経年分析!G$48,"▲","-")),2)</f>
        <v>8.0399999999999991</v>
      </c>
      <c r="D19" s="168">
        <f>ROUND(VALUE(SUBSTITUTE(実質収支比率等に係る経年分析!H$48,"▲","-")),2)</f>
        <v>6.41</v>
      </c>
      <c r="E19" s="168">
        <f>ROUND(VALUE(SUBSTITUTE(実質収支比率等に係る経年分析!I$48,"▲","-")),2)</f>
        <v>7.92</v>
      </c>
      <c r="F19" s="168">
        <f>ROUND(VALUE(SUBSTITUTE(実質収支比率等に係る経年分析!J$48,"▲","-")),2)</f>
        <v>5.24</v>
      </c>
    </row>
    <row r="20" spans="1:11" x14ac:dyDescent="0.15">
      <c r="A20" s="168" t="s">
        <v>56</v>
      </c>
      <c r="B20" s="168">
        <f>ROUND(VALUE(SUBSTITUTE(実質収支比率等に係る経年分析!F$47,"▲","-")),2)</f>
        <v>41.74</v>
      </c>
      <c r="C20" s="168">
        <f>ROUND(VALUE(SUBSTITUTE(実質収支比率等に係る経年分析!G$47,"▲","-")),2)</f>
        <v>38.15</v>
      </c>
      <c r="D20" s="168">
        <f>ROUND(VALUE(SUBSTITUTE(実質収支比率等に係る経年分析!H$47,"▲","-")),2)</f>
        <v>41.65</v>
      </c>
      <c r="E20" s="168">
        <f>ROUND(VALUE(SUBSTITUTE(実質収支比率等に係る経年分析!I$47,"▲","-")),2)</f>
        <v>39.409999999999997</v>
      </c>
      <c r="F20" s="168">
        <f>ROUND(VALUE(SUBSTITUTE(実質収支比率等に係る経年分析!J$47,"▲","-")),2)</f>
        <v>41.09</v>
      </c>
    </row>
    <row r="21" spans="1:11" x14ac:dyDescent="0.15">
      <c r="A21" s="168" t="s">
        <v>57</v>
      </c>
      <c r="B21" s="168">
        <f>IF(ISNUMBER(VALUE(SUBSTITUTE(実質収支比率等に係る経年分析!F$49,"▲","-"))),ROUND(VALUE(SUBSTITUTE(実質収支比率等に係る経年分析!F$49,"▲","-")),2),NA())</f>
        <v>-1.74</v>
      </c>
      <c r="C21" s="168">
        <f>IF(ISNUMBER(VALUE(SUBSTITUTE(実質収支比率等に係る経年分析!G$49,"▲","-"))),ROUND(VALUE(SUBSTITUTE(実質収支比率等に係る経年分析!G$49,"▲","-")),2),NA())</f>
        <v>-3.31</v>
      </c>
      <c r="D21" s="168">
        <f>IF(ISNUMBER(VALUE(SUBSTITUTE(実質収支比率等に係る経年分析!H$49,"▲","-"))),ROUND(VALUE(SUBSTITUTE(実質収支比率等に係る経年分析!H$49,"▲","-")),2),NA())</f>
        <v>-1.47</v>
      </c>
      <c r="E21" s="168">
        <f>IF(ISNUMBER(VALUE(SUBSTITUTE(実質収支比率等に係る経年分析!I$49,"▲","-"))),ROUND(VALUE(SUBSTITUTE(実質収支比率等に係る経年分析!I$49,"▲","-")),2),NA())</f>
        <v>-2.2599999999999998</v>
      </c>
      <c r="F21" s="168">
        <f>IF(ISNUMBER(VALUE(SUBSTITUTE(実質収支比率等に係る経年分析!J$49,"▲","-"))),ROUND(VALUE(SUBSTITUTE(実質収支比率等に係る経年分析!J$49,"▲","-")),2),NA())</f>
        <v>-6.92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0.35</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7.0000000000000007E-2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山武市地方独立行政法人さんむ医療センター公債管理特別会計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山武市農業集落排水事業特別会計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0.02</v>
      </c>
    </row>
    <row r="31" spans="1:11" x14ac:dyDescent="0.15">
      <c r="A31" s="169" t="str">
        <f>IF(連結実質赤字比率に係る赤字・黒字の構成分析!C$39="",NA(),連結実質赤字比率に係る赤字・黒字の構成分析!C$39)</f>
        <v>山武市後期高齢者医療特別会計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15">
      <c r="A32" s="169" t="str">
        <f>IF(連結実質赤字比率に係る赤字・黒字の構成分析!C$38="",NA(),連結実質赤字比率に係る赤字・黒字の構成分析!C$38)</f>
        <v>山武市国民健康保険特別会計（施設勘定）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0.06</v>
      </c>
    </row>
    <row r="33" spans="1:16" x14ac:dyDescent="0.15">
      <c r="A33" s="169" t="str">
        <f>IF(連結実質赤字比率に係る赤字・黒字の構成分析!C$37="",NA(),連結実質赤字比率に係る赤字・黒字の構成分析!C$37)</f>
        <v>山武市国民健康保険特別会計（事業勘定）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1.1299999999999999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0.22</v>
      </c>
    </row>
    <row r="34" spans="1:16" x14ac:dyDescent="0.15">
      <c r="A34" s="169" t="str">
        <f>IF(連結実質赤字比率に係る赤字・黒字の構成分析!C$36="",NA(),連結実質赤字比率に係る赤字・黒字の構成分析!C$36)</f>
        <v>山武市介護保険特別会計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0.45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0.51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0.71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0.32</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4.97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8.0399999999999991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6.41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5.23</v>
      </c>
    </row>
    <row r="36" spans="1:16" x14ac:dyDescent="0.15">
      <c r="A36" s="169" t="str">
        <f>IF(連結実質赤字比率に係る赤字・黒字の構成分析!C$34="",NA(),連結実質赤字比率に係る赤字・黒字の構成分析!C$34)</f>
        <v>山武市水道事業会計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9.92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9.4700000000000006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8.7200000000000006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8.44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2049</v>
      </c>
      <c r="E42" s="170"/>
      <c r="F42" s="170"/>
      <c r="G42" s="170">
        <f>'実質公債費比率（分子）の構造'!L$52</f>
        <v>2032</v>
      </c>
      <c r="H42" s="170"/>
      <c r="I42" s="170"/>
      <c r="J42" s="170">
        <f>'実質公債費比率（分子）の構造'!M$52</f>
        <v>1927</v>
      </c>
      <c r="K42" s="170"/>
      <c r="L42" s="170"/>
      <c r="M42" s="170">
        <f>'実質公債費比率（分子）の構造'!N$52</f>
        <v>2042</v>
      </c>
      <c r="N42" s="170"/>
      <c r="O42" s="170"/>
      <c r="P42" s="170">
        <f>'実質公債費比率（分子）の構造'!O$52</f>
        <v>2062</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83</v>
      </c>
      <c r="C45" s="170"/>
      <c r="D45" s="170"/>
      <c r="E45" s="170">
        <f>'実質公債費比率（分子）の構造'!L$49</f>
        <v>98</v>
      </c>
      <c r="F45" s="170"/>
      <c r="G45" s="170"/>
      <c r="H45" s="170">
        <f>'実質公債費比率（分子）の構造'!M$49</f>
        <v>114</v>
      </c>
      <c r="I45" s="170"/>
      <c r="J45" s="170"/>
      <c r="K45" s="170">
        <f>'実質公債費比率（分子）の構造'!N$49</f>
        <v>106</v>
      </c>
      <c r="L45" s="170"/>
      <c r="M45" s="170"/>
      <c r="N45" s="170">
        <f>'実質公債費比率（分子）の構造'!O$49</f>
        <v>120</v>
      </c>
      <c r="O45" s="170"/>
      <c r="P45" s="170"/>
    </row>
    <row r="46" spans="1:16" x14ac:dyDescent="0.15">
      <c r="A46" s="170" t="s">
        <v>68</v>
      </c>
      <c r="B46" s="170">
        <f>'実質公債費比率（分子）の構造'!K$48</f>
        <v>307</v>
      </c>
      <c r="C46" s="170"/>
      <c r="D46" s="170"/>
      <c r="E46" s="170">
        <f>'実質公債費比率（分子）の構造'!L$48</f>
        <v>302</v>
      </c>
      <c r="F46" s="170"/>
      <c r="G46" s="170"/>
      <c r="H46" s="170">
        <f>'実質公債費比率（分子）の構造'!M$48</f>
        <v>267</v>
      </c>
      <c r="I46" s="170"/>
      <c r="J46" s="170"/>
      <c r="K46" s="170">
        <f>'実質公債費比率（分子）の構造'!N$48</f>
        <v>266</v>
      </c>
      <c r="L46" s="170"/>
      <c r="M46" s="170"/>
      <c r="N46" s="170">
        <f>'実質公債費比率（分子）の構造'!O$48</f>
        <v>263</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2695</v>
      </c>
      <c r="C49" s="170"/>
      <c r="D49" s="170"/>
      <c r="E49" s="170">
        <f>'実質公債費比率（分子）の構造'!L$45</f>
        <v>2645</v>
      </c>
      <c r="F49" s="170"/>
      <c r="G49" s="170"/>
      <c r="H49" s="170">
        <f>'実質公債費比率（分子）の構造'!M$45</f>
        <v>2344</v>
      </c>
      <c r="I49" s="170"/>
      <c r="J49" s="170"/>
      <c r="K49" s="170">
        <f>'実質公債費比率（分子）の構造'!N$45</f>
        <v>2269</v>
      </c>
      <c r="L49" s="170"/>
      <c r="M49" s="170"/>
      <c r="N49" s="170">
        <f>'実質公債費比率（分子）の構造'!O$45</f>
        <v>2432</v>
      </c>
      <c r="O49" s="170"/>
      <c r="P49" s="170"/>
    </row>
    <row r="50" spans="1:16" x14ac:dyDescent="0.15">
      <c r="A50" s="170" t="s">
        <v>72</v>
      </c>
      <c r="B50" s="170" t="e">
        <f>NA()</f>
        <v>#N/A</v>
      </c>
      <c r="C50" s="170">
        <f>IF(ISNUMBER('実質公債費比率（分子）の構造'!K$53),'実質公債費比率（分子）の構造'!K$53,NA())</f>
        <v>1036</v>
      </c>
      <c r="D50" s="170" t="e">
        <f>NA()</f>
        <v>#N/A</v>
      </c>
      <c r="E50" s="170" t="e">
        <f>NA()</f>
        <v>#N/A</v>
      </c>
      <c r="F50" s="170">
        <f>IF(ISNUMBER('実質公債費比率（分子）の構造'!L$53),'実質公債費比率（分子）の構造'!L$53,NA())</f>
        <v>1013</v>
      </c>
      <c r="G50" s="170" t="e">
        <f>NA()</f>
        <v>#N/A</v>
      </c>
      <c r="H50" s="170" t="e">
        <f>NA()</f>
        <v>#N/A</v>
      </c>
      <c r="I50" s="170">
        <f>IF(ISNUMBER('実質公債費比率（分子）の構造'!M$53),'実質公債費比率（分子）の構造'!M$53,NA())</f>
        <v>798</v>
      </c>
      <c r="J50" s="170" t="e">
        <f>NA()</f>
        <v>#N/A</v>
      </c>
      <c r="K50" s="170" t="e">
        <f>NA()</f>
        <v>#N/A</v>
      </c>
      <c r="L50" s="170">
        <f>IF(ISNUMBER('実質公債費比率（分子）の構造'!N$53),'実質公債費比率（分子）の構造'!N$53,NA())</f>
        <v>599</v>
      </c>
      <c r="M50" s="170" t="e">
        <f>NA()</f>
        <v>#N/A</v>
      </c>
      <c r="N50" s="170" t="e">
        <f>NA()</f>
        <v>#N/A</v>
      </c>
      <c r="O50" s="170">
        <f>IF(ISNUMBER('実質公債費比率（分子）の構造'!O$53),'実質公債費比率（分子）の構造'!O$53,NA())</f>
        <v>753</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19668</v>
      </c>
      <c r="E56" s="169"/>
      <c r="F56" s="169"/>
      <c r="G56" s="169">
        <f>'将来負担比率（分子）の構造'!J$52</f>
        <v>19074</v>
      </c>
      <c r="H56" s="169"/>
      <c r="I56" s="169"/>
      <c r="J56" s="169">
        <f>'将来負担比率（分子）の構造'!K$52</f>
        <v>19352</v>
      </c>
      <c r="K56" s="169"/>
      <c r="L56" s="169"/>
      <c r="M56" s="169">
        <f>'将来負担比率（分子）の構造'!L$52</f>
        <v>19531</v>
      </c>
      <c r="N56" s="169"/>
      <c r="O56" s="169"/>
      <c r="P56" s="169">
        <f>'将来負担比率（分子）の構造'!M$52</f>
        <v>19952</v>
      </c>
    </row>
    <row r="57" spans="1:16" x14ac:dyDescent="0.15">
      <c r="A57" s="169" t="s">
        <v>43</v>
      </c>
      <c r="B57" s="169"/>
      <c r="C57" s="169"/>
      <c r="D57" s="169">
        <f>'将来負担比率（分子）の構造'!I$51</f>
        <v>450</v>
      </c>
      <c r="E57" s="169"/>
      <c r="F57" s="169"/>
      <c r="G57" s="169">
        <f>'将来負担比率（分子）の構造'!J$51</f>
        <v>354</v>
      </c>
      <c r="H57" s="169"/>
      <c r="I57" s="169"/>
      <c r="J57" s="169">
        <f>'将来負担比率（分子）の構造'!K$51</f>
        <v>268</v>
      </c>
      <c r="K57" s="169"/>
      <c r="L57" s="169"/>
      <c r="M57" s="169">
        <f>'将来負担比率（分子）の構造'!L$51</f>
        <v>314</v>
      </c>
      <c r="N57" s="169"/>
      <c r="O57" s="169"/>
      <c r="P57" s="169">
        <f>'将来負担比率（分子）の構造'!M$51</f>
        <v>1246</v>
      </c>
    </row>
    <row r="58" spans="1:16" x14ac:dyDescent="0.15">
      <c r="A58" s="169" t="s">
        <v>42</v>
      </c>
      <c r="B58" s="169"/>
      <c r="C58" s="169"/>
      <c r="D58" s="169">
        <f>'将来負担比率（分子）の構造'!I$50</f>
        <v>16164</v>
      </c>
      <c r="E58" s="169"/>
      <c r="F58" s="169"/>
      <c r="G58" s="169">
        <f>'将来負担比率（分子）の構造'!J$50</f>
        <v>15477</v>
      </c>
      <c r="H58" s="169"/>
      <c r="I58" s="169"/>
      <c r="J58" s="169">
        <f>'将来負担比率（分子）の構造'!K$50</f>
        <v>15611</v>
      </c>
      <c r="K58" s="169"/>
      <c r="L58" s="169"/>
      <c r="M58" s="169">
        <f>'将来負担比率（分子）の構造'!L$50</f>
        <v>16450</v>
      </c>
      <c r="N58" s="169"/>
      <c r="O58" s="169"/>
      <c r="P58" s="169">
        <f>'将来負担比率（分子）の構造'!M$50</f>
        <v>16969</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3936</v>
      </c>
      <c r="C62" s="169"/>
      <c r="D62" s="169"/>
      <c r="E62" s="169">
        <f>'将来負担比率（分子）の構造'!J$45</f>
        <v>3606</v>
      </c>
      <c r="F62" s="169"/>
      <c r="G62" s="169"/>
      <c r="H62" s="169">
        <f>'将来負担比率（分子）の構造'!K$45</f>
        <v>3328</v>
      </c>
      <c r="I62" s="169"/>
      <c r="J62" s="169"/>
      <c r="K62" s="169">
        <f>'将来負担比率（分子）の構造'!L$45</f>
        <v>2990</v>
      </c>
      <c r="L62" s="169"/>
      <c r="M62" s="169"/>
      <c r="N62" s="169">
        <f>'将来負担比率（分子）の構造'!M$45</f>
        <v>2745</v>
      </c>
      <c r="O62" s="169"/>
      <c r="P62" s="169"/>
    </row>
    <row r="63" spans="1:16" x14ac:dyDescent="0.15">
      <c r="A63" s="169" t="s">
        <v>35</v>
      </c>
      <c r="B63" s="169">
        <f>'将来負担比率（分子）の構造'!I$44</f>
        <v>814</v>
      </c>
      <c r="C63" s="169"/>
      <c r="D63" s="169"/>
      <c r="E63" s="169">
        <f>'将来負担比率（分子）の構造'!J$44</f>
        <v>967</v>
      </c>
      <c r="F63" s="169"/>
      <c r="G63" s="169"/>
      <c r="H63" s="169">
        <f>'将来負担比率（分子）の構造'!K$44</f>
        <v>862</v>
      </c>
      <c r="I63" s="169"/>
      <c r="J63" s="169"/>
      <c r="K63" s="169">
        <f>'将来負担比率（分子）の構造'!L$44</f>
        <v>927</v>
      </c>
      <c r="L63" s="169"/>
      <c r="M63" s="169"/>
      <c r="N63" s="169">
        <f>'将来負担比率（分子）の構造'!M$44</f>
        <v>927</v>
      </c>
      <c r="O63" s="169"/>
      <c r="P63" s="169"/>
    </row>
    <row r="64" spans="1:16" x14ac:dyDescent="0.15">
      <c r="A64" s="169" t="s">
        <v>34</v>
      </c>
      <c r="B64" s="169">
        <f>'将来負担比率（分子）の構造'!I$43</f>
        <v>4761</v>
      </c>
      <c r="C64" s="169"/>
      <c r="D64" s="169"/>
      <c r="E64" s="169">
        <f>'将来負担比率（分子）の構造'!J$43</f>
        <v>4436</v>
      </c>
      <c r="F64" s="169"/>
      <c r="G64" s="169"/>
      <c r="H64" s="169">
        <f>'将来負担比率（分子）の構造'!K$43</f>
        <v>4107</v>
      </c>
      <c r="I64" s="169"/>
      <c r="J64" s="169"/>
      <c r="K64" s="169">
        <f>'将来負担比率（分子）の構造'!L$43</f>
        <v>3777</v>
      </c>
      <c r="L64" s="169"/>
      <c r="M64" s="169"/>
      <c r="N64" s="169">
        <f>'将来負担比率（分子）の構造'!M$43</f>
        <v>3448</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19716</v>
      </c>
      <c r="C66" s="169"/>
      <c r="D66" s="169"/>
      <c r="E66" s="169">
        <f>'将来負担比率（分子）の構造'!J$41</f>
        <v>19510</v>
      </c>
      <c r="F66" s="169"/>
      <c r="G66" s="169"/>
      <c r="H66" s="169">
        <f>'将来負担比率（分子）の構造'!K$41</f>
        <v>20452</v>
      </c>
      <c r="I66" s="169"/>
      <c r="J66" s="169"/>
      <c r="K66" s="169">
        <f>'将来負担比率（分子）の構造'!L$41</f>
        <v>21762</v>
      </c>
      <c r="L66" s="169"/>
      <c r="M66" s="169"/>
      <c r="N66" s="169">
        <f>'将来負担比率（分子）の構造'!M$41</f>
        <v>23626</v>
      </c>
      <c r="O66" s="169"/>
      <c r="P66" s="169"/>
    </row>
    <row r="67" spans="1:16" x14ac:dyDescent="0.15">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5841</v>
      </c>
      <c r="C72" s="173">
        <f>基金残高に係る経年分析!G55</f>
        <v>5714</v>
      </c>
      <c r="D72" s="173">
        <f>基金残高に係る経年分析!H55</f>
        <v>5835</v>
      </c>
    </row>
    <row r="73" spans="1:16" x14ac:dyDescent="0.15">
      <c r="A73" s="172" t="s">
        <v>79</v>
      </c>
      <c r="B73" s="173">
        <f>基金残高に係る経年分析!F56</f>
        <v>2828</v>
      </c>
      <c r="C73" s="173">
        <f>基金残高に係る経年分析!G56</f>
        <v>3439</v>
      </c>
      <c r="D73" s="173">
        <f>基金残高に係る経年分析!H56</f>
        <v>3752</v>
      </c>
    </row>
    <row r="74" spans="1:16" x14ac:dyDescent="0.15">
      <c r="A74" s="172" t="s">
        <v>80</v>
      </c>
      <c r="B74" s="173">
        <f>基金残高に係る経年分析!F57</f>
        <v>7897</v>
      </c>
      <c r="C74" s="173">
        <f>基金残高に係る経年分析!G57</f>
        <v>8153</v>
      </c>
      <c r="D74" s="173">
        <f>基金残高に係る経年分析!H57</f>
        <v>8220</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5763341</v>
      </c>
      <c r="S5" s="600"/>
      <c r="T5" s="600"/>
      <c r="U5" s="600"/>
      <c r="V5" s="600"/>
      <c r="W5" s="600"/>
      <c r="X5" s="600"/>
      <c r="Y5" s="601"/>
      <c r="Z5" s="602">
        <v>20.9</v>
      </c>
      <c r="AA5" s="602"/>
      <c r="AB5" s="602"/>
      <c r="AC5" s="602"/>
      <c r="AD5" s="603">
        <v>5763341</v>
      </c>
      <c r="AE5" s="603"/>
      <c r="AF5" s="603"/>
      <c r="AG5" s="603"/>
      <c r="AH5" s="603"/>
      <c r="AI5" s="603"/>
      <c r="AJ5" s="603"/>
      <c r="AK5" s="603"/>
      <c r="AL5" s="604">
        <v>40.6</v>
      </c>
      <c r="AM5" s="605"/>
      <c r="AN5" s="605"/>
      <c r="AO5" s="606"/>
      <c r="AP5" s="596" t="s">
        <v>228</v>
      </c>
      <c r="AQ5" s="597"/>
      <c r="AR5" s="597"/>
      <c r="AS5" s="597"/>
      <c r="AT5" s="597"/>
      <c r="AU5" s="597"/>
      <c r="AV5" s="597"/>
      <c r="AW5" s="597"/>
      <c r="AX5" s="597"/>
      <c r="AY5" s="597"/>
      <c r="AZ5" s="597"/>
      <c r="BA5" s="597"/>
      <c r="BB5" s="597"/>
      <c r="BC5" s="597"/>
      <c r="BD5" s="597"/>
      <c r="BE5" s="597"/>
      <c r="BF5" s="598"/>
      <c r="BG5" s="610">
        <v>5763341</v>
      </c>
      <c r="BH5" s="611"/>
      <c r="BI5" s="611"/>
      <c r="BJ5" s="611"/>
      <c r="BK5" s="611"/>
      <c r="BL5" s="611"/>
      <c r="BM5" s="611"/>
      <c r="BN5" s="612"/>
      <c r="BO5" s="613">
        <v>100</v>
      </c>
      <c r="BP5" s="613"/>
      <c r="BQ5" s="613"/>
      <c r="BR5" s="613"/>
      <c r="BS5" s="614" t="s">
        <v>175</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282179</v>
      </c>
      <c r="S6" s="611"/>
      <c r="T6" s="611"/>
      <c r="U6" s="611"/>
      <c r="V6" s="611"/>
      <c r="W6" s="611"/>
      <c r="X6" s="611"/>
      <c r="Y6" s="612"/>
      <c r="Z6" s="613">
        <v>1</v>
      </c>
      <c r="AA6" s="613"/>
      <c r="AB6" s="613"/>
      <c r="AC6" s="613"/>
      <c r="AD6" s="614">
        <v>282179</v>
      </c>
      <c r="AE6" s="614"/>
      <c r="AF6" s="614"/>
      <c r="AG6" s="614"/>
      <c r="AH6" s="614"/>
      <c r="AI6" s="614"/>
      <c r="AJ6" s="614"/>
      <c r="AK6" s="614"/>
      <c r="AL6" s="615">
        <v>2</v>
      </c>
      <c r="AM6" s="616"/>
      <c r="AN6" s="616"/>
      <c r="AO6" s="617"/>
      <c r="AP6" s="607" t="s">
        <v>233</v>
      </c>
      <c r="AQ6" s="608"/>
      <c r="AR6" s="608"/>
      <c r="AS6" s="608"/>
      <c r="AT6" s="608"/>
      <c r="AU6" s="608"/>
      <c r="AV6" s="608"/>
      <c r="AW6" s="608"/>
      <c r="AX6" s="608"/>
      <c r="AY6" s="608"/>
      <c r="AZ6" s="608"/>
      <c r="BA6" s="608"/>
      <c r="BB6" s="608"/>
      <c r="BC6" s="608"/>
      <c r="BD6" s="608"/>
      <c r="BE6" s="608"/>
      <c r="BF6" s="609"/>
      <c r="BG6" s="610">
        <v>5763341</v>
      </c>
      <c r="BH6" s="611"/>
      <c r="BI6" s="611"/>
      <c r="BJ6" s="611"/>
      <c r="BK6" s="611"/>
      <c r="BL6" s="611"/>
      <c r="BM6" s="611"/>
      <c r="BN6" s="612"/>
      <c r="BO6" s="613">
        <v>100</v>
      </c>
      <c r="BP6" s="613"/>
      <c r="BQ6" s="613"/>
      <c r="BR6" s="613"/>
      <c r="BS6" s="614" t="s">
        <v>234</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194516</v>
      </c>
      <c r="CS6" s="611"/>
      <c r="CT6" s="611"/>
      <c r="CU6" s="611"/>
      <c r="CV6" s="611"/>
      <c r="CW6" s="611"/>
      <c r="CX6" s="611"/>
      <c r="CY6" s="612"/>
      <c r="CZ6" s="604">
        <v>0.7</v>
      </c>
      <c r="DA6" s="605"/>
      <c r="DB6" s="605"/>
      <c r="DC6" s="621"/>
      <c r="DD6" s="619" t="s">
        <v>234</v>
      </c>
      <c r="DE6" s="611"/>
      <c r="DF6" s="611"/>
      <c r="DG6" s="611"/>
      <c r="DH6" s="611"/>
      <c r="DI6" s="611"/>
      <c r="DJ6" s="611"/>
      <c r="DK6" s="611"/>
      <c r="DL6" s="611"/>
      <c r="DM6" s="611"/>
      <c r="DN6" s="611"/>
      <c r="DO6" s="611"/>
      <c r="DP6" s="612"/>
      <c r="DQ6" s="619">
        <v>194516</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3388</v>
      </c>
      <c r="S7" s="611"/>
      <c r="T7" s="611"/>
      <c r="U7" s="611"/>
      <c r="V7" s="611"/>
      <c r="W7" s="611"/>
      <c r="X7" s="611"/>
      <c r="Y7" s="612"/>
      <c r="Z7" s="613">
        <v>0</v>
      </c>
      <c r="AA7" s="613"/>
      <c r="AB7" s="613"/>
      <c r="AC7" s="613"/>
      <c r="AD7" s="614">
        <v>3388</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2571542</v>
      </c>
      <c r="BH7" s="611"/>
      <c r="BI7" s="611"/>
      <c r="BJ7" s="611"/>
      <c r="BK7" s="611"/>
      <c r="BL7" s="611"/>
      <c r="BM7" s="611"/>
      <c r="BN7" s="612"/>
      <c r="BO7" s="613">
        <v>44.6</v>
      </c>
      <c r="BP7" s="613"/>
      <c r="BQ7" s="613"/>
      <c r="BR7" s="613"/>
      <c r="BS7" s="614" t="s">
        <v>234</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3390977</v>
      </c>
      <c r="CS7" s="611"/>
      <c r="CT7" s="611"/>
      <c r="CU7" s="611"/>
      <c r="CV7" s="611"/>
      <c r="CW7" s="611"/>
      <c r="CX7" s="611"/>
      <c r="CY7" s="612"/>
      <c r="CZ7" s="613">
        <v>12.9</v>
      </c>
      <c r="DA7" s="613"/>
      <c r="DB7" s="613"/>
      <c r="DC7" s="613"/>
      <c r="DD7" s="619">
        <v>136057</v>
      </c>
      <c r="DE7" s="611"/>
      <c r="DF7" s="611"/>
      <c r="DG7" s="611"/>
      <c r="DH7" s="611"/>
      <c r="DI7" s="611"/>
      <c r="DJ7" s="611"/>
      <c r="DK7" s="611"/>
      <c r="DL7" s="611"/>
      <c r="DM7" s="611"/>
      <c r="DN7" s="611"/>
      <c r="DO7" s="611"/>
      <c r="DP7" s="612"/>
      <c r="DQ7" s="619">
        <v>2831555</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34142</v>
      </c>
      <c r="S8" s="611"/>
      <c r="T8" s="611"/>
      <c r="U8" s="611"/>
      <c r="V8" s="611"/>
      <c r="W8" s="611"/>
      <c r="X8" s="611"/>
      <c r="Y8" s="612"/>
      <c r="Z8" s="613">
        <v>0.1</v>
      </c>
      <c r="AA8" s="613"/>
      <c r="AB8" s="613"/>
      <c r="AC8" s="613"/>
      <c r="AD8" s="614">
        <v>34142</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86411</v>
      </c>
      <c r="BH8" s="611"/>
      <c r="BI8" s="611"/>
      <c r="BJ8" s="611"/>
      <c r="BK8" s="611"/>
      <c r="BL8" s="611"/>
      <c r="BM8" s="611"/>
      <c r="BN8" s="612"/>
      <c r="BO8" s="613">
        <v>1.5</v>
      </c>
      <c r="BP8" s="613"/>
      <c r="BQ8" s="613"/>
      <c r="BR8" s="613"/>
      <c r="BS8" s="614" t="s">
        <v>130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7836871</v>
      </c>
      <c r="CS8" s="611"/>
      <c r="CT8" s="611"/>
      <c r="CU8" s="611"/>
      <c r="CV8" s="611"/>
      <c r="CW8" s="611"/>
      <c r="CX8" s="611"/>
      <c r="CY8" s="612"/>
      <c r="CZ8" s="613">
        <v>29.8</v>
      </c>
      <c r="DA8" s="613"/>
      <c r="DB8" s="613"/>
      <c r="DC8" s="613"/>
      <c r="DD8" s="619">
        <v>29571</v>
      </c>
      <c r="DE8" s="611"/>
      <c r="DF8" s="611"/>
      <c r="DG8" s="611"/>
      <c r="DH8" s="611"/>
      <c r="DI8" s="611"/>
      <c r="DJ8" s="611"/>
      <c r="DK8" s="611"/>
      <c r="DL8" s="611"/>
      <c r="DM8" s="611"/>
      <c r="DN8" s="611"/>
      <c r="DO8" s="611"/>
      <c r="DP8" s="612"/>
      <c r="DQ8" s="619">
        <v>4074949</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27168</v>
      </c>
      <c r="S9" s="611"/>
      <c r="T9" s="611"/>
      <c r="U9" s="611"/>
      <c r="V9" s="611"/>
      <c r="W9" s="611"/>
      <c r="X9" s="611"/>
      <c r="Y9" s="612"/>
      <c r="Z9" s="613">
        <v>0.1</v>
      </c>
      <c r="AA9" s="613"/>
      <c r="AB9" s="613"/>
      <c r="AC9" s="613"/>
      <c r="AD9" s="614">
        <v>27168</v>
      </c>
      <c r="AE9" s="614"/>
      <c r="AF9" s="614"/>
      <c r="AG9" s="614"/>
      <c r="AH9" s="614"/>
      <c r="AI9" s="614"/>
      <c r="AJ9" s="614"/>
      <c r="AK9" s="614"/>
      <c r="AL9" s="615">
        <v>0.2</v>
      </c>
      <c r="AM9" s="616"/>
      <c r="AN9" s="616"/>
      <c r="AO9" s="617"/>
      <c r="AP9" s="607" t="s">
        <v>243</v>
      </c>
      <c r="AQ9" s="608"/>
      <c r="AR9" s="608"/>
      <c r="AS9" s="608"/>
      <c r="AT9" s="608"/>
      <c r="AU9" s="608"/>
      <c r="AV9" s="608"/>
      <c r="AW9" s="608"/>
      <c r="AX9" s="608"/>
      <c r="AY9" s="608"/>
      <c r="AZ9" s="608"/>
      <c r="BA9" s="608"/>
      <c r="BB9" s="608"/>
      <c r="BC9" s="608"/>
      <c r="BD9" s="608"/>
      <c r="BE9" s="608"/>
      <c r="BF9" s="609"/>
      <c r="BG9" s="610">
        <v>2081884</v>
      </c>
      <c r="BH9" s="611"/>
      <c r="BI9" s="611"/>
      <c r="BJ9" s="611"/>
      <c r="BK9" s="611"/>
      <c r="BL9" s="611"/>
      <c r="BM9" s="611"/>
      <c r="BN9" s="612"/>
      <c r="BO9" s="613">
        <v>36.1</v>
      </c>
      <c r="BP9" s="613"/>
      <c r="BQ9" s="613"/>
      <c r="BR9" s="613"/>
      <c r="BS9" s="614" t="s">
        <v>130</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4171779</v>
      </c>
      <c r="CS9" s="611"/>
      <c r="CT9" s="611"/>
      <c r="CU9" s="611"/>
      <c r="CV9" s="611"/>
      <c r="CW9" s="611"/>
      <c r="CX9" s="611"/>
      <c r="CY9" s="612"/>
      <c r="CZ9" s="613">
        <v>15.9</v>
      </c>
      <c r="DA9" s="613"/>
      <c r="DB9" s="613"/>
      <c r="DC9" s="613"/>
      <c r="DD9" s="619">
        <v>154829</v>
      </c>
      <c r="DE9" s="611"/>
      <c r="DF9" s="611"/>
      <c r="DG9" s="611"/>
      <c r="DH9" s="611"/>
      <c r="DI9" s="611"/>
      <c r="DJ9" s="611"/>
      <c r="DK9" s="611"/>
      <c r="DL9" s="611"/>
      <c r="DM9" s="611"/>
      <c r="DN9" s="611"/>
      <c r="DO9" s="611"/>
      <c r="DP9" s="612"/>
      <c r="DQ9" s="619">
        <v>1627799</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175</v>
      </c>
      <c r="S10" s="611"/>
      <c r="T10" s="611"/>
      <c r="U10" s="611"/>
      <c r="V10" s="611"/>
      <c r="W10" s="611"/>
      <c r="X10" s="611"/>
      <c r="Y10" s="612"/>
      <c r="Z10" s="613" t="s">
        <v>175</v>
      </c>
      <c r="AA10" s="613"/>
      <c r="AB10" s="613"/>
      <c r="AC10" s="613"/>
      <c r="AD10" s="614" t="s">
        <v>234</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132434</v>
      </c>
      <c r="BH10" s="611"/>
      <c r="BI10" s="611"/>
      <c r="BJ10" s="611"/>
      <c r="BK10" s="611"/>
      <c r="BL10" s="611"/>
      <c r="BM10" s="611"/>
      <c r="BN10" s="612"/>
      <c r="BO10" s="613">
        <v>2.2999999999999998</v>
      </c>
      <c r="BP10" s="613"/>
      <c r="BQ10" s="613"/>
      <c r="BR10" s="613"/>
      <c r="BS10" s="614" t="s">
        <v>175</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1166507</v>
      </c>
      <c r="S11" s="611"/>
      <c r="T11" s="611"/>
      <c r="U11" s="611"/>
      <c r="V11" s="611"/>
      <c r="W11" s="611"/>
      <c r="X11" s="611"/>
      <c r="Y11" s="612"/>
      <c r="Z11" s="615">
        <v>4.2</v>
      </c>
      <c r="AA11" s="616"/>
      <c r="AB11" s="616"/>
      <c r="AC11" s="622"/>
      <c r="AD11" s="619">
        <v>1166507</v>
      </c>
      <c r="AE11" s="611"/>
      <c r="AF11" s="611"/>
      <c r="AG11" s="611"/>
      <c r="AH11" s="611"/>
      <c r="AI11" s="611"/>
      <c r="AJ11" s="611"/>
      <c r="AK11" s="612"/>
      <c r="AL11" s="615">
        <v>8.1999999999999993</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270813</v>
      </c>
      <c r="BH11" s="611"/>
      <c r="BI11" s="611"/>
      <c r="BJ11" s="611"/>
      <c r="BK11" s="611"/>
      <c r="BL11" s="611"/>
      <c r="BM11" s="611"/>
      <c r="BN11" s="612"/>
      <c r="BO11" s="613">
        <v>4.7</v>
      </c>
      <c r="BP11" s="613"/>
      <c r="BQ11" s="613"/>
      <c r="BR11" s="613"/>
      <c r="BS11" s="614" t="s">
        <v>234</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968470</v>
      </c>
      <c r="CS11" s="611"/>
      <c r="CT11" s="611"/>
      <c r="CU11" s="611"/>
      <c r="CV11" s="611"/>
      <c r="CW11" s="611"/>
      <c r="CX11" s="611"/>
      <c r="CY11" s="612"/>
      <c r="CZ11" s="613">
        <v>3.7</v>
      </c>
      <c r="DA11" s="613"/>
      <c r="DB11" s="613"/>
      <c r="DC11" s="613"/>
      <c r="DD11" s="619">
        <v>135827</v>
      </c>
      <c r="DE11" s="611"/>
      <c r="DF11" s="611"/>
      <c r="DG11" s="611"/>
      <c r="DH11" s="611"/>
      <c r="DI11" s="611"/>
      <c r="DJ11" s="611"/>
      <c r="DK11" s="611"/>
      <c r="DL11" s="611"/>
      <c r="DM11" s="611"/>
      <c r="DN11" s="611"/>
      <c r="DO11" s="611"/>
      <c r="DP11" s="612"/>
      <c r="DQ11" s="619">
        <v>710422</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60627</v>
      </c>
      <c r="S12" s="611"/>
      <c r="T12" s="611"/>
      <c r="U12" s="611"/>
      <c r="V12" s="611"/>
      <c r="W12" s="611"/>
      <c r="X12" s="611"/>
      <c r="Y12" s="612"/>
      <c r="Z12" s="613">
        <v>0.2</v>
      </c>
      <c r="AA12" s="613"/>
      <c r="AB12" s="613"/>
      <c r="AC12" s="613"/>
      <c r="AD12" s="614">
        <v>60627</v>
      </c>
      <c r="AE12" s="614"/>
      <c r="AF12" s="614"/>
      <c r="AG12" s="614"/>
      <c r="AH12" s="614"/>
      <c r="AI12" s="614"/>
      <c r="AJ12" s="614"/>
      <c r="AK12" s="614"/>
      <c r="AL12" s="615">
        <v>0.4</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2646703</v>
      </c>
      <c r="BH12" s="611"/>
      <c r="BI12" s="611"/>
      <c r="BJ12" s="611"/>
      <c r="BK12" s="611"/>
      <c r="BL12" s="611"/>
      <c r="BM12" s="611"/>
      <c r="BN12" s="612"/>
      <c r="BO12" s="613">
        <v>45.9</v>
      </c>
      <c r="BP12" s="613"/>
      <c r="BQ12" s="613"/>
      <c r="BR12" s="613"/>
      <c r="BS12" s="614" t="s">
        <v>130</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561272</v>
      </c>
      <c r="CS12" s="611"/>
      <c r="CT12" s="611"/>
      <c r="CU12" s="611"/>
      <c r="CV12" s="611"/>
      <c r="CW12" s="611"/>
      <c r="CX12" s="611"/>
      <c r="CY12" s="612"/>
      <c r="CZ12" s="613">
        <v>2.1</v>
      </c>
      <c r="DA12" s="613"/>
      <c r="DB12" s="613"/>
      <c r="DC12" s="613"/>
      <c r="DD12" s="619">
        <v>30322</v>
      </c>
      <c r="DE12" s="611"/>
      <c r="DF12" s="611"/>
      <c r="DG12" s="611"/>
      <c r="DH12" s="611"/>
      <c r="DI12" s="611"/>
      <c r="DJ12" s="611"/>
      <c r="DK12" s="611"/>
      <c r="DL12" s="611"/>
      <c r="DM12" s="611"/>
      <c r="DN12" s="611"/>
      <c r="DO12" s="611"/>
      <c r="DP12" s="612"/>
      <c r="DQ12" s="619">
        <v>525175</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175</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234</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2633915</v>
      </c>
      <c r="BH13" s="611"/>
      <c r="BI13" s="611"/>
      <c r="BJ13" s="611"/>
      <c r="BK13" s="611"/>
      <c r="BL13" s="611"/>
      <c r="BM13" s="611"/>
      <c r="BN13" s="612"/>
      <c r="BO13" s="613">
        <v>45.7</v>
      </c>
      <c r="BP13" s="613"/>
      <c r="BQ13" s="613"/>
      <c r="BR13" s="613"/>
      <c r="BS13" s="614" t="s">
        <v>130</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1610903</v>
      </c>
      <c r="CS13" s="611"/>
      <c r="CT13" s="611"/>
      <c r="CU13" s="611"/>
      <c r="CV13" s="611"/>
      <c r="CW13" s="611"/>
      <c r="CX13" s="611"/>
      <c r="CY13" s="612"/>
      <c r="CZ13" s="613">
        <v>6.1</v>
      </c>
      <c r="DA13" s="613"/>
      <c r="DB13" s="613"/>
      <c r="DC13" s="613"/>
      <c r="DD13" s="619">
        <v>1174669</v>
      </c>
      <c r="DE13" s="611"/>
      <c r="DF13" s="611"/>
      <c r="DG13" s="611"/>
      <c r="DH13" s="611"/>
      <c r="DI13" s="611"/>
      <c r="DJ13" s="611"/>
      <c r="DK13" s="611"/>
      <c r="DL13" s="611"/>
      <c r="DM13" s="611"/>
      <c r="DN13" s="611"/>
      <c r="DO13" s="611"/>
      <c r="DP13" s="612"/>
      <c r="DQ13" s="619">
        <v>618156</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v>937</v>
      </c>
      <c r="S14" s="611"/>
      <c r="T14" s="611"/>
      <c r="U14" s="611"/>
      <c r="V14" s="611"/>
      <c r="W14" s="611"/>
      <c r="X14" s="611"/>
      <c r="Y14" s="612"/>
      <c r="Z14" s="613">
        <v>0</v>
      </c>
      <c r="AA14" s="613"/>
      <c r="AB14" s="613"/>
      <c r="AC14" s="613"/>
      <c r="AD14" s="614">
        <v>937</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197794</v>
      </c>
      <c r="BH14" s="611"/>
      <c r="BI14" s="611"/>
      <c r="BJ14" s="611"/>
      <c r="BK14" s="611"/>
      <c r="BL14" s="611"/>
      <c r="BM14" s="611"/>
      <c r="BN14" s="612"/>
      <c r="BO14" s="613">
        <v>3.4</v>
      </c>
      <c r="BP14" s="613"/>
      <c r="BQ14" s="613"/>
      <c r="BR14" s="613"/>
      <c r="BS14" s="614" t="s">
        <v>175</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994187</v>
      </c>
      <c r="CS14" s="611"/>
      <c r="CT14" s="611"/>
      <c r="CU14" s="611"/>
      <c r="CV14" s="611"/>
      <c r="CW14" s="611"/>
      <c r="CX14" s="611"/>
      <c r="CY14" s="612"/>
      <c r="CZ14" s="613">
        <v>3.8</v>
      </c>
      <c r="DA14" s="613"/>
      <c r="DB14" s="613"/>
      <c r="DC14" s="613"/>
      <c r="DD14" s="619">
        <v>23711</v>
      </c>
      <c r="DE14" s="611"/>
      <c r="DF14" s="611"/>
      <c r="DG14" s="611"/>
      <c r="DH14" s="611"/>
      <c r="DI14" s="611"/>
      <c r="DJ14" s="611"/>
      <c r="DK14" s="611"/>
      <c r="DL14" s="611"/>
      <c r="DM14" s="611"/>
      <c r="DN14" s="611"/>
      <c r="DO14" s="611"/>
      <c r="DP14" s="612"/>
      <c r="DQ14" s="619">
        <v>980049</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234</v>
      </c>
      <c r="AA15" s="613"/>
      <c r="AB15" s="613"/>
      <c r="AC15" s="613"/>
      <c r="AD15" s="614" t="s">
        <v>234</v>
      </c>
      <c r="AE15" s="614"/>
      <c r="AF15" s="614"/>
      <c r="AG15" s="614"/>
      <c r="AH15" s="614"/>
      <c r="AI15" s="614"/>
      <c r="AJ15" s="614"/>
      <c r="AK15" s="614"/>
      <c r="AL15" s="615" t="s">
        <v>130</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341631</v>
      </c>
      <c r="BH15" s="611"/>
      <c r="BI15" s="611"/>
      <c r="BJ15" s="611"/>
      <c r="BK15" s="611"/>
      <c r="BL15" s="611"/>
      <c r="BM15" s="611"/>
      <c r="BN15" s="612"/>
      <c r="BO15" s="613">
        <v>5.9</v>
      </c>
      <c r="BP15" s="613"/>
      <c r="BQ15" s="613"/>
      <c r="BR15" s="613"/>
      <c r="BS15" s="614" t="s">
        <v>130</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4093273</v>
      </c>
      <c r="CS15" s="611"/>
      <c r="CT15" s="611"/>
      <c r="CU15" s="611"/>
      <c r="CV15" s="611"/>
      <c r="CW15" s="611"/>
      <c r="CX15" s="611"/>
      <c r="CY15" s="612"/>
      <c r="CZ15" s="613">
        <v>15.6</v>
      </c>
      <c r="DA15" s="613"/>
      <c r="DB15" s="613"/>
      <c r="DC15" s="613"/>
      <c r="DD15" s="619">
        <v>1969441</v>
      </c>
      <c r="DE15" s="611"/>
      <c r="DF15" s="611"/>
      <c r="DG15" s="611"/>
      <c r="DH15" s="611"/>
      <c r="DI15" s="611"/>
      <c r="DJ15" s="611"/>
      <c r="DK15" s="611"/>
      <c r="DL15" s="611"/>
      <c r="DM15" s="611"/>
      <c r="DN15" s="611"/>
      <c r="DO15" s="611"/>
      <c r="DP15" s="612"/>
      <c r="DQ15" s="619">
        <v>1974023</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42323</v>
      </c>
      <c r="S16" s="611"/>
      <c r="T16" s="611"/>
      <c r="U16" s="611"/>
      <c r="V16" s="611"/>
      <c r="W16" s="611"/>
      <c r="X16" s="611"/>
      <c r="Y16" s="612"/>
      <c r="Z16" s="613">
        <v>0.2</v>
      </c>
      <c r="AA16" s="613"/>
      <c r="AB16" s="613"/>
      <c r="AC16" s="613"/>
      <c r="AD16" s="614">
        <v>42323</v>
      </c>
      <c r="AE16" s="614"/>
      <c r="AF16" s="614"/>
      <c r="AG16" s="614"/>
      <c r="AH16" s="614"/>
      <c r="AI16" s="614"/>
      <c r="AJ16" s="614"/>
      <c r="AK16" s="614"/>
      <c r="AL16" s="615">
        <v>0.3</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v>5671</v>
      </c>
      <c r="BH16" s="611"/>
      <c r="BI16" s="611"/>
      <c r="BJ16" s="611"/>
      <c r="BK16" s="611"/>
      <c r="BL16" s="611"/>
      <c r="BM16" s="611"/>
      <c r="BN16" s="612"/>
      <c r="BO16" s="613">
        <v>0.1</v>
      </c>
      <c r="BP16" s="613"/>
      <c r="BQ16" s="613"/>
      <c r="BR16" s="613"/>
      <c r="BS16" s="614" t="s">
        <v>130</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293</v>
      </c>
      <c r="CS16" s="611"/>
      <c r="CT16" s="611"/>
      <c r="CU16" s="611"/>
      <c r="CV16" s="611"/>
      <c r="CW16" s="611"/>
      <c r="CX16" s="611"/>
      <c r="CY16" s="612"/>
      <c r="CZ16" s="613">
        <v>0</v>
      </c>
      <c r="DA16" s="613"/>
      <c r="DB16" s="613"/>
      <c r="DC16" s="613"/>
      <c r="DD16" s="619" t="s">
        <v>234</v>
      </c>
      <c r="DE16" s="611"/>
      <c r="DF16" s="611"/>
      <c r="DG16" s="611"/>
      <c r="DH16" s="611"/>
      <c r="DI16" s="611"/>
      <c r="DJ16" s="611"/>
      <c r="DK16" s="611"/>
      <c r="DL16" s="611"/>
      <c r="DM16" s="611"/>
      <c r="DN16" s="611"/>
      <c r="DO16" s="611"/>
      <c r="DP16" s="612"/>
      <c r="DQ16" s="619">
        <v>293</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86241</v>
      </c>
      <c r="S17" s="611"/>
      <c r="T17" s="611"/>
      <c r="U17" s="611"/>
      <c r="V17" s="611"/>
      <c r="W17" s="611"/>
      <c r="X17" s="611"/>
      <c r="Y17" s="612"/>
      <c r="Z17" s="613">
        <v>0.3</v>
      </c>
      <c r="AA17" s="613"/>
      <c r="AB17" s="613"/>
      <c r="AC17" s="613"/>
      <c r="AD17" s="614">
        <v>86241</v>
      </c>
      <c r="AE17" s="614"/>
      <c r="AF17" s="614"/>
      <c r="AG17" s="614"/>
      <c r="AH17" s="614"/>
      <c r="AI17" s="614"/>
      <c r="AJ17" s="614"/>
      <c r="AK17" s="614"/>
      <c r="AL17" s="615">
        <v>0.6</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234</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2434001</v>
      </c>
      <c r="CS17" s="611"/>
      <c r="CT17" s="611"/>
      <c r="CU17" s="611"/>
      <c r="CV17" s="611"/>
      <c r="CW17" s="611"/>
      <c r="CX17" s="611"/>
      <c r="CY17" s="612"/>
      <c r="CZ17" s="613">
        <v>9.3000000000000007</v>
      </c>
      <c r="DA17" s="613"/>
      <c r="DB17" s="613"/>
      <c r="DC17" s="613"/>
      <c r="DD17" s="619" t="s">
        <v>130</v>
      </c>
      <c r="DE17" s="611"/>
      <c r="DF17" s="611"/>
      <c r="DG17" s="611"/>
      <c r="DH17" s="611"/>
      <c r="DI17" s="611"/>
      <c r="DJ17" s="611"/>
      <c r="DK17" s="611"/>
      <c r="DL17" s="611"/>
      <c r="DM17" s="611"/>
      <c r="DN17" s="611"/>
      <c r="DO17" s="611"/>
      <c r="DP17" s="612"/>
      <c r="DQ17" s="619">
        <v>2362833</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27206</v>
      </c>
      <c r="S18" s="611"/>
      <c r="T18" s="611"/>
      <c r="U18" s="611"/>
      <c r="V18" s="611"/>
      <c r="W18" s="611"/>
      <c r="X18" s="611"/>
      <c r="Y18" s="612"/>
      <c r="Z18" s="613">
        <v>0.1</v>
      </c>
      <c r="AA18" s="613"/>
      <c r="AB18" s="613"/>
      <c r="AC18" s="613"/>
      <c r="AD18" s="614">
        <v>27206</v>
      </c>
      <c r="AE18" s="614"/>
      <c r="AF18" s="614"/>
      <c r="AG18" s="614"/>
      <c r="AH18" s="614"/>
      <c r="AI18" s="614"/>
      <c r="AJ18" s="614"/>
      <c r="AK18" s="614"/>
      <c r="AL18" s="615">
        <v>0.2</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175</v>
      </c>
      <c r="CS18" s="611"/>
      <c r="CT18" s="611"/>
      <c r="CU18" s="611"/>
      <c r="CV18" s="611"/>
      <c r="CW18" s="611"/>
      <c r="CX18" s="611"/>
      <c r="CY18" s="612"/>
      <c r="CZ18" s="613" t="s">
        <v>130</v>
      </c>
      <c r="DA18" s="613"/>
      <c r="DB18" s="613"/>
      <c r="DC18" s="613"/>
      <c r="DD18" s="619" t="s">
        <v>234</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27077</v>
      </c>
      <c r="S19" s="611"/>
      <c r="T19" s="611"/>
      <c r="U19" s="611"/>
      <c r="V19" s="611"/>
      <c r="W19" s="611"/>
      <c r="X19" s="611"/>
      <c r="Y19" s="612"/>
      <c r="Z19" s="613">
        <v>0.1</v>
      </c>
      <c r="AA19" s="613"/>
      <c r="AB19" s="613"/>
      <c r="AC19" s="613"/>
      <c r="AD19" s="614">
        <v>27077</v>
      </c>
      <c r="AE19" s="614"/>
      <c r="AF19" s="614"/>
      <c r="AG19" s="614"/>
      <c r="AH19" s="614"/>
      <c r="AI19" s="614"/>
      <c r="AJ19" s="614"/>
      <c r="AK19" s="614"/>
      <c r="AL19" s="615">
        <v>0.2</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130</v>
      </c>
      <c r="BH19" s="611"/>
      <c r="BI19" s="611"/>
      <c r="BJ19" s="611"/>
      <c r="BK19" s="611"/>
      <c r="BL19" s="611"/>
      <c r="BM19" s="611"/>
      <c r="BN19" s="612"/>
      <c r="BO19" s="613" t="s">
        <v>130</v>
      </c>
      <c r="BP19" s="613"/>
      <c r="BQ19" s="613"/>
      <c r="BR19" s="613"/>
      <c r="BS19" s="614" t="s">
        <v>130</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234</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v>129</v>
      </c>
      <c r="S20" s="611"/>
      <c r="T20" s="611"/>
      <c r="U20" s="611"/>
      <c r="V20" s="611"/>
      <c r="W20" s="611"/>
      <c r="X20" s="611"/>
      <c r="Y20" s="612"/>
      <c r="Z20" s="613">
        <v>0</v>
      </c>
      <c r="AA20" s="613"/>
      <c r="AB20" s="613"/>
      <c r="AC20" s="613"/>
      <c r="AD20" s="614">
        <v>129</v>
      </c>
      <c r="AE20" s="614"/>
      <c r="AF20" s="614"/>
      <c r="AG20" s="614"/>
      <c r="AH20" s="614"/>
      <c r="AI20" s="614"/>
      <c r="AJ20" s="614"/>
      <c r="AK20" s="614"/>
      <c r="AL20" s="615">
        <v>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130</v>
      </c>
      <c r="BH20" s="611"/>
      <c r="BI20" s="611"/>
      <c r="BJ20" s="611"/>
      <c r="BK20" s="611"/>
      <c r="BL20" s="611"/>
      <c r="BM20" s="611"/>
      <c r="BN20" s="612"/>
      <c r="BO20" s="613" t="s">
        <v>130</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26256542</v>
      </c>
      <c r="CS20" s="611"/>
      <c r="CT20" s="611"/>
      <c r="CU20" s="611"/>
      <c r="CV20" s="611"/>
      <c r="CW20" s="611"/>
      <c r="CX20" s="611"/>
      <c r="CY20" s="612"/>
      <c r="CZ20" s="613">
        <v>100</v>
      </c>
      <c r="DA20" s="613"/>
      <c r="DB20" s="613"/>
      <c r="DC20" s="613"/>
      <c r="DD20" s="619">
        <v>3654427</v>
      </c>
      <c r="DE20" s="611"/>
      <c r="DF20" s="611"/>
      <c r="DG20" s="611"/>
      <c r="DH20" s="611"/>
      <c r="DI20" s="611"/>
      <c r="DJ20" s="611"/>
      <c r="DK20" s="611"/>
      <c r="DL20" s="611"/>
      <c r="DM20" s="611"/>
      <c r="DN20" s="611"/>
      <c r="DO20" s="611"/>
      <c r="DP20" s="612"/>
      <c r="DQ20" s="619">
        <v>15899770</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7196041</v>
      </c>
      <c r="S21" s="611"/>
      <c r="T21" s="611"/>
      <c r="U21" s="611"/>
      <c r="V21" s="611"/>
      <c r="W21" s="611"/>
      <c r="X21" s="611"/>
      <c r="Y21" s="612"/>
      <c r="Z21" s="613">
        <v>26.1</v>
      </c>
      <c r="AA21" s="613"/>
      <c r="AB21" s="613"/>
      <c r="AC21" s="613"/>
      <c r="AD21" s="614">
        <v>6683701</v>
      </c>
      <c r="AE21" s="614"/>
      <c r="AF21" s="614"/>
      <c r="AG21" s="614"/>
      <c r="AH21" s="614"/>
      <c r="AI21" s="614"/>
      <c r="AJ21" s="614"/>
      <c r="AK21" s="614"/>
      <c r="AL21" s="615">
        <v>47</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175</v>
      </c>
      <c r="BP21" s="613"/>
      <c r="BQ21" s="613"/>
      <c r="BR21" s="613"/>
      <c r="BS21" s="614" t="s">
        <v>130</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6683701</v>
      </c>
      <c r="S22" s="611"/>
      <c r="T22" s="611"/>
      <c r="U22" s="611"/>
      <c r="V22" s="611"/>
      <c r="W22" s="611"/>
      <c r="X22" s="611"/>
      <c r="Y22" s="612"/>
      <c r="Z22" s="613">
        <v>24.2</v>
      </c>
      <c r="AA22" s="613"/>
      <c r="AB22" s="613"/>
      <c r="AC22" s="613"/>
      <c r="AD22" s="614">
        <v>6683701</v>
      </c>
      <c r="AE22" s="614"/>
      <c r="AF22" s="614"/>
      <c r="AG22" s="614"/>
      <c r="AH22" s="614"/>
      <c r="AI22" s="614"/>
      <c r="AJ22" s="614"/>
      <c r="AK22" s="614"/>
      <c r="AL22" s="615">
        <v>47</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512340</v>
      </c>
      <c r="S23" s="611"/>
      <c r="T23" s="611"/>
      <c r="U23" s="611"/>
      <c r="V23" s="611"/>
      <c r="W23" s="611"/>
      <c r="X23" s="611"/>
      <c r="Y23" s="612"/>
      <c r="Z23" s="613">
        <v>1.9</v>
      </c>
      <c r="AA23" s="613"/>
      <c r="AB23" s="613"/>
      <c r="AC23" s="613"/>
      <c r="AD23" s="614" t="s">
        <v>234</v>
      </c>
      <c r="AE23" s="614"/>
      <c r="AF23" s="614"/>
      <c r="AG23" s="614"/>
      <c r="AH23" s="614"/>
      <c r="AI23" s="614"/>
      <c r="AJ23" s="614"/>
      <c r="AK23" s="614"/>
      <c r="AL23" s="615" t="s">
        <v>130</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234</v>
      </c>
      <c r="BH23" s="611"/>
      <c r="BI23" s="611"/>
      <c r="BJ23" s="611"/>
      <c r="BK23" s="611"/>
      <c r="BL23" s="611"/>
      <c r="BM23" s="611"/>
      <c r="BN23" s="612"/>
      <c r="BO23" s="613" t="s">
        <v>234</v>
      </c>
      <c r="BP23" s="613"/>
      <c r="BQ23" s="613"/>
      <c r="BR23" s="613"/>
      <c r="BS23" s="614" t="s">
        <v>130</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9" t="s">
        <v>288</v>
      </c>
      <c r="DM23" s="640"/>
      <c r="DN23" s="640"/>
      <c r="DO23" s="640"/>
      <c r="DP23" s="640"/>
      <c r="DQ23" s="640"/>
      <c r="DR23" s="640"/>
      <c r="DS23" s="640"/>
      <c r="DT23" s="640"/>
      <c r="DU23" s="640"/>
      <c r="DV23" s="641"/>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t="s">
        <v>234</v>
      </c>
      <c r="S24" s="611"/>
      <c r="T24" s="611"/>
      <c r="U24" s="611"/>
      <c r="V24" s="611"/>
      <c r="W24" s="611"/>
      <c r="X24" s="611"/>
      <c r="Y24" s="612"/>
      <c r="Z24" s="613" t="s">
        <v>234</v>
      </c>
      <c r="AA24" s="613"/>
      <c r="AB24" s="613"/>
      <c r="AC24" s="613"/>
      <c r="AD24" s="614" t="s">
        <v>234</v>
      </c>
      <c r="AE24" s="614"/>
      <c r="AF24" s="614"/>
      <c r="AG24" s="614"/>
      <c r="AH24" s="614"/>
      <c r="AI24" s="614"/>
      <c r="AJ24" s="614"/>
      <c r="AK24" s="614"/>
      <c r="AL24" s="615" t="s">
        <v>234</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234</v>
      </c>
      <c r="BP24" s="613"/>
      <c r="BQ24" s="613"/>
      <c r="BR24" s="613"/>
      <c r="BS24" s="614" t="s">
        <v>175</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10512288</v>
      </c>
      <c r="CS24" s="600"/>
      <c r="CT24" s="600"/>
      <c r="CU24" s="600"/>
      <c r="CV24" s="600"/>
      <c r="CW24" s="600"/>
      <c r="CX24" s="600"/>
      <c r="CY24" s="601"/>
      <c r="CZ24" s="604">
        <v>40</v>
      </c>
      <c r="DA24" s="605"/>
      <c r="DB24" s="605"/>
      <c r="DC24" s="621"/>
      <c r="DD24" s="642">
        <v>7226885</v>
      </c>
      <c r="DE24" s="600"/>
      <c r="DF24" s="600"/>
      <c r="DG24" s="600"/>
      <c r="DH24" s="600"/>
      <c r="DI24" s="600"/>
      <c r="DJ24" s="600"/>
      <c r="DK24" s="601"/>
      <c r="DL24" s="642">
        <v>7208210</v>
      </c>
      <c r="DM24" s="600"/>
      <c r="DN24" s="600"/>
      <c r="DO24" s="600"/>
      <c r="DP24" s="600"/>
      <c r="DQ24" s="600"/>
      <c r="DR24" s="600"/>
      <c r="DS24" s="600"/>
      <c r="DT24" s="600"/>
      <c r="DU24" s="600"/>
      <c r="DV24" s="601"/>
      <c r="DW24" s="604">
        <v>49.9</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14690100</v>
      </c>
      <c r="S25" s="611"/>
      <c r="T25" s="611"/>
      <c r="U25" s="611"/>
      <c r="V25" s="611"/>
      <c r="W25" s="611"/>
      <c r="X25" s="611"/>
      <c r="Y25" s="612"/>
      <c r="Z25" s="613">
        <v>53.3</v>
      </c>
      <c r="AA25" s="613"/>
      <c r="AB25" s="613"/>
      <c r="AC25" s="613"/>
      <c r="AD25" s="614">
        <v>14177760</v>
      </c>
      <c r="AE25" s="614"/>
      <c r="AF25" s="614"/>
      <c r="AG25" s="614"/>
      <c r="AH25" s="614"/>
      <c r="AI25" s="614"/>
      <c r="AJ25" s="614"/>
      <c r="AK25" s="614"/>
      <c r="AL25" s="615">
        <v>99.8</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4099089</v>
      </c>
      <c r="CS25" s="631"/>
      <c r="CT25" s="631"/>
      <c r="CU25" s="631"/>
      <c r="CV25" s="631"/>
      <c r="CW25" s="631"/>
      <c r="CX25" s="631"/>
      <c r="CY25" s="632"/>
      <c r="CZ25" s="615">
        <v>15.6</v>
      </c>
      <c r="DA25" s="643"/>
      <c r="DB25" s="643"/>
      <c r="DC25" s="645"/>
      <c r="DD25" s="619">
        <v>3792214</v>
      </c>
      <c r="DE25" s="631"/>
      <c r="DF25" s="631"/>
      <c r="DG25" s="631"/>
      <c r="DH25" s="631"/>
      <c r="DI25" s="631"/>
      <c r="DJ25" s="631"/>
      <c r="DK25" s="632"/>
      <c r="DL25" s="619">
        <v>3779715</v>
      </c>
      <c r="DM25" s="631"/>
      <c r="DN25" s="631"/>
      <c r="DO25" s="631"/>
      <c r="DP25" s="631"/>
      <c r="DQ25" s="631"/>
      <c r="DR25" s="631"/>
      <c r="DS25" s="631"/>
      <c r="DT25" s="631"/>
      <c r="DU25" s="631"/>
      <c r="DV25" s="632"/>
      <c r="DW25" s="615">
        <v>26.2</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8135</v>
      </c>
      <c r="S26" s="611"/>
      <c r="T26" s="611"/>
      <c r="U26" s="611"/>
      <c r="V26" s="611"/>
      <c r="W26" s="611"/>
      <c r="X26" s="611"/>
      <c r="Y26" s="612"/>
      <c r="Z26" s="613">
        <v>0</v>
      </c>
      <c r="AA26" s="613"/>
      <c r="AB26" s="613"/>
      <c r="AC26" s="613"/>
      <c r="AD26" s="614">
        <v>8135</v>
      </c>
      <c r="AE26" s="614"/>
      <c r="AF26" s="614"/>
      <c r="AG26" s="614"/>
      <c r="AH26" s="614"/>
      <c r="AI26" s="614"/>
      <c r="AJ26" s="614"/>
      <c r="AK26" s="614"/>
      <c r="AL26" s="615">
        <v>0.1</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234</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2434712</v>
      </c>
      <c r="CS26" s="611"/>
      <c r="CT26" s="611"/>
      <c r="CU26" s="611"/>
      <c r="CV26" s="611"/>
      <c r="CW26" s="611"/>
      <c r="CX26" s="611"/>
      <c r="CY26" s="612"/>
      <c r="CZ26" s="615">
        <v>9.3000000000000007</v>
      </c>
      <c r="DA26" s="643"/>
      <c r="DB26" s="643"/>
      <c r="DC26" s="645"/>
      <c r="DD26" s="619">
        <v>2258848</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79387</v>
      </c>
      <c r="S27" s="611"/>
      <c r="T27" s="611"/>
      <c r="U27" s="611"/>
      <c r="V27" s="611"/>
      <c r="W27" s="611"/>
      <c r="X27" s="611"/>
      <c r="Y27" s="612"/>
      <c r="Z27" s="613">
        <v>0.3</v>
      </c>
      <c r="AA27" s="613"/>
      <c r="AB27" s="613"/>
      <c r="AC27" s="613"/>
      <c r="AD27" s="614" t="s">
        <v>234</v>
      </c>
      <c r="AE27" s="614"/>
      <c r="AF27" s="614"/>
      <c r="AG27" s="614"/>
      <c r="AH27" s="614"/>
      <c r="AI27" s="614"/>
      <c r="AJ27" s="614"/>
      <c r="AK27" s="614"/>
      <c r="AL27" s="615" t="s">
        <v>130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5763341</v>
      </c>
      <c r="BH27" s="611"/>
      <c r="BI27" s="611"/>
      <c r="BJ27" s="611"/>
      <c r="BK27" s="611"/>
      <c r="BL27" s="611"/>
      <c r="BM27" s="611"/>
      <c r="BN27" s="612"/>
      <c r="BO27" s="613">
        <v>100</v>
      </c>
      <c r="BP27" s="613"/>
      <c r="BQ27" s="613"/>
      <c r="BR27" s="613"/>
      <c r="BS27" s="614" t="s">
        <v>130</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3979198</v>
      </c>
      <c r="CS27" s="631"/>
      <c r="CT27" s="631"/>
      <c r="CU27" s="631"/>
      <c r="CV27" s="631"/>
      <c r="CW27" s="631"/>
      <c r="CX27" s="631"/>
      <c r="CY27" s="632"/>
      <c r="CZ27" s="615">
        <v>15.2</v>
      </c>
      <c r="DA27" s="643"/>
      <c r="DB27" s="643"/>
      <c r="DC27" s="645"/>
      <c r="DD27" s="619">
        <v>1071838</v>
      </c>
      <c r="DE27" s="631"/>
      <c r="DF27" s="631"/>
      <c r="DG27" s="631"/>
      <c r="DH27" s="631"/>
      <c r="DI27" s="631"/>
      <c r="DJ27" s="631"/>
      <c r="DK27" s="632"/>
      <c r="DL27" s="619">
        <v>1067463</v>
      </c>
      <c r="DM27" s="631"/>
      <c r="DN27" s="631"/>
      <c r="DO27" s="631"/>
      <c r="DP27" s="631"/>
      <c r="DQ27" s="631"/>
      <c r="DR27" s="631"/>
      <c r="DS27" s="631"/>
      <c r="DT27" s="631"/>
      <c r="DU27" s="631"/>
      <c r="DV27" s="632"/>
      <c r="DW27" s="615">
        <v>7.4</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122157</v>
      </c>
      <c r="S28" s="611"/>
      <c r="T28" s="611"/>
      <c r="U28" s="611"/>
      <c r="V28" s="611"/>
      <c r="W28" s="611"/>
      <c r="X28" s="611"/>
      <c r="Y28" s="612"/>
      <c r="Z28" s="613">
        <v>0.4</v>
      </c>
      <c r="AA28" s="613"/>
      <c r="AB28" s="613"/>
      <c r="AC28" s="613"/>
      <c r="AD28" s="614">
        <v>20769</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2434001</v>
      </c>
      <c r="CS28" s="611"/>
      <c r="CT28" s="611"/>
      <c r="CU28" s="611"/>
      <c r="CV28" s="611"/>
      <c r="CW28" s="611"/>
      <c r="CX28" s="611"/>
      <c r="CY28" s="612"/>
      <c r="CZ28" s="615">
        <v>9.3000000000000007</v>
      </c>
      <c r="DA28" s="643"/>
      <c r="DB28" s="643"/>
      <c r="DC28" s="645"/>
      <c r="DD28" s="619">
        <v>2362833</v>
      </c>
      <c r="DE28" s="611"/>
      <c r="DF28" s="611"/>
      <c r="DG28" s="611"/>
      <c r="DH28" s="611"/>
      <c r="DI28" s="611"/>
      <c r="DJ28" s="611"/>
      <c r="DK28" s="612"/>
      <c r="DL28" s="619">
        <v>2361032</v>
      </c>
      <c r="DM28" s="611"/>
      <c r="DN28" s="611"/>
      <c r="DO28" s="611"/>
      <c r="DP28" s="611"/>
      <c r="DQ28" s="611"/>
      <c r="DR28" s="611"/>
      <c r="DS28" s="611"/>
      <c r="DT28" s="611"/>
      <c r="DU28" s="611"/>
      <c r="DV28" s="612"/>
      <c r="DW28" s="615">
        <v>16.399999999999999</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75577</v>
      </c>
      <c r="S29" s="611"/>
      <c r="T29" s="611"/>
      <c r="U29" s="611"/>
      <c r="V29" s="611"/>
      <c r="W29" s="611"/>
      <c r="X29" s="611"/>
      <c r="Y29" s="612"/>
      <c r="Z29" s="613">
        <v>0.3</v>
      </c>
      <c r="AA29" s="613"/>
      <c r="AB29" s="613"/>
      <c r="AC29" s="613"/>
      <c r="AD29" s="614">
        <v>29</v>
      </c>
      <c r="AE29" s="614"/>
      <c r="AF29" s="614"/>
      <c r="AG29" s="614"/>
      <c r="AH29" s="614"/>
      <c r="AI29" s="614"/>
      <c r="AJ29" s="614"/>
      <c r="AK29" s="614"/>
      <c r="AL29" s="615">
        <v>0</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2434000</v>
      </c>
      <c r="CS29" s="631"/>
      <c r="CT29" s="631"/>
      <c r="CU29" s="631"/>
      <c r="CV29" s="631"/>
      <c r="CW29" s="631"/>
      <c r="CX29" s="631"/>
      <c r="CY29" s="632"/>
      <c r="CZ29" s="615">
        <v>9.3000000000000007</v>
      </c>
      <c r="DA29" s="643"/>
      <c r="DB29" s="643"/>
      <c r="DC29" s="645"/>
      <c r="DD29" s="619">
        <v>2362832</v>
      </c>
      <c r="DE29" s="631"/>
      <c r="DF29" s="631"/>
      <c r="DG29" s="631"/>
      <c r="DH29" s="631"/>
      <c r="DI29" s="631"/>
      <c r="DJ29" s="631"/>
      <c r="DK29" s="632"/>
      <c r="DL29" s="619">
        <v>2361031</v>
      </c>
      <c r="DM29" s="631"/>
      <c r="DN29" s="631"/>
      <c r="DO29" s="631"/>
      <c r="DP29" s="631"/>
      <c r="DQ29" s="631"/>
      <c r="DR29" s="631"/>
      <c r="DS29" s="631"/>
      <c r="DT29" s="631"/>
      <c r="DU29" s="631"/>
      <c r="DV29" s="632"/>
      <c r="DW29" s="615">
        <v>16.399999999999999</v>
      </c>
      <c r="DX29" s="643"/>
      <c r="DY29" s="643"/>
      <c r="DZ29" s="643"/>
      <c r="EA29" s="643"/>
      <c r="EB29" s="643"/>
      <c r="EC29" s="644"/>
    </row>
    <row r="30" spans="2:133" ht="11.25" customHeight="1" x14ac:dyDescent="0.15">
      <c r="B30" s="607" t="s">
        <v>307</v>
      </c>
      <c r="C30" s="608"/>
      <c r="D30" s="608"/>
      <c r="E30" s="608"/>
      <c r="F30" s="608"/>
      <c r="G30" s="608"/>
      <c r="H30" s="608"/>
      <c r="I30" s="608"/>
      <c r="J30" s="608"/>
      <c r="K30" s="608"/>
      <c r="L30" s="608"/>
      <c r="M30" s="608"/>
      <c r="N30" s="608"/>
      <c r="O30" s="608"/>
      <c r="P30" s="608"/>
      <c r="Q30" s="609"/>
      <c r="R30" s="610">
        <v>3815416</v>
      </c>
      <c r="S30" s="611"/>
      <c r="T30" s="611"/>
      <c r="U30" s="611"/>
      <c r="V30" s="611"/>
      <c r="W30" s="611"/>
      <c r="X30" s="611"/>
      <c r="Y30" s="612"/>
      <c r="Z30" s="613">
        <v>13.8</v>
      </c>
      <c r="AA30" s="613"/>
      <c r="AB30" s="613"/>
      <c r="AC30" s="613"/>
      <c r="AD30" s="614" t="s">
        <v>234</v>
      </c>
      <c r="AE30" s="614"/>
      <c r="AF30" s="614"/>
      <c r="AG30" s="614"/>
      <c r="AH30" s="614"/>
      <c r="AI30" s="614"/>
      <c r="AJ30" s="614"/>
      <c r="AK30" s="614"/>
      <c r="AL30" s="615" t="s">
        <v>130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2360841</v>
      </c>
      <c r="CS30" s="611"/>
      <c r="CT30" s="611"/>
      <c r="CU30" s="611"/>
      <c r="CV30" s="611"/>
      <c r="CW30" s="611"/>
      <c r="CX30" s="611"/>
      <c r="CY30" s="612"/>
      <c r="CZ30" s="615">
        <v>9</v>
      </c>
      <c r="DA30" s="643"/>
      <c r="DB30" s="643"/>
      <c r="DC30" s="645"/>
      <c r="DD30" s="619">
        <v>2292283</v>
      </c>
      <c r="DE30" s="611"/>
      <c r="DF30" s="611"/>
      <c r="DG30" s="611"/>
      <c r="DH30" s="611"/>
      <c r="DI30" s="611"/>
      <c r="DJ30" s="611"/>
      <c r="DK30" s="612"/>
      <c r="DL30" s="619">
        <v>2290483</v>
      </c>
      <c r="DM30" s="611"/>
      <c r="DN30" s="611"/>
      <c r="DO30" s="611"/>
      <c r="DP30" s="611"/>
      <c r="DQ30" s="611"/>
      <c r="DR30" s="611"/>
      <c r="DS30" s="611"/>
      <c r="DT30" s="611"/>
      <c r="DU30" s="611"/>
      <c r="DV30" s="612"/>
      <c r="DW30" s="615">
        <v>15.9</v>
      </c>
      <c r="DX30" s="643"/>
      <c r="DY30" s="643"/>
      <c r="DZ30" s="643"/>
      <c r="EA30" s="643"/>
      <c r="EB30" s="643"/>
      <c r="EC30" s="644"/>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234</v>
      </c>
      <c r="AA31" s="613"/>
      <c r="AB31" s="613"/>
      <c r="AC31" s="613"/>
      <c r="AD31" s="614" t="s">
        <v>234</v>
      </c>
      <c r="AE31" s="614"/>
      <c r="AF31" s="614"/>
      <c r="AG31" s="614"/>
      <c r="AH31" s="614"/>
      <c r="AI31" s="614"/>
      <c r="AJ31" s="614"/>
      <c r="AK31" s="614"/>
      <c r="AL31" s="615" t="s">
        <v>130</v>
      </c>
      <c r="AM31" s="616"/>
      <c r="AN31" s="616"/>
      <c r="AO31" s="617"/>
      <c r="AP31" s="658" t="s">
        <v>312</v>
      </c>
      <c r="AQ31" s="659"/>
      <c r="AR31" s="659"/>
      <c r="AS31" s="659"/>
      <c r="AT31" s="664" t="s">
        <v>313</v>
      </c>
      <c r="AU31" s="212"/>
      <c r="AV31" s="212"/>
      <c r="AW31" s="212"/>
      <c r="AX31" s="596" t="s">
        <v>187</v>
      </c>
      <c r="AY31" s="597"/>
      <c r="AZ31" s="597"/>
      <c r="BA31" s="597"/>
      <c r="BB31" s="597"/>
      <c r="BC31" s="597"/>
      <c r="BD31" s="597"/>
      <c r="BE31" s="597"/>
      <c r="BF31" s="598"/>
      <c r="BG31" s="657">
        <v>97.9</v>
      </c>
      <c r="BH31" s="654"/>
      <c r="BI31" s="654"/>
      <c r="BJ31" s="654"/>
      <c r="BK31" s="654"/>
      <c r="BL31" s="654"/>
      <c r="BM31" s="605">
        <v>92.7</v>
      </c>
      <c r="BN31" s="654"/>
      <c r="BO31" s="654"/>
      <c r="BP31" s="654"/>
      <c r="BQ31" s="655"/>
      <c r="BR31" s="657">
        <v>98.1</v>
      </c>
      <c r="BS31" s="654"/>
      <c r="BT31" s="654"/>
      <c r="BU31" s="654"/>
      <c r="BV31" s="654"/>
      <c r="BW31" s="654"/>
      <c r="BX31" s="605">
        <v>92.4</v>
      </c>
      <c r="BY31" s="654"/>
      <c r="BZ31" s="654"/>
      <c r="CA31" s="654"/>
      <c r="CB31" s="655"/>
      <c r="CD31" s="650"/>
      <c r="CE31" s="651"/>
      <c r="CF31" s="607" t="s">
        <v>314</v>
      </c>
      <c r="CG31" s="608"/>
      <c r="CH31" s="608"/>
      <c r="CI31" s="608"/>
      <c r="CJ31" s="608"/>
      <c r="CK31" s="608"/>
      <c r="CL31" s="608"/>
      <c r="CM31" s="608"/>
      <c r="CN31" s="608"/>
      <c r="CO31" s="608"/>
      <c r="CP31" s="608"/>
      <c r="CQ31" s="609"/>
      <c r="CR31" s="610">
        <v>73159</v>
      </c>
      <c r="CS31" s="631"/>
      <c r="CT31" s="631"/>
      <c r="CU31" s="631"/>
      <c r="CV31" s="631"/>
      <c r="CW31" s="631"/>
      <c r="CX31" s="631"/>
      <c r="CY31" s="632"/>
      <c r="CZ31" s="615">
        <v>0.3</v>
      </c>
      <c r="DA31" s="643"/>
      <c r="DB31" s="643"/>
      <c r="DC31" s="645"/>
      <c r="DD31" s="619">
        <v>70549</v>
      </c>
      <c r="DE31" s="631"/>
      <c r="DF31" s="631"/>
      <c r="DG31" s="631"/>
      <c r="DH31" s="631"/>
      <c r="DI31" s="631"/>
      <c r="DJ31" s="631"/>
      <c r="DK31" s="632"/>
      <c r="DL31" s="619">
        <v>70548</v>
      </c>
      <c r="DM31" s="631"/>
      <c r="DN31" s="631"/>
      <c r="DO31" s="631"/>
      <c r="DP31" s="631"/>
      <c r="DQ31" s="631"/>
      <c r="DR31" s="631"/>
      <c r="DS31" s="631"/>
      <c r="DT31" s="631"/>
      <c r="DU31" s="631"/>
      <c r="DV31" s="632"/>
      <c r="DW31" s="615">
        <v>0.5</v>
      </c>
      <c r="DX31" s="643"/>
      <c r="DY31" s="643"/>
      <c r="DZ31" s="643"/>
      <c r="EA31" s="643"/>
      <c r="EB31" s="643"/>
      <c r="EC31" s="644"/>
    </row>
    <row r="32" spans="2:133" ht="11.25" customHeight="1" x14ac:dyDescent="0.15">
      <c r="B32" s="607" t="s">
        <v>315</v>
      </c>
      <c r="C32" s="608"/>
      <c r="D32" s="608"/>
      <c r="E32" s="608"/>
      <c r="F32" s="608"/>
      <c r="G32" s="608"/>
      <c r="H32" s="608"/>
      <c r="I32" s="608"/>
      <c r="J32" s="608"/>
      <c r="K32" s="608"/>
      <c r="L32" s="608"/>
      <c r="M32" s="608"/>
      <c r="N32" s="608"/>
      <c r="O32" s="608"/>
      <c r="P32" s="608"/>
      <c r="Q32" s="609"/>
      <c r="R32" s="610">
        <v>1424092</v>
      </c>
      <c r="S32" s="611"/>
      <c r="T32" s="611"/>
      <c r="U32" s="611"/>
      <c r="V32" s="611"/>
      <c r="W32" s="611"/>
      <c r="X32" s="611"/>
      <c r="Y32" s="612"/>
      <c r="Z32" s="613">
        <v>5.2</v>
      </c>
      <c r="AA32" s="613"/>
      <c r="AB32" s="613"/>
      <c r="AC32" s="613"/>
      <c r="AD32" s="614" t="s">
        <v>130</v>
      </c>
      <c r="AE32" s="614"/>
      <c r="AF32" s="614"/>
      <c r="AG32" s="614"/>
      <c r="AH32" s="614"/>
      <c r="AI32" s="614"/>
      <c r="AJ32" s="614"/>
      <c r="AK32" s="614"/>
      <c r="AL32" s="615" t="s">
        <v>234</v>
      </c>
      <c r="AM32" s="616"/>
      <c r="AN32" s="616"/>
      <c r="AO32" s="617"/>
      <c r="AP32" s="660"/>
      <c r="AQ32" s="661"/>
      <c r="AR32" s="661"/>
      <c r="AS32" s="661"/>
      <c r="AT32" s="665"/>
      <c r="AU32" s="208" t="s">
        <v>316</v>
      </c>
      <c r="AX32" s="607" t="s">
        <v>317</v>
      </c>
      <c r="AY32" s="608"/>
      <c r="AZ32" s="608"/>
      <c r="BA32" s="608"/>
      <c r="BB32" s="608"/>
      <c r="BC32" s="608"/>
      <c r="BD32" s="608"/>
      <c r="BE32" s="608"/>
      <c r="BF32" s="609"/>
      <c r="BG32" s="667">
        <v>97.8</v>
      </c>
      <c r="BH32" s="631"/>
      <c r="BI32" s="631"/>
      <c r="BJ32" s="631"/>
      <c r="BK32" s="631"/>
      <c r="BL32" s="631"/>
      <c r="BM32" s="616">
        <v>93.2</v>
      </c>
      <c r="BN32" s="631"/>
      <c r="BO32" s="631"/>
      <c r="BP32" s="631"/>
      <c r="BQ32" s="656"/>
      <c r="BR32" s="667">
        <v>98.2</v>
      </c>
      <c r="BS32" s="631"/>
      <c r="BT32" s="631"/>
      <c r="BU32" s="631"/>
      <c r="BV32" s="631"/>
      <c r="BW32" s="631"/>
      <c r="BX32" s="616">
        <v>93.1</v>
      </c>
      <c r="BY32" s="631"/>
      <c r="BZ32" s="631"/>
      <c r="CA32" s="631"/>
      <c r="CB32" s="656"/>
      <c r="CD32" s="652"/>
      <c r="CE32" s="653"/>
      <c r="CF32" s="607" t="s">
        <v>318</v>
      </c>
      <c r="CG32" s="608"/>
      <c r="CH32" s="608"/>
      <c r="CI32" s="608"/>
      <c r="CJ32" s="608"/>
      <c r="CK32" s="608"/>
      <c r="CL32" s="608"/>
      <c r="CM32" s="608"/>
      <c r="CN32" s="608"/>
      <c r="CO32" s="608"/>
      <c r="CP32" s="608"/>
      <c r="CQ32" s="609"/>
      <c r="CR32" s="610">
        <v>1</v>
      </c>
      <c r="CS32" s="611"/>
      <c r="CT32" s="611"/>
      <c r="CU32" s="611"/>
      <c r="CV32" s="611"/>
      <c r="CW32" s="611"/>
      <c r="CX32" s="611"/>
      <c r="CY32" s="612"/>
      <c r="CZ32" s="615">
        <v>0</v>
      </c>
      <c r="DA32" s="643"/>
      <c r="DB32" s="643"/>
      <c r="DC32" s="645"/>
      <c r="DD32" s="619">
        <v>1</v>
      </c>
      <c r="DE32" s="611"/>
      <c r="DF32" s="611"/>
      <c r="DG32" s="611"/>
      <c r="DH32" s="611"/>
      <c r="DI32" s="611"/>
      <c r="DJ32" s="611"/>
      <c r="DK32" s="612"/>
      <c r="DL32" s="619">
        <v>1</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319</v>
      </c>
      <c r="C33" s="608"/>
      <c r="D33" s="608"/>
      <c r="E33" s="608"/>
      <c r="F33" s="608"/>
      <c r="G33" s="608"/>
      <c r="H33" s="608"/>
      <c r="I33" s="608"/>
      <c r="J33" s="608"/>
      <c r="K33" s="608"/>
      <c r="L33" s="608"/>
      <c r="M33" s="608"/>
      <c r="N33" s="608"/>
      <c r="O33" s="608"/>
      <c r="P33" s="608"/>
      <c r="Q33" s="609"/>
      <c r="R33" s="610">
        <v>82247</v>
      </c>
      <c r="S33" s="611"/>
      <c r="T33" s="611"/>
      <c r="U33" s="611"/>
      <c r="V33" s="611"/>
      <c r="W33" s="611"/>
      <c r="X33" s="611"/>
      <c r="Y33" s="612"/>
      <c r="Z33" s="613">
        <v>0.3</v>
      </c>
      <c r="AA33" s="613"/>
      <c r="AB33" s="613"/>
      <c r="AC33" s="613"/>
      <c r="AD33" s="614" t="s">
        <v>130</v>
      </c>
      <c r="AE33" s="614"/>
      <c r="AF33" s="614"/>
      <c r="AG33" s="614"/>
      <c r="AH33" s="614"/>
      <c r="AI33" s="614"/>
      <c r="AJ33" s="614"/>
      <c r="AK33" s="614"/>
      <c r="AL33" s="615" t="s">
        <v>234</v>
      </c>
      <c r="AM33" s="616"/>
      <c r="AN33" s="616"/>
      <c r="AO33" s="617"/>
      <c r="AP33" s="662"/>
      <c r="AQ33" s="663"/>
      <c r="AR33" s="663"/>
      <c r="AS33" s="663"/>
      <c r="AT33" s="666"/>
      <c r="AU33" s="213"/>
      <c r="AV33" s="213"/>
      <c r="AW33" s="213"/>
      <c r="AX33" s="633" t="s">
        <v>320</v>
      </c>
      <c r="AY33" s="634"/>
      <c r="AZ33" s="634"/>
      <c r="BA33" s="634"/>
      <c r="BB33" s="634"/>
      <c r="BC33" s="634"/>
      <c r="BD33" s="634"/>
      <c r="BE33" s="634"/>
      <c r="BF33" s="635"/>
      <c r="BG33" s="668">
        <v>97.8</v>
      </c>
      <c r="BH33" s="669"/>
      <c r="BI33" s="669"/>
      <c r="BJ33" s="669"/>
      <c r="BK33" s="669"/>
      <c r="BL33" s="669"/>
      <c r="BM33" s="670">
        <v>91.5</v>
      </c>
      <c r="BN33" s="669"/>
      <c r="BO33" s="669"/>
      <c r="BP33" s="669"/>
      <c r="BQ33" s="671"/>
      <c r="BR33" s="668">
        <v>97.8</v>
      </c>
      <c r="BS33" s="669"/>
      <c r="BT33" s="669"/>
      <c r="BU33" s="669"/>
      <c r="BV33" s="669"/>
      <c r="BW33" s="669"/>
      <c r="BX33" s="670">
        <v>91.1</v>
      </c>
      <c r="BY33" s="669"/>
      <c r="BZ33" s="669"/>
      <c r="CA33" s="669"/>
      <c r="CB33" s="671"/>
      <c r="CD33" s="607" t="s">
        <v>321</v>
      </c>
      <c r="CE33" s="608"/>
      <c r="CF33" s="608"/>
      <c r="CG33" s="608"/>
      <c r="CH33" s="608"/>
      <c r="CI33" s="608"/>
      <c r="CJ33" s="608"/>
      <c r="CK33" s="608"/>
      <c r="CL33" s="608"/>
      <c r="CM33" s="608"/>
      <c r="CN33" s="608"/>
      <c r="CO33" s="608"/>
      <c r="CP33" s="608"/>
      <c r="CQ33" s="609"/>
      <c r="CR33" s="610">
        <v>12089534</v>
      </c>
      <c r="CS33" s="631"/>
      <c r="CT33" s="631"/>
      <c r="CU33" s="631"/>
      <c r="CV33" s="631"/>
      <c r="CW33" s="631"/>
      <c r="CX33" s="631"/>
      <c r="CY33" s="632"/>
      <c r="CZ33" s="615">
        <v>46</v>
      </c>
      <c r="DA33" s="643"/>
      <c r="DB33" s="643"/>
      <c r="DC33" s="645"/>
      <c r="DD33" s="619">
        <v>8146504</v>
      </c>
      <c r="DE33" s="631"/>
      <c r="DF33" s="631"/>
      <c r="DG33" s="631"/>
      <c r="DH33" s="631"/>
      <c r="DI33" s="631"/>
      <c r="DJ33" s="631"/>
      <c r="DK33" s="632"/>
      <c r="DL33" s="619">
        <v>6271456</v>
      </c>
      <c r="DM33" s="631"/>
      <c r="DN33" s="631"/>
      <c r="DO33" s="631"/>
      <c r="DP33" s="631"/>
      <c r="DQ33" s="631"/>
      <c r="DR33" s="631"/>
      <c r="DS33" s="631"/>
      <c r="DT33" s="631"/>
      <c r="DU33" s="631"/>
      <c r="DV33" s="632"/>
      <c r="DW33" s="615">
        <v>43.4</v>
      </c>
      <c r="DX33" s="643"/>
      <c r="DY33" s="643"/>
      <c r="DZ33" s="643"/>
      <c r="EA33" s="643"/>
      <c r="EB33" s="643"/>
      <c r="EC33" s="644"/>
    </row>
    <row r="34" spans="2:133" ht="11.25" customHeight="1" x14ac:dyDescent="0.15">
      <c r="B34" s="607" t="s">
        <v>322</v>
      </c>
      <c r="C34" s="608"/>
      <c r="D34" s="608"/>
      <c r="E34" s="608"/>
      <c r="F34" s="608"/>
      <c r="G34" s="608"/>
      <c r="H34" s="608"/>
      <c r="I34" s="608"/>
      <c r="J34" s="608"/>
      <c r="K34" s="608"/>
      <c r="L34" s="608"/>
      <c r="M34" s="608"/>
      <c r="N34" s="608"/>
      <c r="O34" s="608"/>
      <c r="P34" s="608"/>
      <c r="Q34" s="609"/>
      <c r="R34" s="610">
        <v>59060</v>
      </c>
      <c r="S34" s="611"/>
      <c r="T34" s="611"/>
      <c r="U34" s="611"/>
      <c r="V34" s="611"/>
      <c r="W34" s="611"/>
      <c r="X34" s="611"/>
      <c r="Y34" s="612"/>
      <c r="Z34" s="613">
        <v>0.2</v>
      </c>
      <c r="AA34" s="613"/>
      <c r="AB34" s="613"/>
      <c r="AC34" s="613"/>
      <c r="AD34" s="614" t="s">
        <v>234</v>
      </c>
      <c r="AE34" s="614"/>
      <c r="AF34" s="614"/>
      <c r="AG34" s="614"/>
      <c r="AH34" s="614"/>
      <c r="AI34" s="614"/>
      <c r="AJ34" s="614"/>
      <c r="AK34" s="614"/>
      <c r="AL34" s="615" t="s">
        <v>234</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3266459</v>
      </c>
      <c r="CS34" s="611"/>
      <c r="CT34" s="611"/>
      <c r="CU34" s="611"/>
      <c r="CV34" s="611"/>
      <c r="CW34" s="611"/>
      <c r="CX34" s="611"/>
      <c r="CY34" s="612"/>
      <c r="CZ34" s="615">
        <v>12.4</v>
      </c>
      <c r="DA34" s="643"/>
      <c r="DB34" s="643"/>
      <c r="DC34" s="645"/>
      <c r="DD34" s="619">
        <v>2289626</v>
      </c>
      <c r="DE34" s="611"/>
      <c r="DF34" s="611"/>
      <c r="DG34" s="611"/>
      <c r="DH34" s="611"/>
      <c r="DI34" s="611"/>
      <c r="DJ34" s="611"/>
      <c r="DK34" s="612"/>
      <c r="DL34" s="619">
        <v>1931399</v>
      </c>
      <c r="DM34" s="611"/>
      <c r="DN34" s="611"/>
      <c r="DO34" s="611"/>
      <c r="DP34" s="611"/>
      <c r="DQ34" s="611"/>
      <c r="DR34" s="611"/>
      <c r="DS34" s="611"/>
      <c r="DT34" s="611"/>
      <c r="DU34" s="611"/>
      <c r="DV34" s="612"/>
      <c r="DW34" s="615">
        <v>13.4</v>
      </c>
      <c r="DX34" s="643"/>
      <c r="DY34" s="643"/>
      <c r="DZ34" s="643"/>
      <c r="EA34" s="643"/>
      <c r="EB34" s="643"/>
      <c r="EC34" s="644"/>
    </row>
    <row r="35" spans="2:133" ht="11.25" customHeight="1" x14ac:dyDescent="0.15">
      <c r="B35" s="607" t="s">
        <v>324</v>
      </c>
      <c r="C35" s="608"/>
      <c r="D35" s="608"/>
      <c r="E35" s="608"/>
      <c r="F35" s="608"/>
      <c r="G35" s="608"/>
      <c r="H35" s="608"/>
      <c r="I35" s="608"/>
      <c r="J35" s="608"/>
      <c r="K35" s="608"/>
      <c r="L35" s="608"/>
      <c r="M35" s="608"/>
      <c r="N35" s="608"/>
      <c r="O35" s="608"/>
      <c r="P35" s="608"/>
      <c r="Q35" s="609"/>
      <c r="R35" s="610">
        <v>855814</v>
      </c>
      <c r="S35" s="611"/>
      <c r="T35" s="611"/>
      <c r="U35" s="611"/>
      <c r="V35" s="611"/>
      <c r="W35" s="611"/>
      <c r="X35" s="611"/>
      <c r="Y35" s="612"/>
      <c r="Z35" s="613">
        <v>3.1</v>
      </c>
      <c r="AA35" s="613"/>
      <c r="AB35" s="613"/>
      <c r="AC35" s="613"/>
      <c r="AD35" s="614" t="s">
        <v>130</v>
      </c>
      <c r="AE35" s="614"/>
      <c r="AF35" s="614"/>
      <c r="AG35" s="614"/>
      <c r="AH35" s="614"/>
      <c r="AI35" s="614"/>
      <c r="AJ35" s="614"/>
      <c r="AK35" s="614"/>
      <c r="AL35" s="615" t="s">
        <v>234</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197278</v>
      </c>
      <c r="CS35" s="631"/>
      <c r="CT35" s="631"/>
      <c r="CU35" s="631"/>
      <c r="CV35" s="631"/>
      <c r="CW35" s="631"/>
      <c r="CX35" s="631"/>
      <c r="CY35" s="632"/>
      <c r="CZ35" s="615">
        <v>0.8</v>
      </c>
      <c r="DA35" s="643"/>
      <c r="DB35" s="643"/>
      <c r="DC35" s="645"/>
      <c r="DD35" s="619">
        <v>192504</v>
      </c>
      <c r="DE35" s="631"/>
      <c r="DF35" s="631"/>
      <c r="DG35" s="631"/>
      <c r="DH35" s="631"/>
      <c r="DI35" s="631"/>
      <c r="DJ35" s="631"/>
      <c r="DK35" s="632"/>
      <c r="DL35" s="619">
        <v>154802</v>
      </c>
      <c r="DM35" s="631"/>
      <c r="DN35" s="631"/>
      <c r="DO35" s="631"/>
      <c r="DP35" s="631"/>
      <c r="DQ35" s="631"/>
      <c r="DR35" s="631"/>
      <c r="DS35" s="631"/>
      <c r="DT35" s="631"/>
      <c r="DU35" s="631"/>
      <c r="DV35" s="632"/>
      <c r="DW35" s="615">
        <v>1.1000000000000001</v>
      </c>
      <c r="DX35" s="643"/>
      <c r="DY35" s="643"/>
      <c r="DZ35" s="643"/>
      <c r="EA35" s="643"/>
      <c r="EB35" s="643"/>
      <c r="EC35" s="644"/>
    </row>
    <row r="36" spans="2:133" ht="11.25" customHeight="1" x14ac:dyDescent="0.15">
      <c r="B36" s="607" t="s">
        <v>328</v>
      </c>
      <c r="C36" s="608"/>
      <c r="D36" s="608"/>
      <c r="E36" s="608"/>
      <c r="F36" s="608"/>
      <c r="G36" s="608"/>
      <c r="H36" s="608"/>
      <c r="I36" s="608"/>
      <c r="J36" s="608"/>
      <c r="K36" s="608"/>
      <c r="L36" s="608"/>
      <c r="M36" s="608"/>
      <c r="N36" s="608"/>
      <c r="O36" s="608"/>
      <c r="P36" s="608"/>
      <c r="Q36" s="609"/>
      <c r="R36" s="610">
        <v>741208</v>
      </c>
      <c r="S36" s="611"/>
      <c r="T36" s="611"/>
      <c r="U36" s="611"/>
      <c r="V36" s="611"/>
      <c r="W36" s="611"/>
      <c r="X36" s="611"/>
      <c r="Y36" s="612"/>
      <c r="Z36" s="613">
        <v>2.7</v>
      </c>
      <c r="AA36" s="613"/>
      <c r="AB36" s="613"/>
      <c r="AC36" s="613"/>
      <c r="AD36" s="614" t="s">
        <v>130</v>
      </c>
      <c r="AE36" s="614"/>
      <c r="AF36" s="614"/>
      <c r="AG36" s="614"/>
      <c r="AH36" s="614"/>
      <c r="AI36" s="614"/>
      <c r="AJ36" s="614"/>
      <c r="AK36" s="614"/>
      <c r="AL36" s="615" t="s">
        <v>175</v>
      </c>
      <c r="AM36" s="616"/>
      <c r="AN36" s="616"/>
      <c r="AO36" s="617"/>
      <c r="AP36" s="216"/>
      <c r="AQ36" s="676" t="s">
        <v>329</v>
      </c>
      <c r="AR36" s="677"/>
      <c r="AS36" s="677"/>
      <c r="AT36" s="677"/>
      <c r="AU36" s="677"/>
      <c r="AV36" s="677"/>
      <c r="AW36" s="677"/>
      <c r="AX36" s="677"/>
      <c r="AY36" s="678"/>
      <c r="AZ36" s="599">
        <v>2440229</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31665</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3667032</v>
      </c>
      <c r="CS36" s="611"/>
      <c r="CT36" s="611"/>
      <c r="CU36" s="611"/>
      <c r="CV36" s="611"/>
      <c r="CW36" s="611"/>
      <c r="CX36" s="611"/>
      <c r="CY36" s="612"/>
      <c r="CZ36" s="615">
        <v>14</v>
      </c>
      <c r="DA36" s="643"/>
      <c r="DB36" s="643"/>
      <c r="DC36" s="645"/>
      <c r="DD36" s="619">
        <v>3260065</v>
      </c>
      <c r="DE36" s="611"/>
      <c r="DF36" s="611"/>
      <c r="DG36" s="611"/>
      <c r="DH36" s="611"/>
      <c r="DI36" s="611"/>
      <c r="DJ36" s="611"/>
      <c r="DK36" s="612"/>
      <c r="DL36" s="619">
        <v>2376421</v>
      </c>
      <c r="DM36" s="611"/>
      <c r="DN36" s="611"/>
      <c r="DO36" s="611"/>
      <c r="DP36" s="611"/>
      <c r="DQ36" s="611"/>
      <c r="DR36" s="611"/>
      <c r="DS36" s="611"/>
      <c r="DT36" s="611"/>
      <c r="DU36" s="611"/>
      <c r="DV36" s="612"/>
      <c r="DW36" s="615">
        <v>16.5</v>
      </c>
      <c r="DX36" s="643"/>
      <c r="DY36" s="643"/>
      <c r="DZ36" s="643"/>
      <c r="EA36" s="643"/>
      <c r="EB36" s="643"/>
      <c r="EC36" s="644"/>
    </row>
    <row r="37" spans="2:133" ht="11.25" customHeight="1" x14ac:dyDescent="0.15">
      <c r="B37" s="607" t="s">
        <v>332</v>
      </c>
      <c r="C37" s="608"/>
      <c r="D37" s="608"/>
      <c r="E37" s="608"/>
      <c r="F37" s="608"/>
      <c r="G37" s="608"/>
      <c r="H37" s="608"/>
      <c r="I37" s="608"/>
      <c r="J37" s="608"/>
      <c r="K37" s="608"/>
      <c r="L37" s="608"/>
      <c r="M37" s="608"/>
      <c r="N37" s="608"/>
      <c r="O37" s="608"/>
      <c r="P37" s="608"/>
      <c r="Q37" s="609"/>
      <c r="R37" s="610">
        <v>1405882</v>
      </c>
      <c r="S37" s="611"/>
      <c r="T37" s="611"/>
      <c r="U37" s="611"/>
      <c r="V37" s="611"/>
      <c r="W37" s="611"/>
      <c r="X37" s="611"/>
      <c r="Y37" s="612"/>
      <c r="Z37" s="613">
        <v>5.0999999999999996</v>
      </c>
      <c r="AA37" s="613"/>
      <c r="AB37" s="613"/>
      <c r="AC37" s="613"/>
      <c r="AD37" s="614">
        <v>5197</v>
      </c>
      <c r="AE37" s="614"/>
      <c r="AF37" s="614"/>
      <c r="AG37" s="614"/>
      <c r="AH37" s="614"/>
      <c r="AI37" s="614"/>
      <c r="AJ37" s="614"/>
      <c r="AK37" s="614"/>
      <c r="AL37" s="615">
        <v>0</v>
      </c>
      <c r="AM37" s="616"/>
      <c r="AN37" s="616"/>
      <c r="AO37" s="617"/>
      <c r="AQ37" s="673" t="s">
        <v>333</v>
      </c>
      <c r="AR37" s="674"/>
      <c r="AS37" s="674"/>
      <c r="AT37" s="674"/>
      <c r="AU37" s="674"/>
      <c r="AV37" s="674"/>
      <c r="AW37" s="674"/>
      <c r="AX37" s="674"/>
      <c r="AY37" s="675"/>
      <c r="AZ37" s="610">
        <v>230578</v>
      </c>
      <c r="BA37" s="611"/>
      <c r="BB37" s="611"/>
      <c r="BC37" s="611"/>
      <c r="BD37" s="631"/>
      <c r="BE37" s="631"/>
      <c r="BF37" s="656"/>
      <c r="BG37" s="607" t="s">
        <v>334</v>
      </c>
      <c r="BH37" s="608"/>
      <c r="BI37" s="608"/>
      <c r="BJ37" s="608"/>
      <c r="BK37" s="608"/>
      <c r="BL37" s="608"/>
      <c r="BM37" s="608"/>
      <c r="BN37" s="608"/>
      <c r="BO37" s="608"/>
      <c r="BP37" s="608"/>
      <c r="BQ37" s="608"/>
      <c r="BR37" s="608"/>
      <c r="BS37" s="608"/>
      <c r="BT37" s="608"/>
      <c r="BU37" s="609"/>
      <c r="BV37" s="610">
        <v>-93</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1557098</v>
      </c>
      <c r="CS37" s="631"/>
      <c r="CT37" s="631"/>
      <c r="CU37" s="631"/>
      <c r="CV37" s="631"/>
      <c r="CW37" s="631"/>
      <c r="CX37" s="631"/>
      <c r="CY37" s="632"/>
      <c r="CZ37" s="615">
        <v>5.9</v>
      </c>
      <c r="DA37" s="643"/>
      <c r="DB37" s="643"/>
      <c r="DC37" s="645"/>
      <c r="DD37" s="619">
        <v>1553776</v>
      </c>
      <c r="DE37" s="631"/>
      <c r="DF37" s="631"/>
      <c r="DG37" s="631"/>
      <c r="DH37" s="631"/>
      <c r="DI37" s="631"/>
      <c r="DJ37" s="631"/>
      <c r="DK37" s="632"/>
      <c r="DL37" s="619">
        <v>1516079</v>
      </c>
      <c r="DM37" s="631"/>
      <c r="DN37" s="631"/>
      <c r="DO37" s="631"/>
      <c r="DP37" s="631"/>
      <c r="DQ37" s="631"/>
      <c r="DR37" s="631"/>
      <c r="DS37" s="631"/>
      <c r="DT37" s="631"/>
      <c r="DU37" s="631"/>
      <c r="DV37" s="632"/>
      <c r="DW37" s="615">
        <v>10.5</v>
      </c>
      <c r="DX37" s="643"/>
      <c r="DY37" s="643"/>
      <c r="DZ37" s="643"/>
      <c r="EA37" s="643"/>
      <c r="EB37" s="643"/>
      <c r="EC37" s="644"/>
    </row>
    <row r="38" spans="2:133" ht="11.25" customHeight="1" x14ac:dyDescent="0.15">
      <c r="B38" s="607" t="s">
        <v>336</v>
      </c>
      <c r="C38" s="608"/>
      <c r="D38" s="608"/>
      <c r="E38" s="608"/>
      <c r="F38" s="608"/>
      <c r="G38" s="608"/>
      <c r="H38" s="608"/>
      <c r="I38" s="608"/>
      <c r="J38" s="608"/>
      <c r="K38" s="608"/>
      <c r="L38" s="608"/>
      <c r="M38" s="608"/>
      <c r="N38" s="608"/>
      <c r="O38" s="608"/>
      <c r="P38" s="608"/>
      <c r="Q38" s="609"/>
      <c r="R38" s="610">
        <v>4224700</v>
      </c>
      <c r="S38" s="611"/>
      <c r="T38" s="611"/>
      <c r="U38" s="611"/>
      <c r="V38" s="611"/>
      <c r="W38" s="611"/>
      <c r="X38" s="611"/>
      <c r="Y38" s="612"/>
      <c r="Z38" s="613">
        <v>15.3</v>
      </c>
      <c r="AA38" s="613"/>
      <c r="AB38" s="613"/>
      <c r="AC38" s="613"/>
      <c r="AD38" s="614" t="s">
        <v>234</v>
      </c>
      <c r="AE38" s="614"/>
      <c r="AF38" s="614"/>
      <c r="AG38" s="614"/>
      <c r="AH38" s="614"/>
      <c r="AI38" s="614"/>
      <c r="AJ38" s="614"/>
      <c r="AK38" s="614"/>
      <c r="AL38" s="615" t="s">
        <v>130</v>
      </c>
      <c r="AM38" s="616"/>
      <c r="AN38" s="616"/>
      <c r="AO38" s="617"/>
      <c r="AQ38" s="673" t="s">
        <v>337</v>
      </c>
      <c r="AR38" s="674"/>
      <c r="AS38" s="674"/>
      <c r="AT38" s="674"/>
      <c r="AU38" s="674"/>
      <c r="AV38" s="674"/>
      <c r="AW38" s="674"/>
      <c r="AX38" s="674"/>
      <c r="AY38" s="675"/>
      <c r="AZ38" s="610">
        <v>148099</v>
      </c>
      <c r="BA38" s="611"/>
      <c r="BB38" s="611"/>
      <c r="BC38" s="611"/>
      <c r="BD38" s="631"/>
      <c r="BE38" s="631"/>
      <c r="BF38" s="656"/>
      <c r="BG38" s="607" t="s">
        <v>338</v>
      </c>
      <c r="BH38" s="608"/>
      <c r="BI38" s="608"/>
      <c r="BJ38" s="608"/>
      <c r="BK38" s="608"/>
      <c r="BL38" s="608"/>
      <c r="BM38" s="608"/>
      <c r="BN38" s="608"/>
      <c r="BO38" s="608"/>
      <c r="BP38" s="608"/>
      <c r="BQ38" s="608"/>
      <c r="BR38" s="608"/>
      <c r="BS38" s="608"/>
      <c r="BT38" s="608"/>
      <c r="BU38" s="609"/>
      <c r="BV38" s="610">
        <v>9111</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2292130</v>
      </c>
      <c r="CS38" s="611"/>
      <c r="CT38" s="611"/>
      <c r="CU38" s="611"/>
      <c r="CV38" s="611"/>
      <c r="CW38" s="611"/>
      <c r="CX38" s="611"/>
      <c r="CY38" s="612"/>
      <c r="CZ38" s="615">
        <v>8.6999999999999993</v>
      </c>
      <c r="DA38" s="643"/>
      <c r="DB38" s="643"/>
      <c r="DC38" s="645"/>
      <c r="DD38" s="619">
        <v>1854378</v>
      </c>
      <c r="DE38" s="611"/>
      <c r="DF38" s="611"/>
      <c r="DG38" s="611"/>
      <c r="DH38" s="611"/>
      <c r="DI38" s="611"/>
      <c r="DJ38" s="611"/>
      <c r="DK38" s="612"/>
      <c r="DL38" s="619">
        <v>1808834</v>
      </c>
      <c r="DM38" s="611"/>
      <c r="DN38" s="611"/>
      <c r="DO38" s="611"/>
      <c r="DP38" s="611"/>
      <c r="DQ38" s="611"/>
      <c r="DR38" s="611"/>
      <c r="DS38" s="611"/>
      <c r="DT38" s="611"/>
      <c r="DU38" s="611"/>
      <c r="DV38" s="612"/>
      <c r="DW38" s="615">
        <v>12.5</v>
      </c>
      <c r="DX38" s="643"/>
      <c r="DY38" s="643"/>
      <c r="DZ38" s="643"/>
      <c r="EA38" s="643"/>
      <c r="EB38" s="643"/>
      <c r="EC38" s="644"/>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234</v>
      </c>
      <c r="AA39" s="613"/>
      <c r="AB39" s="613"/>
      <c r="AC39" s="613"/>
      <c r="AD39" s="614" t="s">
        <v>234</v>
      </c>
      <c r="AE39" s="614"/>
      <c r="AF39" s="614"/>
      <c r="AG39" s="614"/>
      <c r="AH39" s="614"/>
      <c r="AI39" s="614"/>
      <c r="AJ39" s="614"/>
      <c r="AK39" s="614"/>
      <c r="AL39" s="615" t="s">
        <v>130</v>
      </c>
      <c r="AM39" s="616"/>
      <c r="AN39" s="616"/>
      <c r="AO39" s="617"/>
      <c r="AQ39" s="673" t="s">
        <v>341</v>
      </c>
      <c r="AR39" s="674"/>
      <c r="AS39" s="674"/>
      <c r="AT39" s="674"/>
      <c r="AU39" s="674"/>
      <c r="AV39" s="674"/>
      <c r="AW39" s="674"/>
      <c r="AX39" s="674"/>
      <c r="AY39" s="675"/>
      <c r="AZ39" s="610" t="s">
        <v>130</v>
      </c>
      <c r="BA39" s="611"/>
      <c r="BB39" s="611"/>
      <c r="BC39" s="611"/>
      <c r="BD39" s="631"/>
      <c r="BE39" s="631"/>
      <c r="BF39" s="656"/>
      <c r="BG39" s="607" t="s">
        <v>342</v>
      </c>
      <c r="BH39" s="608"/>
      <c r="BI39" s="608"/>
      <c r="BJ39" s="608"/>
      <c r="BK39" s="608"/>
      <c r="BL39" s="608"/>
      <c r="BM39" s="608"/>
      <c r="BN39" s="608"/>
      <c r="BO39" s="608"/>
      <c r="BP39" s="608"/>
      <c r="BQ39" s="608"/>
      <c r="BR39" s="608"/>
      <c r="BS39" s="608"/>
      <c r="BT39" s="608"/>
      <c r="BU39" s="609"/>
      <c r="BV39" s="610">
        <v>14278</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656710</v>
      </c>
      <c r="CS39" s="631"/>
      <c r="CT39" s="631"/>
      <c r="CU39" s="631"/>
      <c r="CV39" s="631"/>
      <c r="CW39" s="631"/>
      <c r="CX39" s="631"/>
      <c r="CY39" s="632"/>
      <c r="CZ39" s="615">
        <v>2.5</v>
      </c>
      <c r="DA39" s="643"/>
      <c r="DB39" s="643"/>
      <c r="DC39" s="645"/>
      <c r="DD39" s="619">
        <v>537606</v>
      </c>
      <c r="DE39" s="631"/>
      <c r="DF39" s="631"/>
      <c r="DG39" s="631"/>
      <c r="DH39" s="631"/>
      <c r="DI39" s="631"/>
      <c r="DJ39" s="631"/>
      <c r="DK39" s="632"/>
      <c r="DL39" s="619" t="s">
        <v>234</v>
      </c>
      <c r="DM39" s="631"/>
      <c r="DN39" s="631"/>
      <c r="DO39" s="631"/>
      <c r="DP39" s="631"/>
      <c r="DQ39" s="631"/>
      <c r="DR39" s="631"/>
      <c r="DS39" s="631"/>
      <c r="DT39" s="631"/>
      <c r="DU39" s="631"/>
      <c r="DV39" s="632"/>
      <c r="DW39" s="615" t="s">
        <v>130</v>
      </c>
      <c r="DX39" s="643"/>
      <c r="DY39" s="643"/>
      <c r="DZ39" s="643"/>
      <c r="EA39" s="643"/>
      <c r="EB39" s="643"/>
      <c r="EC39" s="644"/>
    </row>
    <row r="40" spans="2:133" ht="11.25" customHeight="1" x14ac:dyDescent="0.15">
      <c r="B40" s="607" t="s">
        <v>344</v>
      </c>
      <c r="C40" s="608"/>
      <c r="D40" s="608"/>
      <c r="E40" s="608"/>
      <c r="F40" s="608"/>
      <c r="G40" s="608"/>
      <c r="H40" s="608"/>
      <c r="I40" s="608"/>
      <c r="J40" s="608"/>
      <c r="K40" s="608"/>
      <c r="L40" s="608"/>
      <c r="M40" s="608"/>
      <c r="N40" s="608"/>
      <c r="O40" s="608"/>
      <c r="P40" s="608"/>
      <c r="Q40" s="609"/>
      <c r="R40" s="610">
        <v>225300</v>
      </c>
      <c r="S40" s="611"/>
      <c r="T40" s="611"/>
      <c r="U40" s="611"/>
      <c r="V40" s="611"/>
      <c r="W40" s="611"/>
      <c r="X40" s="611"/>
      <c r="Y40" s="612"/>
      <c r="Z40" s="613">
        <v>0.8</v>
      </c>
      <c r="AA40" s="613"/>
      <c r="AB40" s="613"/>
      <c r="AC40" s="613"/>
      <c r="AD40" s="614" t="s">
        <v>130</v>
      </c>
      <c r="AE40" s="614"/>
      <c r="AF40" s="614"/>
      <c r="AG40" s="614"/>
      <c r="AH40" s="614"/>
      <c r="AI40" s="614"/>
      <c r="AJ40" s="614"/>
      <c r="AK40" s="614"/>
      <c r="AL40" s="615" t="s">
        <v>130</v>
      </c>
      <c r="AM40" s="616"/>
      <c r="AN40" s="616"/>
      <c r="AO40" s="617"/>
      <c r="AQ40" s="673" t="s">
        <v>345</v>
      </c>
      <c r="AR40" s="674"/>
      <c r="AS40" s="674"/>
      <c r="AT40" s="674"/>
      <c r="AU40" s="674"/>
      <c r="AV40" s="674"/>
      <c r="AW40" s="674"/>
      <c r="AX40" s="674"/>
      <c r="AY40" s="675"/>
      <c r="AZ40" s="610" t="s">
        <v>130</v>
      </c>
      <c r="BA40" s="611"/>
      <c r="BB40" s="611"/>
      <c r="BC40" s="611"/>
      <c r="BD40" s="631"/>
      <c r="BE40" s="631"/>
      <c r="BF40" s="656"/>
      <c r="BG40" s="660" t="s">
        <v>346</v>
      </c>
      <c r="BH40" s="661"/>
      <c r="BI40" s="661"/>
      <c r="BJ40" s="661"/>
      <c r="BK40" s="661"/>
      <c r="BL40" s="217"/>
      <c r="BM40" s="608" t="s">
        <v>347</v>
      </c>
      <c r="BN40" s="608"/>
      <c r="BO40" s="608"/>
      <c r="BP40" s="608"/>
      <c r="BQ40" s="608"/>
      <c r="BR40" s="608"/>
      <c r="BS40" s="608"/>
      <c r="BT40" s="608"/>
      <c r="BU40" s="609"/>
      <c r="BV40" s="610">
        <v>89</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2009925</v>
      </c>
      <c r="CS40" s="611"/>
      <c r="CT40" s="611"/>
      <c r="CU40" s="611"/>
      <c r="CV40" s="611"/>
      <c r="CW40" s="611"/>
      <c r="CX40" s="611"/>
      <c r="CY40" s="612"/>
      <c r="CZ40" s="615">
        <v>7.7</v>
      </c>
      <c r="DA40" s="643"/>
      <c r="DB40" s="643"/>
      <c r="DC40" s="645"/>
      <c r="DD40" s="619">
        <v>12325</v>
      </c>
      <c r="DE40" s="611"/>
      <c r="DF40" s="611"/>
      <c r="DG40" s="611"/>
      <c r="DH40" s="611"/>
      <c r="DI40" s="611"/>
      <c r="DJ40" s="611"/>
      <c r="DK40" s="612"/>
      <c r="DL40" s="619" t="s">
        <v>130</v>
      </c>
      <c r="DM40" s="611"/>
      <c r="DN40" s="611"/>
      <c r="DO40" s="611"/>
      <c r="DP40" s="611"/>
      <c r="DQ40" s="611"/>
      <c r="DR40" s="611"/>
      <c r="DS40" s="611"/>
      <c r="DT40" s="611"/>
      <c r="DU40" s="611"/>
      <c r="DV40" s="612"/>
      <c r="DW40" s="615" t="s">
        <v>130</v>
      </c>
      <c r="DX40" s="643"/>
      <c r="DY40" s="643"/>
      <c r="DZ40" s="643"/>
      <c r="EA40" s="643"/>
      <c r="EB40" s="643"/>
      <c r="EC40" s="644"/>
    </row>
    <row r="41" spans="2:133" ht="11.25" customHeight="1" x14ac:dyDescent="0.15">
      <c r="B41" s="633" t="s">
        <v>349</v>
      </c>
      <c r="C41" s="634"/>
      <c r="D41" s="634"/>
      <c r="E41" s="634"/>
      <c r="F41" s="634"/>
      <c r="G41" s="634"/>
      <c r="H41" s="634"/>
      <c r="I41" s="634"/>
      <c r="J41" s="634"/>
      <c r="K41" s="634"/>
      <c r="L41" s="634"/>
      <c r="M41" s="634"/>
      <c r="N41" s="634"/>
      <c r="O41" s="634"/>
      <c r="P41" s="634"/>
      <c r="Q41" s="635"/>
      <c r="R41" s="682">
        <v>27583775</v>
      </c>
      <c r="S41" s="683"/>
      <c r="T41" s="683"/>
      <c r="U41" s="683"/>
      <c r="V41" s="683"/>
      <c r="W41" s="683"/>
      <c r="X41" s="683"/>
      <c r="Y41" s="687"/>
      <c r="Z41" s="688">
        <v>100</v>
      </c>
      <c r="AA41" s="688"/>
      <c r="AB41" s="688"/>
      <c r="AC41" s="688"/>
      <c r="AD41" s="689">
        <v>14211890</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501758</v>
      </c>
      <c r="BA41" s="611"/>
      <c r="BB41" s="611"/>
      <c r="BC41" s="611"/>
      <c r="BD41" s="631"/>
      <c r="BE41" s="631"/>
      <c r="BF41" s="656"/>
      <c r="BG41" s="660"/>
      <c r="BH41" s="661"/>
      <c r="BI41" s="661"/>
      <c r="BJ41" s="661"/>
      <c r="BK41" s="661"/>
      <c r="BL41" s="217"/>
      <c r="BM41" s="608" t="s">
        <v>351</v>
      </c>
      <c r="BN41" s="608"/>
      <c r="BO41" s="608"/>
      <c r="BP41" s="608"/>
      <c r="BQ41" s="608"/>
      <c r="BR41" s="608"/>
      <c r="BS41" s="608"/>
      <c r="BT41" s="608"/>
      <c r="BU41" s="609"/>
      <c r="BV41" s="610" t="s">
        <v>234</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130</v>
      </c>
      <c r="CS41" s="631"/>
      <c r="CT41" s="631"/>
      <c r="CU41" s="631"/>
      <c r="CV41" s="631"/>
      <c r="CW41" s="631"/>
      <c r="CX41" s="631"/>
      <c r="CY41" s="632"/>
      <c r="CZ41" s="615" t="s">
        <v>130</v>
      </c>
      <c r="DA41" s="643"/>
      <c r="DB41" s="643"/>
      <c r="DC41" s="645"/>
      <c r="DD41" s="619" t="s">
        <v>234</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1559794</v>
      </c>
      <c r="BA42" s="683"/>
      <c r="BB42" s="683"/>
      <c r="BC42" s="683"/>
      <c r="BD42" s="669"/>
      <c r="BE42" s="669"/>
      <c r="BF42" s="671"/>
      <c r="BG42" s="662"/>
      <c r="BH42" s="663"/>
      <c r="BI42" s="663"/>
      <c r="BJ42" s="663"/>
      <c r="BK42" s="663"/>
      <c r="BL42" s="218"/>
      <c r="BM42" s="634" t="s">
        <v>354</v>
      </c>
      <c r="BN42" s="634"/>
      <c r="BO42" s="634"/>
      <c r="BP42" s="634"/>
      <c r="BQ42" s="634"/>
      <c r="BR42" s="634"/>
      <c r="BS42" s="634"/>
      <c r="BT42" s="634"/>
      <c r="BU42" s="635"/>
      <c r="BV42" s="682">
        <v>336</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3654720</v>
      </c>
      <c r="CS42" s="631"/>
      <c r="CT42" s="631"/>
      <c r="CU42" s="631"/>
      <c r="CV42" s="631"/>
      <c r="CW42" s="631"/>
      <c r="CX42" s="631"/>
      <c r="CY42" s="632"/>
      <c r="CZ42" s="615">
        <v>13.9</v>
      </c>
      <c r="DA42" s="643"/>
      <c r="DB42" s="643"/>
      <c r="DC42" s="645"/>
      <c r="DD42" s="619">
        <v>526381</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205912</v>
      </c>
      <c r="CS43" s="631"/>
      <c r="CT43" s="631"/>
      <c r="CU43" s="631"/>
      <c r="CV43" s="631"/>
      <c r="CW43" s="631"/>
      <c r="CX43" s="631"/>
      <c r="CY43" s="632"/>
      <c r="CZ43" s="615">
        <v>0.8</v>
      </c>
      <c r="DA43" s="643"/>
      <c r="DB43" s="643"/>
      <c r="DC43" s="645"/>
      <c r="DD43" s="619">
        <v>205912</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3654427</v>
      </c>
      <c r="CS44" s="611"/>
      <c r="CT44" s="611"/>
      <c r="CU44" s="611"/>
      <c r="CV44" s="611"/>
      <c r="CW44" s="611"/>
      <c r="CX44" s="611"/>
      <c r="CY44" s="612"/>
      <c r="CZ44" s="615">
        <v>13.9</v>
      </c>
      <c r="DA44" s="616"/>
      <c r="DB44" s="616"/>
      <c r="DC44" s="622"/>
      <c r="DD44" s="619">
        <v>526088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537264</v>
      </c>
      <c r="CS45" s="631"/>
      <c r="CT45" s="631"/>
      <c r="CU45" s="631"/>
      <c r="CV45" s="631"/>
      <c r="CW45" s="631"/>
      <c r="CX45" s="631"/>
      <c r="CY45" s="632"/>
      <c r="CZ45" s="615">
        <v>2</v>
      </c>
      <c r="DA45" s="643"/>
      <c r="DB45" s="643"/>
      <c r="DC45" s="645"/>
      <c r="DD45" s="619">
        <v>36201</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3105533</v>
      </c>
      <c r="CS46" s="611"/>
      <c r="CT46" s="611"/>
      <c r="CU46" s="611"/>
      <c r="CV46" s="611"/>
      <c r="CW46" s="611"/>
      <c r="CX46" s="611"/>
      <c r="CY46" s="612"/>
      <c r="CZ46" s="615">
        <v>11.8</v>
      </c>
      <c r="DA46" s="616"/>
      <c r="DB46" s="616"/>
      <c r="DC46" s="622"/>
      <c r="DD46" s="619">
        <v>479783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293</v>
      </c>
      <c r="CS47" s="631"/>
      <c r="CT47" s="631"/>
      <c r="CU47" s="631"/>
      <c r="CV47" s="631"/>
      <c r="CW47" s="631"/>
      <c r="CX47" s="631"/>
      <c r="CY47" s="632"/>
      <c r="CZ47" s="615">
        <v>0</v>
      </c>
      <c r="DA47" s="643"/>
      <c r="DB47" s="643"/>
      <c r="DC47" s="645"/>
      <c r="DD47" s="619">
        <v>293</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364</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365</v>
      </c>
      <c r="CE49" s="634"/>
      <c r="CF49" s="634"/>
      <c r="CG49" s="634"/>
      <c r="CH49" s="634"/>
      <c r="CI49" s="634"/>
      <c r="CJ49" s="634"/>
      <c r="CK49" s="634"/>
      <c r="CL49" s="634"/>
      <c r="CM49" s="634"/>
      <c r="CN49" s="634"/>
      <c r="CO49" s="634"/>
      <c r="CP49" s="634"/>
      <c r="CQ49" s="635"/>
      <c r="CR49" s="682">
        <v>26256542</v>
      </c>
      <c r="CS49" s="669"/>
      <c r="CT49" s="669"/>
      <c r="CU49" s="669"/>
      <c r="CV49" s="669"/>
      <c r="CW49" s="669"/>
      <c r="CX49" s="669"/>
      <c r="CY49" s="698"/>
      <c r="CZ49" s="690">
        <v>100</v>
      </c>
      <c r="DA49" s="699"/>
      <c r="DB49" s="699"/>
      <c r="DC49" s="700"/>
      <c r="DD49" s="701">
        <v>15899770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0zlisui1Fj2vRDejX/mkvxebP/Wxo79LsWeWwvWblVvztVH1m+3cjfxiQlM7vaKm9uFfB4Mb49EKJHpxfh6bfg==" saltValue="c+d9MhXmX2zF2cRG0flWT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388</v>
      </c>
      <c r="C7" s="737"/>
      <c r="D7" s="737"/>
      <c r="E7" s="737"/>
      <c r="F7" s="737"/>
      <c r="G7" s="737"/>
      <c r="H7" s="737"/>
      <c r="I7" s="737"/>
      <c r="J7" s="737"/>
      <c r="K7" s="737"/>
      <c r="L7" s="737"/>
      <c r="M7" s="737"/>
      <c r="N7" s="737"/>
      <c r="O7" s="737"/>
      <c r="P7" s="738"/>
      <c r="Q7" s="739">
        <v>25557</v>
      </c>
      <c r="R7" s="740"/>
      <c r="S7" s="740"/>
      <c r="T7" s="740"/>
      <c r="U7" s="740"/>
      <c r="V7" s="740">
        <v>24230</v>
      </c>
      <c r="W7" s="740"/>
      <c r="X7" s="740"/>
      <c r="Y7" s="740"/>
      <c r="Z7" s="740"/>
      <c r="AA7" s="740">
        <v>1327</v>
      </c>
      <c r="AB7" s="740"/>
      <c r="AC7" s="740"/>
      <c r="AD7" s="740"/>
      <c r="AE7" s="741"/>
      <c r="AF7" s="742">
        <v>744</v>
      </c>
      <c r="AG7" s="743"/>
      <c r="AH7" s="743"/>
      <c r="AI7" s="743"/>
      <c r="AJ7" s="744"/>
      <c r="AK7" s="745" t="s">
        <v>513</v>
      </c>
      <c r="AL7" s="746"/>
      <c r="AM7" s="746"/>
      <c r="AN7" s="746"/>
      <c r="AO7" s="746"/>
      <c r="AP7" s="746">
        <v>21477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592</v>
      </c>
      <c r="BT7" s="734"/>
      <c r="BU7" s="734"/>
      <c r="BV7" s="734"/>
      <c r="BW7" s="734"/>
      <c r="BX7" s="734"/>
      <c r="BY7" s="734"/>
      <c r="BZ7" s="734"/>
      <c r="CA7" s="734"/>
      <c r="CB7" s="734"/>
      <c r="CC7" s="734"/>
      <c r="CD7" s="734"/>
      <c r="CE7" s="734"/>
      <c r="CF7" s="734"/>
      <c r="CG7" s="749"/>
      <c r="CH7" s="730">
        <v>75</v>
      </c>
      <c r="CI7" s="731"/>
      <c r="CJ7" s="731"/>
      <c r="CK7" s="731"/>
      <c r="CL7" s="732"/>
      <c r="CM7" s="730">
        <v>4083</v>
      </c>
      <c r="CN7" s="731"/>
      <c r="CO7" s="731"/>
      <c r="CP7" s="731"/>
      <c r="CQ7" s="732"/>
      <c r="CR7" s="730">
        <v>1408</v>
      </c>
      <c r="CS7" s="731"/>
      <c r="CT7" s="731"/>
      <c r="CU7" s="731"/>
      <c r="CV7" s="732"/>
      <c r="CW7" s="730">
        <v>331</v>
      </c>
      <c r="CX7" s="731"/>
      <c r="CY7" s="731"/>
      <c r="CZ7" s="731"/>
      <c r="DA7" s="732"/>
      <c r="DB7" s="730">
        <v>2150</v>
      </c>
      <c r="DC7" s="731"/>
      <c r="DD7" s="731"/>
      <c r="DE7" s="731"/>
      <c r="DF7" s="732"/>
      <c r="DG7" s="730" t="s">
        <v>513</v>
      </c>
      <c r="DH7" s="731"/>
      <c r="DI7" s="731"/>
      <c r="DJ7" s="731"/>
      <c r="DK7" s="732"/>
      <c r="DL7" s="730" t="s">
        <v>513</v>
      </c>
      <c r="DM7" s="731"/>
      <c r="DN7" s="731"/>
      <c r="DO7" s="731"/>
      <c r="DP7" s="732"/>
      <c r="DQ7" s="730" t="s">
        <v>513</v>
      </c>
      <c r="DR7" s="731"/>
      <c r="DS7" s="731"/>
      <c r="DT7" s="731"/>
      <c r="DU7" s="732"/>
      <c r="DV7" s="733"/>
      <c r="DW7" s="734"/>
      <c r="DX7" s="734"/>
      <c r="DY7" s="734"/>
      <c r="DZ7" s="735"/>
      <c r="EA7" s="228"/>
    </row>
    <row r="8" spans="1:131" s="229" customFormat="1" ht="26.25" customHeight="1" x14ac:dyDescent="0.15">
      <c r="A8" s="232">
        <v>2</v>
      </c>
      <c r="B8" s="767" t="s">
        <v>389</v>
      </c>
      <c r="C8" s="768"/>
      <c r="D8" s="768"/>
      <c r="E8" s="768"/>
      <c r="F8" s="768"/>
      <c r="G8" s="768"/>
      <c r="H8" s="768"/>
      <c r="I8" s="768"/>
      <c r="J8" s="768"/>
      <c r="K8" s="768"/>
      <c r="L8" s="768"/>
      <c r="M8" s="768"/>
      <c r="N8" s="768"/>
      <c r="O8" s="768"/>
      <c r="P8" s="769"/>
      <c r="Q8" s="770">
        <v>2027</v>
      </c>
      <c r="R8" s="771"/>
      <c r="S8" s="771"/>
      <c r="T8" s="771"/>
      <c r="U8" s="771"/>
      <c r="V8" s="771">
        <v>2027</v>
      </c>
      <c r="W8" s="771"/>
      <c r="X8" s="771"/>
      <c r="Y8" s="771"/>
      <c r="Z8" s="771"/>
      <c r="AA8" s="771" t="s">
        <v>513</v>
      </c>
      <c r="AB8" s="771"/>
      <c r="AC8" s="771"/>
      <c r="AD8" s="771"/>
      <c r="AE8" s="772"/>
      <c r="AF8" s="773" t="s">
        <v>130</v>
      </c>
      <c r="AG8" s="774"/>
      <c r="AH8" s="774"/>
      <c r="AI8" s="774"/>
      <c r="AJ8" s="775"/>
      <c r="AK8" s="756" t="s">
        <v>513</v>
      </c>
      <c r="AL8" s="757"/>
      <c r="AM8" s="757"/>
      <c r="AN8" s="757"/>
      <c r="AO8" s="757"/>
      <c r="AP8" s="757">
        <v>2150</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390</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391</v>
      </c>
      <c r="B23" s="776" t="s">
        <v>392</v>
      </c>
      <c r="C23" s="777"/>
      <c r="D23" s="777"/>
      <c r="E23" s="777"/>
      <c r="F23" s="777"/>
      <c r="G23" s="777"/>
      <c r="H23" s="777"/>
      <c r="I23" s="777"/>
      <c r="J23" s="777"/>
      <c r="K23" s="777"/>
      <c r="L23" s="777"/>
      <c r="M23" s="777"/>
      <c r="N23" s="777"/>
      <c r="O23" s="777"/>
      <c r="P23" s="778"/>
      <c r="Q23" s="779">
        <v>27584</v>
      </c>
      <c r="R23" s="780"/>
      <c r="S23" s="780"/>
      <c r="T23" s="780"/>
      <c r="U23" s="780"/>
      <c r="V23" s="780">
        <v>26257</v>
      </c>
      <c r="W23" s="780"/>
      <c r="X23" s="780"/>
      <c r="Y23" s="780"/>
      <c r="Z23" s="780"/>
      <c r="AA23" s="780">
        <v>1327</v>
      </c>
      <c r="AB23" s="780"/>
      <c r="AC23" s="780"/>
      <c r="AD23" s="780"/>
      <c r="AE23" s="781"/>
      <c r="AF23" s="782">
        <v>744</v>
      </c>
      <c r="AG23" s="780"/>
      <c r="AH23" s="780"/>
      <c r="AI23" s="780"/>
      <c r="AJ23" s="783"/>
      <c r="AK23" s="784"/>
      <c r="AL23" s="785"/>
      <c r="AM23" s="785"/>
      <c r="AN23" s="785"/>
      <c r="AO23" s="785"/>
      <c r="AP23" s="780">
        <v>23627</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403</v>
      </c>
      <c r="C28" s="737"/>
      <c r="D28" s="737"/>
      <c r="E28" s="737"/>
      <c r="F28" s="737"/>
      <c r="G28" s="737"/>
      <c r="H28" s="737"/>
      <c r="I28" s="737"/>
      <c r="J28" s="737"/>
      <c r="K28" s="737"/>
      <c r="L28" s="737"/>
      <c r="M28" s="737"/>
      <c r="N28" s="737"/>
      <c r="O28" s="737"/>
      <c r="P28" s="738"/>
      <c r="Q28" s="809">
        <v>6678</v>
      </c>
      <c r="R28" s="810"/>
      <c r="S28" s="810"/>
      <c r="T28" s="810"/>
      <c r="U28" s="810"/>
      <c r="V28" s="810">
        <v>6646</v>
      </c>
      <c r="W28" s="810"/>
      <c r="X28" s="810"/>
      <c r="Y28" s="810"/>
      <c r="Z28" s="810"/>
      <c r="AA28" s="810">
        <v>32</v>
      </c>
      <c r="AB28" s="810"/>
      <c r="AC28" s="810"/>
      <c r="AD28" s="810"/>
      <c r="AE28" s="811"/>
      <c r="AF28" s="812">
        <v>32</v>
      </c>
      <c r="AG28" s="810"/>
      <c r="AH28" s="810"/>
      <c r="AI28" s="810"/>
      <c r="AJ28" s="813"/>
      <c r="AK28" s="814">
        <v>422</v>
      </c>
      <c r="AL28" s="815"/>
      <c r="AM28" s="815"/>
      <c r="AN28" s="815"/>
      <c r="AO28" s="815"/>
      <c r="AP28" s="815" t="s">
        <v>513</v>
      </c>
      <c r="AQ28" s="815"/>
      <c r="AR28" s="815"/>
      <c r="AS28" s="815"/>
      <c r="AT28" s="815"/>
      <c r="AU28" s="815" t="s">
        <v>513</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404</v>
      </c>
      <c r="C29" s="768"/>
      <c r="D29" s="768"/>
      <c r="E29" s="768"/>
      <c r="F29" s="768"/>
      <c r="G29" s="768"/>
      <c r="H29" s="768"/>
      <c r="I29" s="768"/>
      <c r="J29" s="768"/>
      <c r="K29" s="768"/>
      <c r="L29" s="768"/>
      <c r="M29" s="768"/>
      <c r="N29" s="768"/>
      <c r="O29" s="768"/>
      <c r="P29" s="769"/>
      <c r="Q29" s="770">
        <v>80</v>
      </c>
      <c r="R29" s="771"/>
      <c r="S29" s="771"/>
      <c r="T29" s="771"/>
      <c r="U29" s="771"/>
      <c r="V29" s="771">
        <v>70</v>
      </c>
      <c r="W29" s="771"/>
      <c r="X29" s="771"/>
      <c r="Y29" s="771"/>
      <c r="Z29" s="771"/>
      <c r="AA29" s="771">
        <v>10</v>
      </c>
      <c r="AB29" s="771"/>
      <c r="AC29" s="771"/>
      <c r="AD29" s="771"/>
      <c r="AE29" s="772"/>
      <c r="AF29" s="773">
        <v>10</v>
      </c>
      <c r="AG29" s="774"/>
      <c r="AH29" s="774"/>
      <c r="AI29" s="774"/>
      <c r="AJ29" s="775"/>
      <c r="AK29" s="821">
        <v>18</v>
      </c>
      <c r="AL29" s="817"/>
      <c r="AM29" s="817"/>
      <c r="AN29" s="817"/>
      <c r="AO29" s="817"/>
      <c r="AP29" s="817">
        <v>36</v>
      </c>
      <c r="AQ29" s="817"/>
      <c r="AR29" s="817"/>
      <c r="AS29" s="817"/>
      <c r="AT29" s="817"/>
      <c r="AU29" s="817">
        <v>36</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405</v>
      </c>
      <c r="C30" s="768"/>
      <c r="D30" s="768"/>
      <c r="E30" s="768"/>
      <c r="F30" s="768"/>
      <c r="G30" s="768"/>
      <c r="H30" s="768"/>
      <c r="I30" s="768"/>
      <c r="J30" s="768"/>
      <c r="K30" s="768"/>
      <c r="L30" s="768"/>
      <c r="M30" s="768"/>
      <c r="N30" s="768"/>
      <c r="O30" s="768"/>
      <c r="P30" s="769"/>
      <c r="Q30" s="770">
        <v>5017</v>
      </c>
      <c r="R30" s="771"/>
      <c r="S30" s="771"/>
      <c r="T30" s="771"/>
      <c r="U30" s="771"/>
      <c r="V30" s="771">
        <v>4970</v>
      </c>
      <c r="W30" s="771"/>
      <c r="X30" s="771"/>
      <c r="Y30" s="771"/>
      <c r="Z30" s="771"/>
      <c r="AA30" s="771">
        <v>47</v>
      </c>
      <c r="AB30" s="771"/>
      <c r="AC30" s="771"/>
      <c r="AD30" s="771"/>
      <c r="AE30" s="772"/>
      <c r="AF30" s="773">
        <v>47</v>
      </c>
      <c r="AG30" s="774"/>
      <c r="AH30" s="774"/>
      <c r="AI30" s="774"/>
      <c r="AJ30" s="775"/>
      <c r="AK30" s="821">
        <v>744</v>
      </c>
      <c r="AL30" s="817"/>
      <c r="AM30" s="817"/>
      <c r="AN30" s="817"/>
      <c r="AO30" s="817"/>
      <c r="AP30" s="817" t="s">
        <v>513</v>
      </c>
      <c r="AQ30" s="817"/>
      <c r="AR30" s="817"/>
      <c r="AS30" s="817"/>
      <c r="AT30" s="817"/>
      <c r="AU30" s="817" t="s">
        <v>513</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406</v>
      </c>
      <c r="C31" s="768"/>
      <c r="D31" s="768"/>
      <c r="E31" s="768"/>
      <c r="F31" s="768"/>
      <c r="G31" s="768"/>
      <c r="H31" s="768"/>
      <c r="I31" s="768"/>
      <c r="J31" s="768"/>
      <c r="K31" s="768"/>
      <c r="L31" s="768"/>
      <c r="M31" s="768"/>
      <c r="N31" s="768"/>
      <c r="O31" s="768"/>
      <c r="P31" s="769"/>
      <c r="Q31" s="770">
        <v>660</v>
      </c>
      <c r="R31" s="771"/>
      <c r="S31" s="771"/>
      <c r="T31" s="771"/>
      <c r="U31" s="771"/>
      <c r="V31" s="771">
        <v>652</v>
      </c>
      <c r="W31" s="771"/>
      <c r="X31" s="771"/>
      <c r="Y31" s="771"/>
      <c r="Z31" s="771"/>
      <c r="AA31" s="771">
        <v>8</v>
      </c>
      <c r="AB31" s="771"/>
      <c r="AC31" s="771"/>
      <c r="AD31" s="771"/>
      <c r="AE31" s="772"/>
      <c r="AF31" s="773">
        <v>8</v>
      </c>
      <c r="AG31" s="774"/>
      <c r="AH31" s="774"/>
      <c r="AI31" s="774"/>
      <c r="AJ31" s="775"/>
      <c r="AK31" s="821">
        <v>165</v>
      </c>
      <c r="AL31" s="817"/>
      <c r="AM31" s="817"/>
      <c r="AN31" s="817"/>
      <c r="AO31" s="817"/>
      <c r="AP31" s="817" t="s">
        <v>513</v>
      </c>
      <c r="AQ31" s="817"/>
      <c r="AR31" s="817"/>
      <c r="AS31" s="817"/>
      <c r="AT31" s="817"/>
      <c r="AU31" s="817" t="s">
        <v>513</v>
      </c>
      <c r="AV31" s="817"/>
      <c r="AW31" s="817"/>
      <c r="AX31" s="817"/>
      <c r="AY31" s="817"/>
      <c r="AZ31" s="818"/>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407</v>
      </c>
      <c r="C32" s="768"/>
      <c r="D32" s="768"/>
      <c r="E32" s="768"/>
      <c r="F32" s="768"/>
      <c r="G32" s="768"/>
      <c r="H32" s="768"/>
      <c r="I32" s="768"/>
      <c r="J32" s="768"/>
      <c r="K32" s="768"/>
      <c r="L32" s="768"/>
      <c r="M32" s="768"/>
      <c r="N32" s="768"/>
      <c r="O32" s="768"/>
      <c r="P32" s="769"/>
      <c r="Q32" s="770">
        <v>344</v>
      </c>
      <c r="R32" s="771"/>
      <c r="S32" s="771"/>
      <c r="T32" s="771"/>
      <c r="U32" s="771"/>
      <c r="V32" s="771">
        <v>318</v>
      </c>
      <c r="W32" s="771"/>
      <c r="X32" s="771"/>
      <c r="Y32" s="771"/>
      <c r="Z32" s="771"/>
      <c r="AA32" s="771">
        <v>26</v>
      </c>
      <c r="AB32" s="771"/>
      <c r="AC32" s="771"/>
      <c r="AD32" s="771"/>
      <c r="AE32" s="772"/>
      <c r="AF32" s="773">
        <v>1199</v>
      </c>
      <c r="AG32" s="774"/>
      <c r="AH32" s="774"/>
      <c r="AI32" s="774"/>
      <c r="AJ32" s="775"/>
      <c r="AK32" s="821">
        <v>76</v>
      </c>
      <c r="AL32" s="817"/>
      <c r="AM32" s="817"/>
      <c r="AN32" s="817"/>
      <c r="AO32" s="817"/>
      <c r="AP32" s="817">
        <v>1784</v>
      </c>
      <c r="AQ32" s="817"/>
      <c r="AR32" s="817"/>
      <c r="AS32" s="817"/>
      <c r="AT32" s="817"/>
      <c r="AU32" s="817">
        <v>1784</v>
      </c>
      <c r="AV32" s="817"/>
      <c r="AW32" s="817"/>
      <c r="AX32" s="817"/>
      <c r="AY32" s="817"/>
      <c r="AZ32" s="818"/>
      <c r="BA32" s="818"/>
      <c r="BB32" s="818"/>
      <c r="BC32" s="818"/>
      <c r="BD32" s="818"/>
      <c r="BE32" s="819" t="s">
        <v>408</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409</v>
      </c>
      <c r="C33" s="768"/>
      <c r="D33" s="768"/>
      <c r="E33" s="768"/>
      <c r="F33" s="768"/>
      <c r="G33" s="768"/>
      <c r="H33" s="768"/>
      <c r="I33" s="768"/>
      <c r="J33" s="768"/>
      <c r="K33" s="768"/>
      <c r="L33" s="768"/>
      <c r="M33" s="768"/>
      <c r="N33" s="768"/>
      <c r="O33" s="768"/>
      <c r="P33" s="769"/>
      <c r="Q33" s="770">
        <v>298</v>
      </c>
      <c r="R33" s="771"/>
      <c r="S33" s="771"/>
      <c r="T33" s="771"/>
      <c r="U33" s="771"/>
      <c r="V33" s="771">
        <v>294</v>
      </c>
      <c r="W33" s="771"/>
      <c r="X33" s="771"/>
      <c r="Y33" s="771"/>
      <c r="Z33" s="771"/>
      <c r="AA33" s="771">
        <v>4</v>
      </c>
      <c r="AB33" s="771"/>
      <c r="AC33" s="771"/>
      <c r="AD33" s="771"/>
      <c r="AE33" s="772"/>
      <c r="AF33" s="773">
        <v>4</v>
      </c>
      <c r="AG33" s="774"/>
      <c r="AH33" s="774"/>
      <c r="AI33" s="774"/>
      <c r="AJ33" s="775"/>
      <c r="AK33" s="821">
        <v>231</v>
      </c>
      <c r="AL33" s="817"/>
      <c r="AM33" s="817"/>
      <c r="AN33" s="817"/>
      <c r="AO33" s="817"/>
      <c r="AP33" s="817">
        <v>1663</v>
      </c>
      <c r="AQ33" s="817"/>
      <c r="AR33" s="817"/>
      <c r="AS33" s="817"/>
      <c r="AT33" s="817"/>
      <c r="AU33" s="817">
        <v>1663</v>
      </c>
      <c r="AV33" s="817"/>
      <c r="AW33" s="817"/>
      <c r="AX33" s="817"/>
      <c r="AY33" s="817"/>
      <c r="AZ33" s="818"/>
      <c r="BA33" s="818"/>
      <c r="BB33" s="818"/>
      <c r="BC33" s="818"/>
      <c r="BD33" s="818"/>
      <c r="BE33" s="819" t="s">
        <v>410</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391</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1299</v>
      </c>
      <c r="AG63" s="831"/>
      <c r="AH63" s="831"/>
      <c r="AI63" s="831"/>
      <c r="AJ63" s="832"/>
      <c r="AK63" s="833"/>
      <c r="AL63" s="828"/>
      <c r="AM63" s="828"/>
      <c r="AN63" s="828"/>
      <c r="AO63" s="828"/>
      <c r="AP63" s="831">
        <v>3481</v>
      </c>
      <c r="AQ63" s="831"/>
      <c r="AR63" s="831"/>
      <c r="AS63" s="831"/>
      <c r="AT63" s="831"/>
      <c r="AU63" s="831">
        <v>3481</v>
      </c>
      <c r="AV63" s="831"/>
      <c r="AW63" s="831"/>
      <c r="AX63" s="831"/>
      <c r="AY63" s="831"/>
      <c r="AZ63" s="835"/>
      <c r="BA63" s="835"/>
      <c r="BB63" s="835"/>
      <c r="BC63" s="835"/>
      <c r="BD63" s="835"/>
      <c r="BE63" s="836"/>
      <c r="BF63" s="836"/>
      <c r="BG63" s="836"/>
      <c r="BH63" s="836"/>
      <c r="BI63" s="837"/>
      <c r="BJ63" s="838" t="s">
        <v>413</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415</v>
      </c>
      <c r="B66" s="715"/>
      <c r="C66" s="715"/>
      <c r="D66" s="715"/>
      <c r="E66" s="715"/>
      <c r="F66" s="715"/>
      <c r="G66" s="715"/>
      <c r="H66" s="715"/>
      <c r="I66" s="715"/>
      <c r="J66" s="715"/>
      <c r="K66" s="715"/>
      <c r="L66" s="715"/>
      <c r="M66" s="715"/>
      <c r="N66" s="715"/>
      <c r="O66" s="715"/>
      <c r="P66" s="716"/>
      <c r="Q66" s="720" t="s">
        <v>395</v>
      </c>
      <c r="R66" s="721"/>
      <c r="S66" s="721"/>
      <c r="T66" s="721"/>
      <c r="U66" s="722"/>
      <c r="V66" s="720" t="s">
        <v>396</v>
      </c>
      <c r="W66" s="721"/>
      <c r="X66" s="721"/>
      <c r="Y66" s="721"/>
      <c r="Z66" s="722"/>
      <c r="AA66" s="720" t="s">
        <v>397</v>
      </c>
      <c r="AB66" s="721"/>
      <c r="AC66" s="721"/>
      <c r="AD66" s="721"/>
      <c r="AE66" s="722"/>
      <c r="AF66" s="841" t="s">
        <v>416</v>
      </c>
      <c r="AG66" s="802"/>
      <c r="AH66" s="802"/>
      <c r="AI66" s="802"/>
      <c r="AJ66" s="842"/>
      <c r="AK66" s="720" t="s">
        <v>417</v>
      </c>
      <c r="AL66" s="715"/>
      <c r="AM66" s="715"/>
      <c r="AN66" s="715"/>
      <c r="AO66" s="716"/>
      <c r="AP66" s="720" t="s">
        <v>418</v>
      </c>
      <c r="AQ66" s="721"/>
      <c r="AR66" s="721"/>
      <c r="AS66" s="721"/>
      <c r="AT66" s="722"/>
      <c r="AU66" s="720" t="s">
        <v>419</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581</v>
      </c>
      <c r="C68" s="857"/>
      <c r="D68" s="857"/>
      <c r="E68" s="857"/>
      <c r="F68" s="857"/>
      <c r="G68" s="857"/>
      <c r="H68" s="857"/>
      <c r="I68" s="857"/>
      <c r="J68" s="857"/>
      <c r="K68" s="857"/>
      <c r="L68" s="857"/>
      <c r="M68" s="857"/>
      <c r="N68" s="857"/>
      <c r="O68" s="857"/>
      <c r="P68" s="858"/>
      <c r="Q68" s="859">
        <v>4679</v>
      </c>
      <c r="R68" s="853"/>
      <c r="S68" s="853"/>
      <c r="T68" s="853"/>
      <c r="U68" s="853"/>
      <c r="V68" s="853">
        <v>4570</v>
      </c>
      <c r="W68" s="853"/>
      <c r="X68" s="853"/>
      <c r="Y68" s="853"/>
      <c r="Z68" s="853"/>
      <c r="AA68" s="853">
        <v>109</v>
      </c>
      <c r="AB68" s="853"/>
      <c r="AC68" s="853"/>
      <c r="AD68" s="853"/>
      <c r="AE68" s="853"/>
      <c r="AF68" s="853">
        <v>102</v>
      </c>
      <c r="AG68" s="853"/>
      <c r="AH68" s="853"/>
      <c r="AI68" s="853"/>
      <c r="AJ68" s="853"/>
      <c r="AK68" s="853" t="s">
        <v>513</v>
      </c>
      <c r="AL68" s="853"/>
      <c r="AM68" s="853"/>
      <c r="AN68" s="853"/>
      <c r="AO68" s="853"/>
      <c r="AP68" s="853">
        <v>2411</v>
      </c>
      <c r="AQ68" s="853"/>
      <c r="AR68" s="853"/>
      <c r="AS68" s="853"/>
      <c r="AT68" s="853"/>
      <c r="AU68" s="853">
        <v>2411</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582</v>
      </c>
      <c r="C69" s="861"/>
      <c r="D69" s="861"/>
      <c r="E69" s="861"/>
      <c r="F69" s="861"/>
      <c r="G69" s="861"/>
      <c r="H69" s="861"/>
      <c r="I69" s="861"/>
      <c r="J69" s="861"/>
      <c r="K69" s="861"/>
      <c r="L69" s="861"/>
      <c r="M69" s="861"/>
      <c r="N69" s="861"/>
      <c r="O69" s="861"/>
      <c r="P69" s="862"/>
      <c r="Q69" s="863">
        <v>6084</v>
      </c>
      <c r="R69" s="817"/>
      <c r="S69" s="817"/>
      <c r="T69" s="817"/>
      <c r="U69" s="817"/>
      <c r="V69" s="817">
        <v>5774</v>
      </c>
      <c r="W69" s="817"/>
      <c r="X69" s="817"/>
      <c r="Y69" s="817"/>
      <c r="Z69" s="817"/>
      <c r="AA69" s="817">
        <v>310</v>
      </c>
      <c r="AB69" s="817"/>
      <c r="AC69" s="817"/>
      <c r="AD69" s="817"/>
      <c r="AE69" s="817"/>
      <c r="AF69" s="817">
        <v>6094</v>
      </c>
      <c r="AG69" s="817"/>
      <c r="AH69" s="817"/>
      <c r="AI69" s="817"/>
      <c r="AJ69" s="817"/>
      <c r="AK69" s="817" t="s">
        <v>513</v>
      </c>
      <c r="AL69" s="817"/>
      <c r="AM69" s="817"/>
      <c r="AN69" s="817"/>
      <c r="AO69" s="817"/>
      <c r="AP69" s="817">
        <v>3912</v>
      </c>
      <c r="AQ69" s="817"/>
      <c r="AR69" s="817"/>
      <c r="AS69" s="817"/>
      <c r="AT69" s="817"/>
      <c r="AU69" s="817" t="s">
        <v>513</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583</v>
      </c>
      <c r="C70" s="861"/>
      <c r="D70" s="861"/>
      <c r="E70" s="861"/>
      <c r="F70" s="861"/>
      <c r="G70" s="861"/>
      <c r="H70" s="861"/>
      <c r="I70" s="861"/>
      <c r="J70" s="861"/>
      <c r="K70" s="861"/>
      <c r="L70" s="861"/>
      <c r="M70" s="861"/>
      <c r="N70" s="861"/>
      <c r="O70" s="861"/>
      <c r="P70" s="862"/>
      <c r="Q70" s="863">
        <v>1125</v>
      </c>
      <c r="R70" s="817"/>
      <c r="S70" s="817"/>
      <c r="T70" s="817"/>
      <c r="U70" s="817"/>
      <c r="V70" s="817">
        <v>1046</v>
      </c>
      <c r="W70" s="817"/>
      <c r="X70" s="817"/>
      <c r="Y70" s="817"/>
      <c r="Z70" s="817"/>
      <c r="AA70" s="817">
        <v>79</v>
      </c>
      <c r="AB70" s="817"/>
      <c r="AC70" s="817"/>
      <c r="AD70" s="817"/>
      <c r="AE70" s="817"/>
      <c r="AF70" s="817">
        <v>79</v>
      </c>
      <c r="AG70" s="817"/>
      <c r="AH70" s="817"/>
      <c r="AI70" s="817"/>
      <c r="AJ70" s="817"/>
      <c r="AK70" s="817" t="s">
        <v>513</v>
      </c>
      <c r="AL70" s="817"/>
      <c r="AM70" s="817"/>
      <c r="AN70" s="817"/>
      <c r="AO70" s="817"/>
      <c r="AP70" s="817">
        <v>202</v>
      </c>
      <c r="AQ70" s="817"/>
      <c r="AR70" s="817"/>
      <c r="AS70" s="817"/>
      <c r="AT70" s="817"/>
      <c r="AU70" s="817">
        <v>93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584</v>
      </c>
      <c r="C71" s="861"/>
      <c r="D71" s="861"/>
      <c r="E71" s="861"/>
      <c r="F71" s="861"/>
      <c r="G71" s="861"/>
      <c r="H71" s="861"/>
      <c r="I71" s="861"/>
      <c r="J71" s="861"/>
      <c r="K71" s="861"/>
      <c r="L71" s="861"/>
      <c r="M71" s="861"/>
      <c r="N71" s="861"/>
      <c r="O71" s="861"/>
      <c r="P71" s="862"/>
      <c r="Q71" s="863">
        <v>4842</v>
      </c>
      <c r="R71" s="817"/>
      <c r="S71" s="817"/>
      <c r="T71" s="817"/>
      <c r="U71" s="817"/>
      <c r="V71" s="817">
        <v>4664</v>
      </c>
      <c r="W71" s="817"/>
      <c r="X71" s="817"/>
      <c r="Y71" s="817"/>
      <c r="Z71" s="817"/>
      <c r="AA71" s="817">
        <v>178</v>
      </c>
      <c r="AB71" s="817"/>
      <c r="AC71" s="817"/>
      <c r="AD71" s="817"/>
      <c r="AE71" s="817"/>
      <c r="AF71" s="817">
        <v>3921</v>
      </c>
      <c r="AG71" s="817"/>
      <c r="AH71" s="817"/>
      <c r="AI71" s="817"/>
      <c r="AJ71" s="817"/>
      <c r="AK71" s="817" t="s">
        <v>513</v>
      </c>
      <c r="AL71" s="817"/>
      <c r="AM71" s="817"/>
      <c r="AN71" s="817"/>
      <c r="AO71" s="817"/>
      <c r="AP71" s="817">
        <v>1711</v>
      </c>
      <c r="AQ71" s="817"/>
      <c r="AR71" s="817"/>
      <c r="AS71" s="817"/>
      <c r="AT71" s="817"/>
      <c r="AU71" s="817" t="s">
        <v>513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585</v>
      </c>
      <c r="C72" s="861"/>
      <c r="D72" s="861"/>
      <c r="E72" s="861"/>
      <c r="F72" s="861"/>
      <c r="G72" s="861"/>
      <c r="H72" s="861"/>
      <c r="I72" s="861"/>
      <c r="J72" s="861"/>
      <c r="K72" s="861"/>
      <c r="L72" s="861"/>
      <c r="M72" s="861"/>
      <c r="N72" s="861"/>
      <c r="O72" s="861"/>
      <c r="P72" s="862"/>
      <c r="Q72" s="863">
        <v>1560</v>
      </c>
      <c r="R72" s="817"/>
      <c r="S72" s="817"/>
      <c r="T72" s="817"/>
      <c r="U72" s="817"/>
      <c r="V72" s="817">
        <v>1423</v>
      </c>
      <c r="W72" s="817"/>
      <c r="X72" s="817"/>
      <c r="Y72" s="817"/>
      <c r="Z72" s="817"/>
      <c r="AA72" s="817">
        <v>137</v>
      </c>
      <c r="AB72" s="817"/>
      <c r="AC72" s="817"/>
      <c r="AD72" s="817"/>
      <c r="AE72" s="817"/>
      <c r="AF72" s="817">
        <v>127</v>
      </c>
      <c r="AG72" s="817"/>
      <c r="AH72" s="817"/>
      <c r="AI72" s="817"/>
      <c r="AJ72" s="817"/>
      <c r="AK72" s="817" t="s">
        <v>513</v>
      </c>
      <c r="AL72" s="817"/>
      <c r="AM72" s="817"/>
      <c r="AN72" s="817"/>
      <c r="AO72" s="817"/>
      <c r="AP72" s="817">
        <v>291</v>
      </c>
      <c r="AQ72" s="817"/>
      <c r="AR72" s="817"/>
      <c r="AS72" s="817"/>
      <c r="AT72" s="817"/>
      <c r="AU72" s="817" t="s">
        <v>513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586</v>
      </c>
      <c r="C73" s="861"/>
      <c r="D73" s="861"/>
      <c r="E73" s="861"/>
      <c r="F73" s="861"/>
      <c r="G73" s="861"/>
      <c r="H73" s="861"/>
      <c r="I73" s="861"/>
      <c r="J73" s="861"/>
      <c r="K73" s="861"/>
      <c r="L73" s="861"/>
      <c r="M73" s="861"/>
      <c r="N73" s="861"/>
      <c r="O73" s="861"/>
      <c r="P73" s="862"/>
      <c r="Q73" s="863">
        <v>21460</v>
      </c>
      <c r="R73" s="817"/>
      <c r="S73" s="817"/>
      <c r="T73" s="817"/>
      <c r="U73" s="817"/>
      <c r="V73" s="817">
        <v>20757</v>
      </c>
      <c r="W73" s="817"/>
      <c r="X73" s="817"/>
      <c r="Y73" s="817"/>
      <c r="Z73" s="817"/>
      <c r="AA73" s="817">
        <v>704</v>
      </c>
      <c r="AB73" s="817"/>
      <c r="AC73" s="817"/>
      <c r="AD73" s="817"/>
      <c r="AE73" s="817"/>
      <c r="AF73" s="817">
        <v>704</v>
      </c>
      <c r="AG73" s="817"/>
      <c r="AH73" s="817"/>
      <c r="AI73" s="817"/>
      <c r="AJ73" s="817"/>
      <c r="AK73" s="817">
        <v>118</v>
      </c>
      <c r="AL73" s="817"/>
      <c r="AM73" s="817"/>
      <c r="AN73" s="817"/>
      <c r="AO73" s="817"/>
      <c r="AP73" s="817" t="s">
        <v>513</v>
      </c>
      <c r="AQ73" s="817"/>
      <c r="AR73" s="817"/>
      <c r="AS73" s="817"/>
      <c r="AT73" s="817"/>
      <c r="AU73" s="817" t="s">
        <v>513</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587</v>
      </c>
      <c r="C74" s="861"/>
      <c r="D74" s="861"/>
      <c r="E74" s="861"/>
      <c r="F74" s="861"/>
      <c r="G74" s="861"/>
      <c r="H74" s="861"/>
      <c r="I74" s="861"/>
      <c r="J74" s="861"/>
      <c r="K74" s="861"/>
      <c r="L74" s="861"/>
      <c r="M74" s="861"/>
      <c r="N74" s="861"/>
      <c r="O74" s="861"/>
      <c r="P74" s="862"/>
      <c r="Q74" s="863">
        <v>179</v>
      </c>
      <c r="R74" s="817"/>
      <c r="S74" s="817"/>
      <c r="T74" s="817"/>
      <c r="U74" s="817"/>
      <c r="V74" s="817">
        <v>133</v>
      </c>
      <c r="W74" s="817"/>
      <c r="X74" s="817"/>
      <c r="Y74" s="817"/>
      <c r="Z74" s="817"/>
      <c r="AA74" s="817">
        <v>47</v>
      </c>
      <c r="AB74" s="817"/>
      <c r="AC74" s="817"/>
      <c r="AD74" s="817"/>
      <c r="AE74" s="817"/>
      <c r="AF74" s="817">
        <v>47</v>
      </c>
      <c r="AG74" s="817"/>
      <c r="AH74" s="817"/>
      <c r="AI74" s="817"/>
      <c r="AJ74" s="817"/>
      <c r="AK74" s="817" t="s">
        <v>513</v>
      </c>
      <c r="AL74" s="817"/>
      <c r="AM74" s="817"/>
      <c r="AN74" s="817"/>
      <c r="AO74" s="817"/>
      <c r="AP74" s="817" t="s">
        <v>513</v>
      </c>
      <c r="AQ74" s="817"/>
      <c r="AR74" s="817"/>
      <c r="AS74" s="817"/>
      <c r="AT74" s="817"/>
      <c r="AU74" s="817" t="s">
        <v>513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588</v>
      </c>
      <c r="C75" s="861"/>
      <c r="D75" s="861"/>
      <c r="E75" s="861"/>
      <c r="F75" s="861"/>
      <c r="G75" s="861"/>
      <c r="H75" s="861"/>
      <c r="I75" s="861"/>
      <c r="J75" s="861"/>
      <c r="K75" s="861"/>
      <c r="L75" s="861"/>
      <c r="M75" s="861"/>
      <c r="N75" s="861"/>
      <c r="O75" s="861"/>
      <c r="P75" s="862"/>
      <c r="Q75" s="864">
        <v>107</v>
      </c>
      <c r="R75" s="865"/>
      <c r="S75" s="865"/>
      <c r="T75" s="865"/>
      <c r="U75" s="821"/>
      <c r="V75" s="866">
        <v>106</v>
      </c>
      <c r="W75" s="865"/>
      <c r="X75" s="865"/>
      <c r="Y75" s="865"/>
      <c r="Z75" s="821"/>
      <c r="AA75" s="866">
        <v>1</v>
      </c>
      <c r="AB75" s="865"/>
      <c r="AC75" s="865"/>
      <c r="AD75" s="865"/>
      <c r="AE75" s="821"/>
      <c r="AF75" s="866">
        <v>1</v>
      </c>
      <c r="AG75" s="865"/>
      <c r="AH75" s="865"/>
      <c r="AI75" s="865"/>
      <c r="AJ75" s="821"/>
      <c r="AK75" s="866">
        <v>8</v>
      </c>
      <c r="AL75" s="865"/>
      <c r="AM75" s="865"/>
      <c r="AN75" s="865"/>
      <c r="AO75" s="821"/>
      <c r="AP75" s="866" t="s">
        <v>513</v>
      </c>
      <c r="AQ75" s="865"/>
      <c r="AR75" s="865"/>
      <c r="AS75" s="865"/>
      <c r="AT75" s="821"/>
      <c r="AU75" s="866" t="s">
        <v>513</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589</v>
      </c>
      <c r="C76" s="861"/>
      <c r="D76" s="861"/>
      <c r="E76" s="861"/>
      <c r="F76" s="861"/>
      <c r="G76" s="861"/>
      <c r="H76" s="861"/>
      <c r="I76" s="861"/>
      <c r="J76" s="861"/>
      <c r="K76" s="861"/>
      <c r="L76" s="861"/>
      <c r="M76" s="861"/>
      <c r="N76" s="861"/>
      <c r="O76" s="861"/>
      <c r="P76" s="862"/>
      <c r="Q76" s="864">
        <v>101</v>
      </c>
      <c r="R76" s="865"/>
      <c r="S76" s="865"/>
      <c r="T76" s="865"/>
      <c r="U76" s="821"/>
      <c r="V76" s="866">
        <v>61</v>
      </c>
      <c r="W76" s="865"/>
      <c r="X76" s="865"/>
      <c r="Y76" s="865"/>
      <c r="Z76" s="821"/>
      <c r="AA76" s="866">
        <v>40</v>
      </c>
      <c r="AB76" s="865"/>
      <c r="AC76" s="865"/>
      <c r="AD76" s="865"/>
      <c r="AE76" s="821"/>
      <c r="AF76" s="866">
        <v>40</v>
      </c>
      <c r="AG76" s="865"/>
      <c r="AH76" s="865"/>
      <c r="AI76" s="865"/>
      <c r="AJ76" s="821"/>
      <c r="AK76" s="866" t="s">
        <v>513</v>
      </c>
      <c r="AL76" s="865"/>
      <c r="AM76" s="865"/>
      <c r="AN76" s="865"/>
      <c r="AO76" s="821"/>
      <c r="AP76" s="866" t="s">
        <v>513</v>
      </c>
      <c r="AQ76" s="865"/>
      <c r="AR76" s="865"/>
      <c r="AS76" s="865"/>
      <c r="AT76" s="821"/>
      <c r="AU76" s="866" t="s">
        <v>513</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590</v>
      </c>
      <c r="C77" s="861"/>
      <c r="D77" s="861"/>
      <c r="E77" s="861"/>
      <c r="F77" s="861"/>
      <c r="G77" s="861"/>
      <c r="H77" s="861"/>
      <c r="I77" s="861"/>
      <c r="J77" s="861"/>
      <c r="K77" s="861"/>
      <c r="L77" s="861"/>
      <c r="M77" s="861"/>
      <c r="N77" s="861"/>
      <c r="O77" s="861"/>
      <c r="P77" s="862"/>
      <c r="Q77" s="864">
        <v>2423</v>
      </c>
      <c r="R77" s="865"/>
      <c r="S77" s="865"/>
      <c r="T77" s="865"/>
      <c r="U77" s="821"/>
      <c r="V77" s="866">
        <v>2308</v>
      </c>
      <c r="W77" s="865"/>
      <c r="X77" s="865"/>
      <c r="Y77" s="865"/>
      <c r="Z77" s="821"/>
      <c r="AA77" s="866">
        <v>115</v>
      </c>
      <c r="AB77" s="865"/>
      <c r="AC77" s="865"/>
      <c r="AD77" s="865"/>
      <c r="AE77" s="821"/>
      <c r="AF77" s="866">
        <v>115</v>
      </c>
      <c r="AG77" s="865"/>
      <c r="AH77" s="865"/>
      <c r="AI77" s="865"/>
      <c r="AJ77" s="821"/>
      <c r="AK77" s="866">
        <v>130</v>
      </c>
      <c r="AL77" s="865"/>
      <c r="AM77" s="865"/>
      <c r="AN77" s="865"/>
      <c r="AO77" s="821"/>
      <c r="AP77" s="866" t="s">
        <v>513</v>
      </c>
      <c r="AQ77" s="865"/>
      <c r="AR77" s="865"/>
      <c r="AS77" s="865"/>
      <c r="AT77" s="821"/>
      <c r="AU77" s="866" t="s">
        <v>513</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591</v>
      </c>
      <c r="C78" s="861"/>
      <c r="D78" s="861"/>
      <c r="E78" s="861"/>
      <c r="F78" s="861"/>
      <c r="G78" s="861"/>
      <c r="H78" s="861"/>
      <c r="I78" s="861"/>
      <c r="J78" s="861"/>
      <c r="K78" s="861"/>
      <c r="L78" s="861"/>
      <c r="M78" s="861"/>
      <c r="N78" s="861"/>
      <c r="O78" s="861"/>
      <c r="P78" s="862"/>
      <c r="Q78" s="863">
        <v>719774</v>
      </c>
      <c r="R78" s="817"/>
      <c r="S78" s="817"/>
      <c r="T78" s="817"/>
      <c r="U78" s="817"/>
      <c r="V78" s="817">
        <v>711648</v>
      </c>
      <c r="W78" s="817"/>
      <c r="X78" s="817"/>
      <c r="Y78" s="817"/>
      <c r="Z78" s="817"/>
      <c r="AA78" s="817">
        <v>8126</v>
      </c>
      <c r="AB78" s="817"/>
      <c r="AC78" s="817"/>
      <c r="AD78" s="817"/>
      <c r="AE78" s="817"/>
      <c r="AF78" s="817">
        <v>8126</v>
      </c>
      <c r="AG78" s="817"/>
      <c r="AH78" s="817"/>
      <c r="AI78" s="817"/>
      <c r="AJ78" s="817"/>
      <c r="AK78" s="817">
        <v>4022</v>
      </c>
      <c r="AL78" s="817"/>
      <c r="AM78" s="817"/>
      <c r="AN78" s="817"/>
      <c r="AO78" s="817"/>
      <c r="AP78" s="817" t="s">
        <v>513</v>
      </c>
      <c r="AQ78" s="817"/>
      <c r="AR78" s="817"/>
      <c r="AS78" s="817"/>
      <c r="AT78" s="817"/>
      <c r="AU78" s="817" t="s">
        <v>513</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391</v>
      </c>
      <c r="B88" s="776" t="s">
        <v>420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19356</v>
      </c>
      <c r="AG88" s="831"/>
      <c r="AH88" s="831"/>
      <c r="AI88" s="831"/>
      <c r="AJ88" s="831"/>
      <c r="AK88" s="828"/>
      <c r="AL88" s="828"/>
      <c r="AM88" s="828"/>
      <c r="AN88" s="828"/>
      <c r="AO88" s="828"/>
      <c r="AP88" s="831">
        <v>8524</v>
      </c>
      <c r="AQ88" s="831"/>
      <c r="AR88" s="831"/>
      <c r="AS88" s="831"/>
      <c r="AT88" s="831"/>
      <c r="AU88" s="831">
        <v>2504</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391</v>
      </c>
      <c r="BR102" s="776" t="s">
        <v>421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1408</v>
      </c>
      <c r="CS102" s="839"/>
      <c r="CT102" s="839"/>
      <c r="CU102" s="839"/>
      <c r="CV102" s="878"/>
      <c r="CW102" s="877">
        <v>331</v>
      </c>
      <c r="CX102" s="839"/>
      <c r="CY102" s="839"/>
      <c r="CZ102" s="839"/>
      <c r="DA102" s="878"/>
      <c r="DB102" s="877">
        <v>2150</v>
      </c>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429</v>
      </c>
      <c r="AB109" s="880"/>
      <c r="AC109" s="880"/>
      <c r="AD109" s="880"/>
      <c r="AE109" s="881"/>
      <c r="AF109" s="879" t="s">
        <v>430</v>
      </c>
      <c r="AG109" s="880"/>
      <c r="AH109" s="880"/>
      <c r="AI109" s="880"/>
      <c r="AJ109" s="881"/>
      <c r="AK109" s="879" t="s">
        <v>308</v>
      </c>
      <c r="AL109" s="880"/>
      <c r="AM109" s="880"/>
      <c r="AN109" s="880"/>
      <c r="AO109" s="881"/>
      <c r="AP109" s="879" t="s">
        <v>431</v>
      </c>
      <c r="AQ109" s="880"/>
      <c r="AR109" s="880"/>
      <c r="AS109" s="880"/>
      <c r="AT109" s="882"/>
      <c r="AU109" s="899" t="s">
        <v>428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429</v>
      </c>
      <c r="BR109" s="880"/>
      <c r="BS109" s="880"/>
      <c r="BT109" s="880"/>
      <c r="BU109" s="881"/>
      <c r="BV109" s="879" t="s">
        <v>430</v>
      </c>
      <c r="BW109" s="880"/>
      <c r="BX109" s="880"/>
      <c r="BY109" s="880"/>
      <c r="BZ109" s="881"/>
      <c r="CA109" s="879" t="s">
        <v>308</v>
      </c>
      <c r="CB109" s="880"/>
      <c r="CC109" s="880"/>
      <c r="CD109" s="880"/>
      <c r="CE109" s="881"/>
      <c r="CF109" s="900" t="s">
        <v>431</v>
      </c>
      <c r="CG109" s="900"/>
      <c r="CH109" s="900"/>
      <c r="CI109" s="900"/>
      <c r="CJ109" s="900"/>
      <c r="CK109" s="879" t="s">
        <v>432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429</v>
      </c>
      <c r="DH109" s="880"/>
      <c r="DI109" s="880"/>
      <c r="DJ109" s="880"/>
      <c r="DK109" s="881"/>
      <c r="DL109" s="879" t="s">
        <v>430</v>
      </c>
      <c r="DM109" s="880"/>
      <c r="DN109" s="880"/>
      <c r="DO109" s="880"/>
      <c r="DP109" s="881"/>
      <c r="DQ109" s="879" t="s">
        <v>308</v>
      </c>
      <c r="DR109" s="880"/>
      <c r="DS109" s="880"/>
      <c r="DT109" s="880"/>
      <c r="DU109" s="881"/>
      <c r="DV109" s="879" t="s">
        <v>431</v>
      </c>
      <c r="DW109" s="880"/>
      <c r="DX109" s="880"/>
      <c r="DY109" s="880"/>
      <c r="DZ109" s="882"/>
    </row>
    <row r="110" spans="1:131" s="224" customFormat="1" ht="26.25" customHeight="1" x14ac:dyDescent="0.15">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2343824</v>
      </c>
      <c r="AB110" s="887"/>
      <c r="AC110" s="887"/>
      <c r="AD110" s="887"/>
      <c r="AE110" s="888"/>
      <c r="AF110" s="889">
        <v>2268677</v>
      </c>
      <c r="AG110" s="887"/>
      <c r="AH110" s="887"/>
      <c r="AI110" s="887"/>
      <c r="AJ110" s="888"/>
      <c r="AK110" s="889">
        <v>2432199</v>
      </c>
      <c r="AL110" s="887"/>
      <c r="AM110" s="887"/>
      <c r="AN110" s="887"/>
      <c r="AO110" s="888"/>
      <c r="AP110" s="890">
        <v>20</v>
      </c>
      <c r="AQ110" s="891"/>
      <c r="AR110" s="891"/>
      <c r="AS110" s="891"/>
      <c r="AT110" s="892"/>
      <c r="AU110" s="893" t="s">
        <v>74</v>
      </c>
      <c r="AV110" s="894"/>
      <c r="AW110" s="894"/>
      <c r="AX110" s="894"/>
      <c r="AY110" s="894"/>
      <c r="AZ110" s="916" t="s">
        <v>434</v>
      </c>
      <c r="BA110" s="884"/>
      <c r="BB110" s="884"/>
      <c r="BC110" s="884"/>
      <c r="BD110" s="884"/>
      <c r="BE110" s="884"/>
      <c r="BF110" s="884"/>
      <c r="BG110" s="884"/>
      <c r="BH110" s="884"/>
      <c r="BI110" s="884"/>
      <c r="BJ110" s="884"/>
      <c r="BK110" s="884"/>
      <c r="BL110" s="884"/>
      <c r="BM110" s="884"/>
      <c r="BN110" s="884"/>
      <c r="BO110" s="884"/>
      <c r="BP110" s="885"/>
      <c r="BQ110" s="917">
        <v>20452215</v>
      </c>
      <c r="BR110" s="918"/>
      <c r="BS110" s="918"/>
      <c r="BT110" s="918"/>
      <c r="BU110" s="918"/>
      <c r="BV110" s="918">
        <v>21762446</v>
      </c>
      <c r="BW110" s="918"/>
      <c r="BX110" s="918"/>
      <c r="BY110" s="918"/>
      <c r="BZ110" s="918"/>
      <c r="CA110" s="918">
        <v>23626305</v>
      </c>
      <c r="CB110" s="918"/>
      <c r="CC110" s="918"/>
      <c r="CD110" s="918"/>
      <c r="CE110" s="918"/>
      <c r="CF110" s="931">
        <v>193.9</v>
      </c>
      <c r="CG110" s="932"/>
      <c r="CH110" s="932"/>
      <c r="CI110" s="932"/>
      <c r="CJ110" s="932"/>
      <c r="CK110" s="933" t="s">
        <v>435</v>
      </c>
      <c r="CL110" s="934"/>
      <c r="CM110" s="916" t="s">
        <v>436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t="s">
        <v>130</v>
      </c>
      <c r="DM110" s="918"/>
      <c r="DN110" s="918"/>
      <c r="DO110" s="918"/>
      <c r="DP110" s="918"/>
      <c r="DQ110" s="918" t="s">
        <v>130</v>
      </c>
      <c r="DR110" s="918"/>
      <c r="DS110" s="918"/>
      <c r="DT110" s="918"/>
      <c r="DU110" s="918"/>
      <c r="DV110" s="919" t="s">
        <v>130</v>
      </c>
      <c r="DW110" s="919"/>
      <c r="DX110" s="919"/>
      <c r="DY110" s="919"/>
      <c r="DZ110" s="920"/>
    </row>
    <row r="111" spans="1:131" s="224" customFormat="1" ht="26.25" customHeight="1" x14ac:dyDescent="0.15">
      <c r="A111" s="921" t="s">
        <v>437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438</v>
      </c>
      <c r="AG111" s="925"/>
      <c r="AH111" s="925"/>
      <c r="AI111" s="925"/>
      <c r="AJ111" s="926"/>
      <c r="AK111" s="927" t="s">
        <v>438</v>
      </c>
      <c r="AL111" s="925"/>
      <c r="AM111" s="925"/>
      <c r="AN111" s="925"/>
      <c r="AO111" s="926"/>
      <c r="AP111" s="928" t="s">
        <v>438</v>
      </c>
      <c r="AQ111" s="929"/>
      <c r="AR111" s="929"/>
      <c r="AS111" s="929"/>
      <c r="AT111" s="930"/>
      <c r="AU111" s="895"/>
      <c r="AV111" s="896"/>
      <c r="AW111" s="896"/>
      <c r="AX111" s="896"/>
      <c r="AY111" s="896"/>
      <c r="AZ111" s="909" t="s">
        <v>439</v>
      </c>
      <c r="BA111" s="910"/>
      <c r="BB111" s="910"/>
      <c r="BC111" s="910"/>
      <c r="BD111" s="910"/>
      <c r="BE111" s="910"/>
      <c r="BF111" s="910"/>
      <c r="BG111" s="910"/>
      <c r="BH111" s="910"/>
      <c r="BI111" s="910"/>
      <c r="BJ111" s="910"/>
      <c r="BK111" s="910"/>
      <c r="BL111" s="910"/>
      <c r="BM111" s="910"/>
      <c r="BN111" s="910"/>
      <c r="BO111" s="910"/>
      <c r="BP111" s="911"/>
      <c r="BQ111" s="912" t="s">
        <v>130</v>
      </c>
      <c r="BR111" s="913"/>
      <c r="BS111" s="913"/>
      <c r="BT111" s="913"/>
      <c r="BU111" s="913"/>
      <c r="BV111" s="913" t="s">
        <v>130</v>
      </c>
      <c r="BW111" s="913"/>
      <c r="BX111" s="913"/>
      <c r="BY111" s="913"/>
      <c r="BZ111" s="913"/>
      <c r="CA111" s="913" t="s">
        <v>130</v>
      </c>
      <c r="CB111" s="913"/>
      <c r="CC111" s="913"/>
      <c r="CD111" s="913"/>
      <c r="CE111" s="913"/>
      <c r="CF111" s="907" t="s">
        <v>130</v>
      </c>
      <c r="CG111" s="908"/>
      <c r="CH111" s="908"/>
      <c r="CI111" s="908"/>
      <c r="CJ111" s="908"/>
      <c r="CK111" s="935"/>
      <c r="CL111" s="936"/>
      <c r="CM111" s="909" t="s">
        <v>440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130</v>
      </c>
      <c r="DM111" s="913"/>
      <c r="DN111" s="913"/>
      <c r="DO111" s="913"/>
      <c r="DP111" s="913"/>
      <c r="DQ111" s="913" t="s">
        <v>130</v>
      </c>
      <c r="DR111" s="913"/>
      <c r="DS111" s="913"/>
      <c r="DT111" s="913"/>
      <c r="DU111" s="913"/>
      <c r="DV111" s="914" t="s">
        <v>130</v>
      </c>
      <c r="DW111" s="914"/>
      <c r="DX111" s="914"/>
      <c r="DY111" s="914"/>
      <c r="DZ111" s="915"/>
    </row>
    <row r="112" spans="1:131" s="224" customFormat="1" ht="26.25" customHeight="1" x14ac:dyDescent="0.15">
      <c r="A112" s="939" t="s">
        <v>441</v>
      </c>
      <c r="B112" s="940"/>
      <c r="C112" s="910" t="s">
        <v>442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130</v>
      </c>
      <c r="AB112" s="946"/>
      <c r="AC112" s="946"/>
      <c r="AD112" s="946"/>
      <c r="AE112" s="947"/>
      <c r="AF112" s="948" t="s">
        <v>413</v>
      </c>
      <c r="AG112" s="946"/>
      <c r="AH112" s="946"/>
      <c r="AI112" s="946"/>
      <c r="AJ112" s="947"/>
      <c r="AK112" s="948" t="s">
        <v>413</v>
      </c>
      <c r="AL112" s="946"/>
      <c r="AM112" s="946"/>
      <c r="AN112" s="946"/>
      <c r="AO112" s="947"/>
      <c r="AP112" s="949" t="s">
        <v>413</v>
      </c>
      <c r="AQ112" s="950"/>
      <c r="AR112" s="950"/>
      <c r="AS112" s="950"/>
      <c r="AT112" s="951"/>
      <c r="AU112" s="895"/>
      <c r="AV112" s="896"/>
      <c r="AW112" s="896"/>
      <c r="AX112" s="896"/>
      <c r="AY112" s="896"/>
      <c r="AZ112" s="909" t="s">
        <v>443</v>
      </c>
      <c r="BA112" s="910"/>
      <c r="BB112" s="910"/>
      <c r="BC112" s="910"/>
      <c r="BD112" s="910"/>
      <c r="BE112" s="910"/>
      <c r="BF112" s="910"/>
      <c r="BG112" s="910"/>
      <c r="BH112" s="910"/>
      <c r="BI112" s="910"/>
      <c r="BJ112" s="910"/>
      <c r="BK112" s="910"/>
      <c r="BL112" s="910"/>
      <c r="BM112" s="910"/>
      <c r="BN112" s="910"/>
      <c r="BO112" s="910"/>
      <c r="BP112" s="911"/>
      <c r="BQ112" s="912">
        <v>4107341</v>
      </c>
      <c r="BR112" s="913"/>
      <c r="BS112" s="913"/>
      <c r="BT112" s="913"/>
      <c r="BU112" s="913"/>
      <c r="BV112" s="913">
        <v>3776759</v>
      </c>
      <c r="BW112" s="913"/>
      <c r="BX112" s="913"/>
      <c r="BY112" s="913"/>
      <c r="BZ112" s="913"/>
      <c r="CA112" s="913">
        <v>3447636</v>
      </c>
      <c r="CB112" s="913"/>
      <c r="CC112" s="913"/>
      <c r="CD112" s="913"/>
      <c r="CE112" s="913"/>
      <c r="CF112" s="907">
        <v>28.3</v>
      </c>
      <c r="CG112" s="908"/>
      <c r="CH112" s="908"/>
      <c r="CI112" s="908"/>
      <c r="CJ112" s="908"/>
      <c r="CK112" s="935"/>
      <c r="CL112" s="936"/>
      <c r="CM112" s="909" t="s">
        <v>444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130</v>
      </c>
      <c r="DH112" s="913"/>
      <c r="DI112" s="913"/>
      <c r="DJ112" s="913"/>
      <c r="DK112" s="913"/>
      <c r="DL112" s="913" t="s">
        <v>130</v>
      </c>
      <c r="DM112" s="913"/>
      <c r="DN112" s="913"/>
      <c r="DO112" s="913"/>
      <c r="DP112" s="913"/>
      <c r="DQ112" s="913" t="s">
        <v>130</v>
      </c>
      <c r="DR112" s="913"/>
      <c r="DS112" s="913"/>
      <c r="DT112" s="913"/>
      <c r="DU112" s="913"/>
      <c r="DV112" s="914" t="s">
        <v>413</v>
      </c>
      <c r="DW112" s="914"/>
      <c r="DX112" s="914"/>
      <c r="DY112" s="914"/>
      <c r="DZ112" s="915"/>
    </row>
    <row r="113" spans="1:130" s="224" customFormat="1" ht="26.25" customHeight="1" x14ac:dyDescent="0.15">
      <c r="A113" s="941"/>
      <c r="B113" s="942"/>
      <c r="C113" s="910" t="s">
        <v>445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267354</v>
      </c>
      <c r="AB113" s="925"/>
      <c r="AC113" s="925"/>
      <c r="AD113" s="925"/>
      <c r="AE113" s="926"/>
      <c r="AF113" s="927">
        <v>265670</v>
      </c>
      <c r="AG113" s="925"/>
      <c r="AH113" s="925"/>
      <c r="AI113" s="925"/>
      <c r="AJ113" s="926"/>
      <c r="AK113" s="927">
        <v>262926</v>
      </c>
      <c r="AL113" s="925"/>
      <c r="AM113" s="925"/>
      <c r="AN113" s="925"/>
      <c r="AO113" s="926"/>
      <c r="AP113" s="928">
        <v>2.1</v>
      </c>
      <c r="AQ113" s="929"/>
      <c r="AR113" s="929"/>
      <c r="AS113" s="929"/>
      <c r="AT113" s="930"/>
      <c r="AU113" s="895"/>
      <c r="AV113" s="896"/>
      <c r="AW113" s="896"/>
      <c r="AX113" s="896"/>
      <c r="AY113" s="896"/>
      <c r="AZ113" s="909" t="s">
        <v>446</v>
      </c>
      <c r="BA113" s="910"/>
      <c r="BB113" s="910"/>
      <c r="BC113" s="910"/>
      <c r="BD113" s="910"/>
      <c r="BE113" s="910"/>
      <c r="BF113" s="910"/>
      <c r="BG113" s="910"/>
      <c r="BH113" s="910"/>
      <c r="BI113" s="910"/>
      <c r="BJ113" s="910"/>
      <c r="BK113" s="910"/>
      <c r="BL113" s="910"/>
      <c r="BM113" s="910"/>
      <c r="BN113" s="910"/>
      <c r="BO113" s="910"/>
      <c r="BP113" s="911"/>
      <c r="BQ113" s="912">
        <v>862151</v>
      </c>
      <c r="BR113" s="913"/>
      <c r="BS113" s="913"/>
      <c r="BT113" s="913"/>
      <c r="BU113" s="913"/>
      <c r="BV113" s="913">
        <v>927323</v>
      </c>
      <c r="BW113" s="913"/>
      <c r="BX113" s="913"/>
      <c r="BY113" s="913"/>
      <c r="BZ113" s="913"/>
      <c r="CA113" s="913">
        <v>926521</v>
      </c>
      <c r="CB113" s="913"/>
      <c r="CC113" s="913"/>
      <c r="CD113" s="913"/>
      <c r="CE113" s="913"/>
      <c r="CF113" s="907">
        <v>7.6</v>
      </c>
      <c r="CG113" s="908"/>
      <c r="CH113" s="908"/>
      <c r="CI113" s="908"/>
      <c r="CJ113" s="908"/>
      <c r="CK113" s="935"/>
      <c r="CL113" s="936"/>
      <c r="CM113" s="909" t="s">
        <v>447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130</v>
      </c>
      <c r="DH113" s="946"/>
      <c r="DI113" s="946"/>
      <c r="DJ113" s="946"/>
      <c r="DK113" s="947"/>
      <c r="DL113" s="948" t="s">
        <v>130</v>
      </c>
      <c r="DM113" s="946"/>
      <c r="DN113" s="946"/>
      <c r="DO113" s="946"/>
      <c r="DP113" s="947"/>
      <c r="DQ113" s="948" t="s">
        <v>130</v>
      </c>
      <c r="DR113" s="946"/>
      <c r="DS113" s="946"/>
      <c r="DT113" s="946"/>
      <c r="DU113" s="947"/>
      <c r="DV113" s="949" t="s">
        <v>413</v>
      </c>
      <c r="DW113" s="950"/>
      <c r="DX113" s="950"/>
      <c r="DY113" s="950"/>
      <c r="DZ113" s="951"/>
    </row>
    <row r="114" spans="1:130" s="224" customFormat="1" ht="26.25" customHeight="1" x14ac:dyDescent="0.15">
      <c r="A114" s="941"/>
      <c r="B114" s="942"/>
      <c r="C114" s="910" t="s">
        <v>448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113653</v>
      </c>
      <c r="AB114" s="946"/>
      <c r="AC114" s="946"/>
      <c r="AD114" s="946"/>
      <c r="AE114" s="947"/>
      <c r="AF114" s="948">
        <v>105549</v>
      </c>
      <c r="AG114" s="946"/>
      <c r="AH114" s="946"/>
      <c r="AI114" s="946"/>
      <c r="AJ114" s="947"/>
      <c r="AK114" s="948">
        <v>119528</v>
      </c>
      <c r="AL114" s="946"/>
      <c r="AM114" s="946"/>
      <c r="AN114" s="946"/>
      <c r="AO114" s="947"/>
      <c r="AP114" s="949">
        <v>1</v>
      </c>
      <c r="AQ114" s="950"/>
      <c r="AR114" s="950"/>
      <c r="AS114" s="950"/>
      <c r="AT114" s="951"/>
      <c r="AU114" s="895"/>
      <c r="AV114" s="896"/>
      <c r="AW114" s="896"/>
      <c r="AX114" s="896"/>
      <c r="AY114" s="896"/>
      <c r="AZ114" s="909" t="s">
        <v>449</v>
      </c>
      <c r="BA114" s="910"/>
      <c r="BB114" s="910"/>
      <c r="BC114" s="910"/>
      <c r="BD114" s="910"/>
      <c r="BE114" s="910"/>
      <c r="BF114" s="910"/>
      <c r="BG114" s="910"/>
      <c r="BH114" s="910"/>
      <c r="BI114" s="910"/>
      <c r="BJ114" s="910"/>
      <c r="BK114" s="910"/>
      <c r="BL114" s="910"/>
      <c r="BM114" s="910"/>
      <c r="BN114" s="910"/>
      <c r="BO114" s="910"/>
      <c r="BP114" s="911"/>
      <c r="BQ114" s="912">
        <v>3327853</v>
      </c>
      <c r="BR114" s="913"/>
      <c r="BS114" s="913"/>
      <c r="BT114" s="913"/>
      <c r="BU114" s="913"/>
      <c r="BV114" s="913">
        <v>2990411</v>
      </c>
      <c r="BW114" s="913"/>
      <c r="BX114" s="913"/>
      <c r="BY114" s="913"/>
      <c r="BZ114" s="913"/>
      <c r="CA114" s="913">
        <v>2745041</v>
      </c>
      <c r="CB114" s="913"/>
      <c r="CC114" s="913"/>
      <c r="CD114" s="913"/>
      <c r="CE114" s="913"/>
      <c r="CF114" s="907">
        <v>22.5</v>
      </c>
      <c r="CG114" s="908"/>
      <c r="CH114" s="908"/>
      <c r="CI114" s="908"/>
      <c r="CJ114" s="908"/>
      <c r="CK114" s="935"/>
      <c r="CL114" s="936"/>
      <c r="CM114" s="909" t="s">
        <v>450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130</v>
      </c>
      <c r="DM114" s="946"/>
      <c r="DN114" s="946"/>
      <c r="DO114" s="946"/>
      <c r="DP114" s="947"/>
      <c r="DQ114" s="948" t="s">
        <v>413</v>
      </c>
      <c r="DR114" s="946"/>
      <c r="DS114" s="946"/>
      <c r="DT114" s="946"/>
      <c r="DU114" s="947"/>
      <c r="DV114" s="949" t="s">
        <v>413</v>
      </c>
      <c r="DW114" s="950"/>
      <c r="DX114" s="950"/>
      <c r="DY114" s="950"/>
      <c r="DZ114" s="951"/>
    </row>
    <row r="115" spans="1:130" s="224" customFormat="1" ht="26.25" customHeight="1" x14ac:dyDescent="0.15">
      <c r="A115" s="941"/>
      <c r="B115" s="942"/>
      <c r="C115" s="910" t="s">
        <v>451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413</v>
      </c>
      <c r="AB115" s="925"/>
      <c r="AC115" s="925"/>
      <c r="AD115" s="925"/>
      <c r="AE115" s="926"/>
      <c r="AF115" s="927" t="s">
        <v>413</v>
      </c>
      <c r="AG115" s="925"/>
      <c r="AH115" s="925"/>
      <c r="AI115" s="925"/>
      <c r="AJ115" s="926"/>
      <c r="AK115" s="927" t="s">
        <v>452</v>
      </c>
      <c r="AL115" s="925"/>
      <c r="AM115" s="925"/>
      <c r="AN115" s="925"/>
      <c r="AO115" s="926"/>
      <c r="AP115" s="928" t="s">
        <v>413</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413</v>
      </c>
      <c r="BR115" s="913"/>
      <c r="BS115" s="913"/>
      <c r="BT115" s="913"/>
      <c r="BU115" s="913"/>
      <c r="BV115" s="913" t="s">
        <v>413</v>
      </c>
      <c r="BW115" s="913"/>
      <c r="BX115" s="913"/>
      <c r="BY115" s="913"/>
      <c r="BZ115" s="913"/>
      <c r="CA115" s="913" t="s">
        <v>130</v>
      </c>
      <c r="CB115" s="913"/>
      <c r="CC115" s="913"/>
      <c r="CD115" s="913"/>
      <c r="CE115" s="913"/>
      <c r="CF115" s="907" t="s">
        <v>413</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413</v>
      </c>
      <c r="DH115" s="946"/>
      <c r="DI115" s="946"/>
      <c r="DJ115" s="946"/>
      <c r="DK115" s="947"/>
      <c r="DL115" s="948" t="s">
        <v>130</v>
      </c>
      <c r="DM115" s="946"/>
      <c r="DN115" s="946"/>
      <c r="DO115" s="946"/>
      <c r="DP115" s="947"/>
      <c r="DQ115" s="948" t="s">
        <v>452</v>
      </c>
      <c r="DR115" s="946"/>
      <c r="DS115" s="946"/>
      <c r="DT115" s="946"/>
      <c r="DU115" s="947"/>
      <c r="DV115" s="949" t="s">
        <v>413</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130</v>
      </c>
      <c r="AB116" s="946"/>
      <c r="AC116" s="946"/>
      <c r="AD116" s="946"/>
      <c r="AE116" s="947"/>
      <c r="AF116" s="948" t="s">
        <v>413</v>
      </c>
      <c r="AG116" s="946"/>
      <c r="AH116" s="946"/>
      <c r="AI116" s="946"/>
      <c r="AJ116" s="947"/>
      <c r="AK116" s="948" t="s">
        <v>130</v>
      </c>
      <c r="AL116" s="946"/>
      <c r="AM116" s="946"/>
      <c r="AN116" s="946"/>
      <c r="AO116" s="947"/>
      <c r="AP116" s="949" t="s">
        <v>413</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413</v>
      </c>
      <c r="BR116" s="913"/>
      <c r="BS116" s="913"/>
      <c r="BT116" s="913"/>
      <c r="BU116" s="913"/>
      <c r="BV116" s="913" t="s">
        <v>413</v>
      </c>
      <c r="BW116" s="913"/>
      <c r="BX116" s="913"/>
      <c r="BY116" s="913"/>
      <c r="BZ116" s="913"/>
      <c r="CA116" s="913" t="s">
        <v>130</v>
      </c>
      <c r="CB116" s="913"/>
      <c r="CC116" s="913"/>
      <c r="CD116" s="913"/>
      <c r="CE116" s="913"/>
      <c r="CF116" s="907" t="s">
        <v>130</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413</v>
      </c>
      <c r="DH116" s="946"/>
      <c r="DI116" s="946"/>
      <c r="DJ116" s="946"/>
      <c r="DK116" s="947"/>
      <c r="DL116" s="948" t="s">
        <v>413</v>
      </c>
      <c r="DM116" s="946"/>
      <c r="DN116" s="946"/>
      <c r="DO116" s="946"/>
      <c r="DP116" s="947"/>
      <c r="DQ116" s="948" t="s">
        <v>452</v>
      </c>
      <c r="DR116" s="946"/>
      <c r="DS116" s="946"/>
      <c r="DT116" s="946"/>
      <c r="DU116" s="947"/>
      <c r="DV116" s="949" t="s">
        <v>413</v>
      </c>
      <c r="DW116" s="950"/>
      <c r="DX116" s="950"/>
      <c r="DY116" s="950"/>
      <c r="DZ116" s="951"/>
    </row>
    <row r="117" spans="1:130" s="224" customFormat="1" ht="26.25" customHeight="1" x14ac:dyDescent="0.15">
      <c r="A117" s="899" t="s">
        <v>187</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2724831</v>
      </c>
      <c r="AB117" s="966"/>
      <c r="AC117" s="966"/>
      <c r="AD117" s="966"/>
      <c r="AE117" s="967"/>
      <c r="AF117" s="968">
        <v>2639896</v>
      </c>
      <c r="AG117" s="966"/>
      <c r="AH117" s="966"/>
      <c r="AI117" s="966"/>
      <c r="AJ117" s="967"/>
      <c r="AK117" s="968">
        <v>2814653</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413</v>
      </c>
      <c r="BR117" s="913"/>
      <c r="BS117" s="913"/>
      <c r="BT117" s="913"/>
      <c r="BU117" s="913"/>
      <c r="BV117" s="913" t="s">
        <v>130</v>
      </c>
      <c r="BW117" s="913"/>
      <c r="BX117" s="913"/>
      <c r="BY117" s="913"/>
      <c r="BZ117" s="913"/>
      <c r="CA117" s="913" t="s">
        <v>413</v>
      </c>
      <c r="CB117" s="913"/>
      <c r="CC117" s="913"/>
      <c r="CD117" s="913"/>
      <c r="CE117" s="913"/>
      <c r="CF117" s="907" t="s">
        <v>130</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413</v>
      </c>
      <c r="DR117" s="946"/>
      <c r="DS117" s="946"/>
      <c r="DT117" s="946"/>
      <c r="DU117" s="947"/>
      <c r="DV117" s="949" t="s">
        <v>413</v>
      </c>
      <c r="DW117" s="950"/>
      <c r="DX117" s="950"/>
      <c r="DY117" s="950"/>
      <c r="DZ117" s="951"/>
    </row>
    <row r="118" spans="1:130" s="224" customFormat="1" ht="26.25" customHeight="1" x14ac:dyDescent="0.15">
      <c r="A118" s="899" t="s">
        <v>432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429</v>
      </c>
      <c r="AB118" s="880"/>
      <c r="AC118" s="880"/>
      <c r="AD118" s="880"/>
      <c r="AE118" s="881"/>
      <c r="AF118" s="879" t="s">
        <v>430</v>
      </c>
      <c r="AG118" s="880"/>
      <c r="AH118" s="880"/>
      <c r="AI118" s="880"/>
      <c r="AJ118" s="881"/>
      <c r="AK118" s="879" t="s">
        <v>308</v>
      </c>
      <c r="AL118" s="880"/>
      <c r="AM118" s="880"/>
      <c r="AN118" s="880"/>
      <c r="AO118" s="881"/>
      <c r="AP118" s="957" t="s">
        <v>431</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130</v>
      </c>
      <c r="BW118" s="987"/>
      <c r="BX118" s="987"/>
      <c r="BY118" s="987"/>
      <c r="BZ118" s="987"/>
      <c r="CA118" s="987" t="s">
        <v>413</v>
      </c>
      <c r="CB118" s="987"/>
      <c r="CC118" s="987"/>
      <c r="CD118" s="987"/>
      <c r="CE118" s="987"/>
      <c r="CF118" s="907" t="s">
        <v>130</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413</v>
      </c>
      <c r="DH118" s="946"/>
      <c r="DI118" s="946"/>
      <c r="DJ118" s="946"/>
      <c r="DK118" s="947"/>
      <c r="DL118" s="948" t="s">
        <v>413</v>
      </c>
      <c r="DM118" s="946"/>
      <c r="DN118" s="946"/>
      <c r="DO118" s="946"/>
      <c r="DP118" s="947"/>
      <c r="DQ118" s="948" t="s">
        <v>413</v>
      </c>
      <c r="DR118" s="946"/>
      <c r="DS118" s="946"/>
      <c r="DT118" s="946"/>
      <c r="DU118" s="947"/>
      <c r="DV118" s="949" t="s">
        <v>452</v>
      </c>
      <c r="DW118" s="950"/>
      <c r="DX118" s="950"/>
      <c r="DY118" s="950"/>
      <c r="DZ118" s="951"/>
    </row>
    <row r="119" spans="1:130" s="224" customFormat="1" ht="26.25" customHeight="1" x14ac:dyDescent="0.15">
      <c r="A119" s="1043" t="s">
        <v>435</v>
      </c>
      <c r="B119" s="934"/>
      <c r="C119" s="916" t="s">
        <v>436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452</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5" t="s">
        <v>187</v>
      </c>
      <c r="BA119" s="245"/>
      <c r="BB119" s="245"/>
      <c r="BC119" s="245"/>
      <c r="BD119" s="245"/>
      <c r="BE119" s="245"/>
      <c r="BF119" s="245"/>
      <c r="BG119" s="245"/>
      <c r="BH119" s="245"/>
      <c r="BI119" s="245"/>
      <c r="BJ119" s="245"/>
      <c r="BK119" s="245"/>
      <c r="BL119" s="245"/>
      <c r="BM119" s="245"/>
      <c r="BN119" s="245"/>
      <c r="BO119" s="964" t="s">
        <v>463</v>
      </c>
      <c r="BP119" s="992"/>
      <c r="BQ119" s="986">
        <v>28749560</v>
      </c>
      <c r="BR119" s="987"/>
      <c r="BS119" s="987"/>
      <c r="BT119" s="987"/>
      <c r="BU119" s="987"/>
      <c r="BV119" s="987">
        <v>29456939</v>
      </c>
      <c r="BW119" s="987"/>
      <c r="BX119" s="987"/>
      <c r="BY119" s="987"/>
      <c r="BZ119" s="987"/>
      <c r="CA119" s="987">
        <v>30745503</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413</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x14ac:dyDescent="0.15">
      <c r="A120" s="1044"/>
      <c r="B120" s="936"/>
      <c r="C120" s="909" t="s">
        <v>440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413</v>
      </c>
      <c r="AB120" s="946"/>
      <c r="AC120" s="946"/>
      <c r="AD120" s="946"/>
      <c r="AE120" s="947"/>
      <c r="AF120" s="948" t="s">
        <v>413</v>
      </c>
      <c r="AG120" s="946"/>
      <c r="AH120" s="946"/>
      <c r="AI120" s="946"/>
      <c r="AJ120" s="947"/>
      <c r="AK120" s="948" t="s">
        <v>452</v>
      </c>
      <c r="AL120" s="946"/>
      <c r="AM120" s="946"/>
      <c r="AN120" s="946"/>
      <c r="AO120" s="947"/>
      <c r="AP120" s="949" t="s">
        <v>413</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15611488</v>
      </c>
      <c r="BR120" s="918"/>
      <c r="BS120" s="918"/>
      <c r="BT120" s="918"/>
      <c r="BU120" s="918"/>
      <c r="BV120" s="918">
        <v>16450419</v>
      </c>
      <c r="BW120" s="918"/>
      <c r="BX120" s="918"/>
      <c r="BY120" s="918"/>
      <c r="BZ120" s="918"/>
      <c r="CA120" s="918">
        <v>16969172</v>
      </c>
      <c r="CB120" s="918"/>
      <c r="CC120" s="918"/>
      <c r="CD120" s="918"/>
      <c r="CE120" s="918"/>
      <c r="CF120" s="931">
        <v>139.30000000000001</v>
      </c>
      <c r="CG120" s="932"/>
      <c r="CH120" s="932"/>
      <c r="CI120" s="932"/>
      <c r="CJ120" s="932"/>
      <c r="CK120" s="993" t="s">
        <v>467</v>
      </c>
      <c r="CL120" s="994"/>
      <c r="CM120" s="994"/>
      <c r="CN120" s="994"/>
      <c r="CO120" s="995"/>
      <c r="CP120" s="1001" t="s">
        <v>468</v>
      </c>
      <c r="CQ120" s="1002"/>
      <c r="CR120" s="1002"/>
      <c r="CS120" s="1002"/>
      <c r="CT120" s="1002"/>
      <c r="CU120" s="1002"/>
      <c r="CV120" s="1002"/>
      <c r="CW120" s="1002"/>
      <c r="CX120" s="1002"/>
      <c r="CY120" s="1002"/>
      <c r="CZ120" s="1002"/>
      <c r="DA120" s="1002"/>
      <c r="DB120" s="1002"/>
      <c r="DC120" s="1002"/>
      <c r="DD120" s="1002"/>
      <c r="DE120" s="1002"/>
      <c r="DF120" s="1003"/>
      <c r="DG120" s="917">
        <v>2173712</v>
      </c>
      <c r="DH120" s="918"/>
      <c r="DI120" s="918"/>
      <c r="DJ120" s="918"/>
      <c r="DK120" s="918"/>
      <c r="DL120" s="918">
        <v>1980783</v>
      </c>
      <c r="DM120" s="918"/>
      <c r="DN120" s="918"/>
      <c r="DO120" s="918"/>
      <c r="DP120" s="918"/>
      <c r="DQ120" s="918">
        <v>1784216</v>
      </c>
      <c r="DR120" s="918"/>
      <c r="DS120" s="918"/>
      <c r="DT120" s="918"/>
      <c r="DU120" s="918"/>
      <c r="DV120" s="919">
        <v>14.6</v>
      </c>
      <c r="DW120" s="919"/>
      <c r="DX120" s="919"/>
      <c r="DY120" s="919"/>
      <c r="DZ120" s="920"/>
    </row>
    <row r="121" spans="1:130" s="224" customFormat="1" ht="26.25" customHeight="1" x14ac:dyDescent="0.15">
      <c r="A121" s="1044"/>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470</v>
      </c>
      <c r="AG121" s="946"/>
      <c r="AH121" s="946"/>
      <c r="AI121" s="946"/>
      <c r="AJ121" s="947"/>
      <c r="AK121" s="948" t="s">
        <v>413</v>
      </c>
      <c r="AL121" s="946"/>
      <c r="AM121" s="946"/>
      <c r="AN121" s="946"/>
      <c r="AO121" s="947"/>
      <c r="AP121" s="949" t="s">
        <v>413</v>
      </c>
      <c r="AQ121" s="950"/>
      <c r="AR121" s="950"/>
      <c r="AS121" s="950"/>
      <c r="AT121" s="951"/>
      <c r="AU121" s="981"/>
      <c r="AV121" s="982"/>
      <c r="AW121" s="982"/>
      <c r="AX121" s="982"/>
      <c r="AY121" s="983"/>
      <c r="AZ121" s="909" t="s">
        <v>471</v>
      </c>
      <c r="BA121" s="910"/>
      <c r="BB121" s="910"/>
      <c r="BC121" s="910"/>
      <c r="BD121" s="910"/>
      <c r="BE121" s="910"/>
      <c r="BF121" s="910"/>
      <c r="BG121" s="910"/>
      <c r="BH121" s="910"/>
      <c r="BI121" s="910"/>
      <c r="BJ121" s="910"/>
      <c r="BK121" s="910"/>
      <c r="BL121" s="910"/>
      <c r="BM121" s="910"/>
      <c r="BN121" s="910"/>
      <c r="BO121" s="910"/>
      <c r="BP121" s="911"/>
      <c r="BQ121" s="912">
        <v>268009</v>
      </c>
      <c r="BR121" s="913"/>
      <c r="BS121" s="913"/>
      <c r="BT121" s="913"/>
      <c r="BU121" s="913"/>
      <c r="BV121" s="913">
        <v>313839</v>
      </c>
      <c r="BW121" s="913"/>
      <c r="BX121" s="913"/>
      <c r="BY121" s="913"/>
      <c r="BZ121" s="913"/>
      <c r="CA121" s="913">
        <v>1245525</v>
      </c>
      <c r="CB121" s="913"/>
      <c r="CC121" s="913"/>
      <c r="CD121" s="913"/>
      <c r="CE121" s="913"/>
      <c r="CF121" s="907">
        <v>10.199999999999999</v>
      </c>
      <c r="CG121" s="908"/>
      <c r="CH121" s="908"/>
      <c r="CI121" s="908"/>
      <c r="CJ121" s="908"/>
      <c r="CK121" s="996"/>
      <c r="CL121" s="997"/>
      <c r="CM121" s="997"/>
      <c r="CN121" s="997"/>
      <c r="CO121" s="998"/>
      <c r="CP121" s="1006" t="s">
        <v>472</v>
      </c>
      <c r="CQ121" s="1007"/>
      <c r="CR121" s="1007"/>
      <c r="CS121" s="1007"/>
      <c r="CT121" s="1007"/>
      <c r="CU121" s="1007"/>
      <c r="CV121" s="1007"/>
      <c r="CW121" s="1007"/>
      <c r="CX121" s="1007"/>
      <c r="CY121" s="1007"/>
      <c r="CZ121" s="1007"/>
      <c r="DA121" s="1007"/>
      <c r="DB121" s="1007"/>
      <c r="DC121" s="1007"/>
      <c r="DD121" s="1007"/>
      <c r="DE121" s="1007"/>
      <c r="DF121" s="1008"/>
      <c r="DG121" s="912">
        <v>1933629</v>
      </c>
      <c r="DH121" s="913"/>
      <c r="DI121" s="913"/>
      <c r="DJ121" s="913"/>
      <c r="DK121" s="913"/>
      <c r="DL121" s="913">
        <v>1795976</v>
      </c>
      <c r="DM121" s="913"/>
      <c r="DN121" s="913"/>
      <c r="DO121" s="913"/>
      <c r="DP121" s="913"/>
      <c r="DQ121" s="913">
        <v>1663420</v>
      </c>
      <c r="DR121" s="913"/>
      <c r="DS121" s="913"/>
      <c r="DT121" s="913"/>
      <c r="DU121" s="913"/>
      <c r="DV121" s="914">
        <v>13.7</v>
      </c>
      <c r="DW121" s="914"/>
      <c r="DX121" s="914"/>
      <c r="DY121" s="914"/>
      <c r="DZ121" s="915"/>
    </row>
    <row r="122" spans="1:130" s="224" customFormat="1" ht="26.25" customHeight="1" x14ac:dyDescent="0.15">
      <c r="A122" s="1044"/>
      <c r="B122" s="936"/>
      <c r="C122" s="909" t="s">
        <v>450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413</v>
      </c>
      <c r="AB122" s="946"/>
      <c r="AC122" s="946"/>
      <c r="AD122" s="946"/>
      <c r="AE122" s="947"/>
      <c r="AF122" s="948" t="s">
        <v>130</v>
      </c>
      <c r="AG122" s="946"/>
      <c r="AH122" s="946"/>
      <c r="AI122" s="946"/>
      <c r="AJ122" s="947"/>
      <c r="AK122" s="948" t="s">
        <v>130</v>
      </c>
      <c r="AL122" s="946"/>
      <c r="AM122" s="946"/>
      <c r="AN122" s="946"/>
      <c r="AO122" s="947"/>
      <c r="AP122" s="949" t="s">
        <v>413</v>
      </c>
      <c r="AQ122" s="950"/>
      <c r="AR122" s="950"/>
      <c r="AS122" s="950"/>
      <c r="AT122" s="951"/>
      <c r="AU122" s="981"/>
      <c r="AV122" s="982"/>
      <c r="AW122" s="982"/>
      <c r="AX122" s="982"/>
      <c r="AY122" s="983"/>
      <c r="AZ122" s="960" t="s">
        <v>473</v>
      </c>
      <c r="BA122" s="952"/>
      <c r="BB122" s="952"/>
      <c r="BC122" s="952"/>
      <c r="BD122" s="952"/>
      <c r="BE122" s="952"/>
      <c r="BF122" s="952"/>
      <c r="BG122" s="952"/>
      <c r="BH122" s="952"/>
      <c r="BI122" s="952"/>
      <c r="BJ122" s="952"/>
      <c r="BK122" s="952"/>
      <c r="BL122" s="952"/>
      <c r="BM122" s="952"/>
      <c r="BN122" s="952"/>
      <c r="BO122" s="952"/>
      <c r="BP122" s="953"/>
      <c r="BQ122" s="986">
        <v>19352045</v>
      </c>
      <c r="BR122" s="987"/>
      <c r="BS122" s="987"/>
      <c r="BT122" s="987"/>
      <c r="BU122" s="987"/>
      <c r="BV122" s="987">
        <v>19531367</v>
      </c>
      <c r="BW122" s="987"/>
      <c r="BX122" s="987"/>
      <c r="BY122" s="987"/>
      <c r="BZ122" s="987"/>
      <c r="CA122" s="987">
        <v>19951950</v>
      </c>
      <c r="CB122" s="987"/>
      <c r="CC122" s="987"/>
      <c r="CD122" s="987"/>
      <c r="CE122" s="987"/>
      <c r="CF122" s="1004">
        <v>163.80000000000001</v>
      </c>
      <c r="CG122" s="1005"/>
      <c r="CH122" s="1005"/>
      <c r="CI122" s="1005"/>
      <c r="CJ122" s="1005"/>
      <c r="CK122" s="996"/>
      <c r="CL122" s="997"/>
      <c r="CM122" s="997"/>
      <c r="CN122" s="997"/>
      <c r="CO122" s="998"/>
      <c r="CP122" s="1006" t="s">
        <v>474</v>
      </c>
      <c r="CQ122" s="1007"/>
      <c r="CR122" s="1007"/>
      <c r="CS122" s="1007"/>
      <c r="CT122" s="1007"/>
      <c r="CU122" s="1007"/>
      <c r="CV122" s="1007"/>
      <c r="CW122" s="1007"/>
      <c r="CX122" s="1007"/>
      <c r="CY122" s="1007"/>
      <c r="CZ122" s="1007"/>
      <c r="DA122" s="1007"/>
      <c r="DB122" s="1007"/>
      <c r="DC122" s="1007"/>
      <c r="DD122" s="1007"/>
      <c r="DE122" s="1007"/>
      <c r="DF122" s="1008"/>
      <c r="DG122" s="912" t="s">
        <v>413</v>
      </c>
      <c r="DH122" s="913"/>
      <c r="DI122" s="913"/>
      <c r="DJ122" s="913"/>
      <c r="DK122" s="913"/>
      <c r="DL122" s="913">
        <v>40900</v>
      </c>
      <c r="DM122" s="913"/>
      <c r="DN122" s="913"/>
      <c r="DO122" s="913"/>
      <c r="DP122" s="913"/>
      <c r="DQ122" s="913">
        <v>35916</v>
      </c>
      <c r="DR122" s="913"/>
      <c r="DS122" s="913"/>
      <c r="DT122" s="913"/>
      <c r="DU122" s="913"/>
      <c r="DV122" s="914">
        <v>0.3</v>
      </c>
      <c r="DW122" s="914"/>
      <c r="DX122" s="914"/>
      <c r="DY122" s="914"/>
      <c r="DZ122" s="915"/>
    </row>
    <row r="123" spans="1:130" s="224" customFormat="1" ht="26.25" customHeight="1" x14ac:dyDescent="0.15">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413</v>
      </c>
      <c r="AG123" s="946"/>
      <c r="AH123" s="946"/>
      <c r="AI123" s="946"/>
      <c r="AJ123" s="947"/>
      <c r="AK123" s="948" t="s">
        <v>130</v>
      </c>
      <c r="AL123" s="946"/>
      <c r="AM123" s="946"/>
      <c r="AN123" s="946"/>
      <c r="AO123" s="947"/>
      <c r="AP123" s="949" t="s">
        <v>413</v>
      </c>
      <c r="AQ123" s="950"/>
      <c r="AR123" s="950"/>
      <c r="AS123" s="950"/>
      <c r="AT123" s="951"/>
      <c r="AU123" s="984"/>
      <c r="AV123" s="985"/>
      <c r="AW123" s="985"/>
      <c r="AX123" s="985"/>
      <c r="AY123" s="985"/>
      <c r="AZ123" s="245" t="s">
        <v>187</v>
      </c>
      <c r="BA123" s="245"/>
      <c r="BB123" s="245"/>
      <c r="BC123" s="245"/>
      <c r="BD123" s="245"/>
      <c r="BE123" s="245"/>
      <c r="BF123" s="245"/>
      <c r="BG123" s="245"/>
      <c r="BH123" s="245"/>
      <c r="BI123" s="245"/>
      <c r="BJ123" s="245"/>
      <c r="BK123" s="245"/>
      <c r="BL123" s="245"/>
      <c r="BM123" s="245"/>
      <c r="BN123" s="245"/>
      <c r="BO123" s="964" t="s">
        <v>475</v>
      </c>
      <c r="BP123" s="992"/>
      <c r="BQ123" s="1050">
        <v>35231542</v>
      </c>
      <c r="BR123" s="1051"/>
      <c r="BS123" s="1051"/>
      <c r="BT123" s="1051"/>
      <c r="BU123" s="1051"/>
      <c r="BV123" s="1051">
        <v>36295625</v>
      </c>
      <c r="BW123" s="1051"/>
      <c r="BX123" s="1051"/>
      <c r="BY123" s="1051"/>
      <c r="BZ123" s="1051"/>
      <c r="CA123" s="1051">
        <v>38166647</v>
      </c>
      <c r="CB123" s="1051"/>
      <c r="CC123" s="1051"/>
      <c r="CD123" s="1051"/>
      <c r="CE123" s="1051"/>
      <c r="CF123" s="988"/>
      <c r="CG123" s="989"/>
      <c r="CH123" s="989"/>
      <c r="CI123" s="989"/>
      <c r="CJ123" s="990"/>
      <c r="CK123" s="996"/>
      <c r="CL123" s="997"/>
      <c r="CM123" s="997"/>
      <c r="CN123" s="997"/>
      <c r="CO123" s="998"/>
      <c r="CP123" s="1006" t="s">
        <v>476</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413</v>
      </c>
      <c r="DR123" s="946"/>
      <c r="DS123" s="946"/>
      <c r="DT123" s="946"/>
      <c r="DU123" s="947"/>
      <c r="DV123" s="949" t="s">
        <v>413</v>
      </c>
      <c r="DW123" s="950"/>
      <c r="DX123" s="950"/>
      <c r="DY123" s="950"/>
      <c r="DZ123" s="951"/>
    </row>
    <row r="124" spans="1:130" s="224" customFormat="1" ht="26.25" customHeight="1" thickBot="1" x14ac:dyDescent="0.2">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470</v>
      </c>
      <c r="AB124" s="946"/>
      <c r="AC124" s="946"/>
      <c r="AD124" s="946"/>
      <c r="AE124" s="947"/>
      <c r="AF124" s="948" t="s">
        <v>130</v>
      </c>
      <c r="AG124" s="946"/>
      <c r="AH124" s="946"/>
      <c r="AI124" s="946"/>
      <c r="AJ124" s="947"/>
      <c r="AK124" s="948" t="s">
        <v>130</v>
      </c>
      <c r="AL124" s="946"/>
      <c r="AM124" s="946"/>
      <c r="AN124" s="946"/>
      <c r="AO124" s="947"/>
      <c r="AP124" s="949" t="s">
        <v>413</v>
      </c>
      <c r="AQ124" s="950"/>
      <c r="AR124" s="950"/>
      <c r="AS124" s="950"/>
      <c r="AT124" s="951"/>
      <c r="AU124" s="1046" t="s">
        <v>477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413</v>
      </c>
      <c r="BR124" s="1014"/>
      <c r="BS124" s="1014"/>
      <c r="BT124" s="1014"/>
      <c r="BU124" s="1014"/>
      <c r="BV124" s="1014" t="s">
        <v>452</v>
      </c>
      <c r="BW124" s="1014"/>
      <c r="BX124" s="1014"/>
      <c r="BY124" s="1014"/>
      <c r="BZ124" s="1014"/>
      <c r="CA124" s="1014" t="s">
        <v>130</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413</v>
      </c>
      <c r="DM124" s="973"/>
      <c r="DN124" s="973"/>
      <c r="DO124" s="973"/>
      <c r="DP124" s="974"/>
      <c r="DQ124" s="972" t="s">
        <v>130</v>
      </c>
      <c r="DR124" s="973"/>
      <c r="DS124" s="973"/>
      <c r="DT124" s="973"/>
      <c r="DU124" s="974"/>
      <c r="DV124" s="975" t="s">
        <v>413</v>
      </c>
      <c r="DW124" s="976"/>
      <c r="DX124" s="976"/>
      <c r="DY124" s="976"/>
      <c r="DZ124" s="977"/>
    </row>
    <row r="125" spans="1:130" s="224" customFormat="1" ht="26.25" customHeight="1" x14ac:dyDescent="0.15">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130</v>
      </c>
      <c r="AG125" s="946"/>
      <c r="AH125" s="946"/>
      <c r="AI125" s="946"/>
      <c r="AJ125" s="947"/>
      <c r="AK125" s="948" t="s">
        <v>130</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413</v>
      </c>
      <c r="DH125" s="918"/>
      <c r="DI125" s="918"/>
      <c r="DJ125" s="918"/>
      <c r="DK125" s="918"/>
      <c r="DL125" s="918" t="s">
        <v>413</v>
      </c>
      <c r="DM125" s="918"/>
      <c r="DN125" s="918"/>
      <c r="DO125" s="918"/>
      <c r="DP125" s="918"/>
      <c r="DQ125" s="918" t="s">
        <v>413</v>
      </c>
      <c r="DR125" s="918"/>
      <c r="DS125" s="918"/>
      <c r="DT125" s="918"/>
      <c r="DU125" s="918"/>
      <c r="DV125" s="919" t="s">
        <v>413</v>
      </c>
      <c r="DW125" s="919"/>
      <c r="DX125" s="919"/>
      <c r="DY125" s="919"/>
      <c r="DZ125" s="920"/>
    </row>
    <row r="126" spans="1:130" s="224" customFormat="1" ht="26.25" customHeight="1" thickBot="1" x14ac:dyDescent="0.2">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413</v>
      </c>
      <c r="AG126" s="946"/>
      <c r="AH126" s="946"/>
      <c r="AI126" s="946"/>
      <c r="AJ126" s="947"/>
      <c r="AK126" s="948" t="s">
        <v>413</v>
      </c>
      <c r="AL126" s="946"/>
      <c r="AM126" s="946"/>
      <c r="AN126" s="946"/>
      <c r="AO126" s="947"/>
      <c r="AP126" s="949" t="s">
        <v>452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413</v>
      </c>
      <c r="DH126" s="913"/>
      <c r="DI126" s="913"/>
      <c r="DJ126" s="913"/>
      <c r="DK126" s="913"/>
      <c r="DL126" s="913" t="s">
        <v>413</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15">
      <c r="A127" s="1045"/>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413</v>
      </c>
      <c r="AB127" s="946"/>
      <c r="AC127" s="946"/>
      <c r="AD127" s="946"/>
      <c r="AE127" s="947"/>
      <c r="AF127" s="948" t="s">
        <v>130</v>
      </c>
      <c r="AG127" s="946"/>
      <c r="AH127" s="946"/>
      <c r="AI127" s="946"/>
      <c r="AJ127" s="947"/>
      <c r="AK127" s="948" t="s">
        <v>413</v>
      </c>
      <c r="AL127" s="946"/>
      <c r="AM127" s="946"/>
      <c r="AN127" s="946"/>
      <c r="AO127" s="947"/>
      <c r="AP127" s="949" t="s">
        <v>413</v>
      </c>
      <c r="AQ127" s="950"/>
      <c r="AR127" s="950"/>
      <c r="AS127" s="950"/>
      <c r="AT127" s="951"/>
      <c r="AU127" s="226"/>
      <c r="AV127" s="226"/>
      <c r="AW127" s="226"/>
      <c r="AX127" s="1018" t="s">
        <v>483</v>
      </c>
      <c r="AY127" s="1019"/>
      <c r="AZ127" s="1019"/>
      <c r="BA127" s="1019"/>
      <c r="BB127" s="1019"/>
      <c r="BC127" s="1019"/>
      <c r="BD127" s="1019"/>
      <c r="BE127" s="1020"/>
      <c r="BF127" s="1021" t="s">
        <v>484</v>
      </c>
      <c r="BG127" s="1019"/>
      <c r="BH127" s="1019"/>
      <c r="BI127" s="1019"/>
      <c r="BJ127" s="1019"/>
      <c r="BK127" s="1019"/>
      <c r="BL127" s="1020"/>
      <c r="BM127" s="1021" t="s">
        <v>485</v>
      </c>
      <c r="BN127" s="1019"/>
      <c r="BO127" s="1019"/>
      <c r="BP127" s="1019"/>
      <c r="BQ127" s="1019"/>
      <c r="BR127" s="1019"/>
      <c r="BS127" s="1020"/>
      <c r="BT127" s="1021" t="s">
        <v>486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413</v>
      </c>
      <c r="DH127" s="913"/>
      <c r="DI127" s="913"/>
      <c r="DJ127" s="913"/>
      <c r="DK127" s="913"/>
      <c r="DL127" s="913" t="s">
        <v>413</v>
      </c>
      <c r="DM127" s="913"/>
      <c r="DN127" s="913"/>
      <c r="DO127" s="913"/>
      <c r="DP127" s="913"/>
      <c r="DQ127" s="913" t="s">
        <v>130</v>
      </c>
      <c r="DR127" s="913"/>
      <c r="DS127" s="913"/>
      <c r="DT127" s="913"/>
      <c r="DU127" s="913"/>
      <c r="DV127" s="914" t="s">
        <v>413</v>
      </c>
      <c r="DW127" s="914"/>
      <c r="DX127" s="914"/>
      <c r="DY127" s="914"/>
      <c r="DZ127" s="915"/>
    </row>
    <row r="128" spans="1:130" s="224" customFormat="1" ht="26.25" customHeight="1" thickBot="1" x14ac:dyDescent="0.2">
      <c r="A128" s="1028" t="s">
        <v>488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489</v>
      </c>
      <c r="X128" s="1030"/>
      <c r="Y128" s="1030"/>
      <c r="Z128" s="1031"/>
      <c r="AA128" s="1032">
        <v>82089</v>
      </c>
      <c r="AB128" s="1033"/>
      <c r="AC128" s="1033"/>
      <c r="AD128" s="1033"/>
      <c r="AE128" s="1034"/>
      <c r="AF128" s="1035">
        <v>51763</v>
      </c>
      <c r="AG128" s="1033"/>
      <c r="AH128" s="1033"/>
      <c r="AI128" s="1033"/>
      <c r="AJ128" s="1034"/>
      <c r="AK128" s="1035">
        <v>42194</v>
      </c>
      <c r="AL128" s="1033"/>
      <c r="AM128" s="1033"/>
      <c r="AN128" s="1033"/>
      <c r="AO128" s="1034"/>
      <c r="AP128" s="1036"/>
      <c r="AQ128" s="1037"/>
      <c r="AR128" s="1037"/>
      <c r="AS128" s="1037"/>
      <c r="AT128" s="1038"/>
      <c r="AU128" s="226"/>
      <c r="AV128" s="226"/>
      <c r="AW128" s="226"/>
      <c r="AX128" s="883" t="s">
        <v>490</v>
      </c>
      <c r="AY128" s="884"/>
      <c r="AZ128" s="884"/>
      <c r="BA128" s="884"/>
      <c r="BB128" s="884"/>
      <c r="BC128" s="884"/>
      <c r="BD128" s="884"/>
      <c r="BE128" s="885"/>
      <c r="BF128" s="1039" t="s">
        <v>413</v>
      </c>
      <c r="BG128" s="1040"/>
      <c r="BH128" s="1040"/>
      <c r="BI128" s="1040"/>
      <c r="BJ128" s="1040"/>
      <c r="BK128" s="1040"/>
      <c r="BL128" s="1041"/>
      <c r="BM128" s="1039">
        <v>12.84</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491</v>
      </c>
      <c r="CQ128" s="713"/>
      <c r="CR128" s="713"/>
      <c r="CS128" s="713"/>
      <c r="CT128" s="713"/>
      <c r="CU128" s="713"/>
      <c r="CV128" s="713"/>
      <c r="CW128" s="713"/>
      <c r="CX128" s="713"/>
      <c r="CY128" s="713"/>
      <c r="CZ128" s="713"/>
      <c r="DA128" s="713"/>
      <c r="DB128" s="713"/>
      <c r="DC128" s="713"/>
      <c r="DD128" s="713"/>
      <c r="DE128" s="713"/>
      <c r="DF128" s="1023"/>
      <c r="DG128" s="1024" t="s">
        <v>413</v>
      </c>
      <c r="DH128" s="1025"/>
      <c r="DI128" s="1025"/>
      <c r="DJ128" s="1025"/>
      <c r="DK128" s="1025"/>
      <c r="DL128" s="1025" t="s">
        <v>130</v>
      </c>
      <c r="DM128" s="1025"/>
      <c r="DN128" s="1025"/>
      <c r="DO128" s="1025"/>
      <c r="DP128" s="1025"/>
      <c r="DQ128" s="1025" t="s">
        <v>413</v>
      </c>
      <c r="DR128" s="1025"/>
      <c r="DS128" s="1025"/>
      <c r="DT128" s="1025"/>
      <c r="DU128" s="1025"/>
      <c r="DV128" s="1026" t="s">
        <v>413</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14024965</v>
      </c>
      <c r="AB129" s="946"/>
      <c r="AC129" s="946"/>
      <c r="AD129" s="946"/>
      <c r="AE129" s="947"/>
      <c r="AF129" s="948">
        <v>14497526</v>
      </c>
      <c r="AG129" s="946"/>
      <c r="AH129" s="946"/>
      <c r="AI129" s="946"/>
      <c r="AJ129" s="947"/>
      <c r="AK129" s="948">
        <v>14202714</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413</v>
      </c>
      <c r="BG129" s="1054"/>
      <c r="BH129" s="1054"/>
      <c r="BI129" s="1054"/>
      <c r="BJ129" s="1054"/>
      <c r="BK129" s="1054"/>
      <c r="BL129" s="1055"/>
      <c r="BM129" s="1053">
        <v>17.84</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1845390</v>
      </c>
      <c r="AB130" s="946"/>
      <c r="AC130" s="946"/>
      <c r="AD130" s="946"/>
      <c r="AE130" s="947"/>
      <c r="AF130" s="948">
        <v>1989515</v>
      </c>
      <c r="AG130" s="946"/>
      <c r="AH130" s="946"/>
      <c r="AI130" s="946"/>
      <c r="AJ130" s="947"/>
      <c r="AK130" s="948">
        <v>2019952</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5.8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12179575</v>
      </c>
      <c r="AB131" s="973"/>
      <c r="AC131" s="973"/>
      <c r="AD131" s="973"/>
      <c r="AE131" s="974"/>
      <c r="AF131" s="972">
        <v>12508011</v>
      </c>
      <c r="AG131" s="973"/>
      <c r="AH131" s="973"/>
      <c r="AI131" s="973"/>
      <c r="AJ131" s="974"/>
      <c r="AK131" s="972">
        <v>12182762</v>
      </c>
      <c r="AL131" s="973"/>
      <c r="AM131" s="973"/>
      <c r="AN131" s="973"/>
      <c r="AO131" s="974"/>
      <c r="AP131" s="1097"/>
      <c r="AQ131" s="1098"/>
      <c r="AR131" s="1098"/>
      <c r="AS131" s="1098"/>
      <c r="AT131" s="1099"/>
      <c r="AU131" s="227"/>
      <c r="AV131" s="227"/>
      <c r="AW131" s="227"/>
      <c r="AX131" s="1070" t="s">
        <v>498</v>
      </c>
      <c r="AY131" s="713"/>
      <c r="AZ131" s="713"/>
      <c r="BA131" s="713"/>
      <c r="BB131" s="713"/>
      <c r="BC131" s="713"/>
      <c r="BD131" s="713"/>
      <c r="BE131" s="1023"/>
      <c r="BF131" s="1071" t="s">
        <v>413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6.5466323739999996</v>
      </c>
      <c r="AB132" s="1084"/>
      <c r="AC132" s="1084"/>
      <c r="AD132" s="1084"/>
      <c r="AE132" s="1085"/>
      <c r="AF132" s="1086">
        <v>4.7858768270000001</v>
      </c>
      <c r="AG132" s="1084"/>
      <c r="AH132" s="1084"/>
      <c r="AI132" s="1084"/>
      <c r="AJ132" s="1085"/>
      <c r="AK132" s="1086">
        <v>6.1357432740000002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7.9</v>
      </c>
      <c r="AB133" s="1067"/>
      <c r="AC133" s="1067"/>
      <c r="AD133" s="1067"/>
      <c r="AE133" s="1068"/>
      <c r="AF133" s="1066">
        <v>6.6</v>
      </c>
      <c r="AG133" s="1067"/>
      <c r="AH133" s="1067"/>
      <c r="AI133" s="1067"/>
      <c r="AJ133" s="1068"/>
      <c r="AK133" s="1066">
        <v>5.8</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qNfDplIIiBrH+XJVoxZjgwx7GSvxOplhrzi5Al944/c4gNLHSYuHutrOV38Bq9jwVPJlmszGFAOk1+TFTlq2g==" saltValue="cymviSlqt/7rjm+6jLfLw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ljWe06f66YzhhONLg5gLkqPVSjCHfE3liD/m1Tqs7x4Bjh0Oad+5VwvluioiRBGgPc/KnxduA44bTJOlMoj6jg==" saltValue="K1Rb0pyNqExHQ6fl8AIbd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Y3iCEarn3J/VVSXUYd6UR0kZJiuaZT6K8R2cbi99iaVEQ04cAQawfVT2PQ9TSLmJCY9t7ByA4S/ZgfT5Q3YRw==" saltValue="O99en6Ui5kOqK/Le7hKLI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1" t="s">
        <v>505</v>
      </c>
      <c r="AP7" s="265"/>
      <c r="AQ7" s="266" t="s">
        <v>506</v>
      </c>
      <c r="AR7" s="267"/>
    </row>
    <row r="8" spans="1:46" x14ac:dyDescent="0.15">
      <c r="A8" s="259"/>
      <c r="AK8" s="268"/>
      <c r="AL8" s="269"/>
      <c r="AM8" s="269"/>
      <c r="AN8" s="270"/>
      <c r="AO8" s="1102"/>
      <c r="AP8" s="271" t="s">
        <v>507</v>
      </c>
      <c r="AQ8" s="272" t="s">
        <v>508</v>
      </c>
      <c r="AR8" s="273" t="s">
        <v>509</v>
      </c>
    </row>
    <row r="9" spans="1:46" x14ac:dyDescent="0.15">
      <c r="A9" s="259"/>
      <c r="AK9" s="1103" t="s">
        <v>510</v>
      </c>
      <c r="AL9" s="1104"/>
      <c r="AM9" s="1104"/>
      <c r="AN9" s="1105"/>
      <c r="AO9" s="274">
        <v>4099089</v>
      </c>
      <c r="AP9" s="274">
        <v>83479</v>
      </c>
      <c r="AQ9" s="275">
        <v>105319</v>
      </c>
      <c r="AR9" s="276">
        <v>-20.7</v>
      </c>
    </row>
    <row r="10" spans="1:46" ht="13.5" customHeight="1" x14ac:dyDescent="0.15">
      <c r="A10" s="259"/>
      <c r="AK10" s="1103" t="s">
        <v>511</v>
      </c>
      <c r="AL10" s="1104"/>
      <c r="AM10" s="1104"/>
      <c r="AN10" s="1105"/>
      <c r="AO10" s="277">
        <v>712783</v>
      </c>
      <c r="AP10" s="277">
        <v>14516</v>
      </c>
      <c r="AQ10" s="278">
        <v>9860</v>
      </c>
      <c r="AR10" s="279">
        <v>47.2</v>
      </c>
    </row>
    <row r="11" spans="1:46" ht="13.5" customHeight="1" x14ac:dyDescent="0.15">
      <c r="A11" s="259"/>
      <c r="AK11" s="1103" t="s">
        <v>512</v>
      </c>
      <c r="AL11" s="1104"/>
      <c r="AM11" s="1104"/>
      <c r="AN11" s="1105"/>
      <c r="AO11" s="277" t="s">
        <v>513</v>
      </c>
      <c r="AP11" s="277" t="s">
        <v>513</v>
      </c>
      <c r="AQ11" s="278">
        <v>1656</v>
      </c>
      <c r="AR11" s="279" t="s">
        <v>513</v>
      </c>
    </row>
    <row r="12" spans="1:46" ht="13.5" customHeight="1" x14ac:dyDescent="0.15">
      <c r="A12" s="259"/>
      <c r="AK12" s="1103" t="s">
        <v>514</v>
      </c>
      <c r="AL12" s="1104"/>
      <c r="AM12" s="1104"/>
      <c r="AN12" s="1105"/>
      <c r="AO12" s="277" t="s">
        <v>513</v>
      </c>
      <c r="AP12" s="277" t="s">
        <v>513</v>
      </c>
      <c r="AQ12" s="278">
        <v>3</v>
      </c>
      <c r="AR12" s="279" t="s">
        <v>513</v>
      </c>
    </row>
    <row r="13" spans="1:46" ht="13.5" customHeight="1" x14ac:dyDescent="0.15">
      <c r="A13" s="259"/>
      <c r="AK13" s="1103" t="s">
        <v>515</v>
      </c>
      <c r="AL13" s="1104"/>
      <c r="AM13" s="1104"/>
      <c r="AN13" s="1105"/>
      <c r="AO13" s="277" t="s">
        <v>513</v>
      </c>
      <c r="AP13" s="277" t="s">
        <v>513</v>
      </c>
      <c r="AQ13" s="278">
        <v>4056</v>
      </c>
      <c r="AR13" s="279" t="s">
        <v>513</v>
      </c>
    </row>
    <row r="14" spans="1:46" ht="13.5" customHeight="1" x14ac:dyDescent="0.15">
      <c r="A14" s="259"/>
      <c r="AK14" s="1103" t="s">
        <v>516</v>
      </c>
      <c r="AL14" s="1104"/>
      <c r="AM14" s="1104"/>
      <c r="AN14" s="1105"/>
      <c r="AO14" s="277">
        <v>205912</v>
      </c>
      <c r="AP14" s="277">
        <v>4193</v>
      </c>
      <c r="AQ14" s="278">
        <v>2339</v>
      </c>
      <c r="AR14" s="279">
        <v>79.3</v>
      </c>
    </row>
    <row r="15" spans="1:46" ht="13.5" customHeight="1" x14ac:dyDescent="0.15">
      <c r="A15" s="259"/>
      <c r="AK15" s="1106" t="s">
        <v>517</v>
      </c>
      <c r="AL15" s="1107"/>
      <c r="AM15" s="1107"/>
      <c r="AN15" s="1108"/>
      <c r="AO15" s="277">
        <v>-395093</v>
      </c>
      <c r="AP15" s="277">
        <v>-8046</v>
      </c>
      <c r="AQ15" s="278">
        <v>-7717</v>
      </c>
      <c r="AR15" s="279">
        <v>4.3</v>
      </c>
    </row>
    <row r="16" spans="1:46" x14ac:dyDescent="0.15">
      <c r="A16" s="259"/>
      <c r="AK16" s="1106" t="s">
        <v>187</v>
      </c>
      <c r="AL16" s="1107"/>
      <c r="AM16" s="1107"/>
      <c r="AN16" s="1108"/>
      <c r="AO16" s="277">
        <v>4622691</v>
      </c>
      <c r="AP16" s="277">
        <v>94143</v>
      </c>
      <c r="AQ16" s="278">
        <v>115515</v>
      </c>
      <c r="AR16" s="279">
        <v>-18.5</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09" t="s">
        <v>522</v>
      </c>
      <c r="AL21" s="1110"/>
      <c r="AM21" s="1110"/>
      <c r="AN21" s="1111"/>
      <c r="AO21" s="289">
        <v>8.27</v>
      </c>
      <c r="AP21" s="290">
        <v>10.69</v>
      </c>
      <c r="AQ21" s="291">
        <v>-2.42</v>
      </c>
      <c r="AS21" s="292"/>
      <c r="AT21" s="288"/>
    </row>
    <row r="22" spans="1:46" s="260" customFormat="1" x14ac:dyDescent="0.15">
      <c r="A22" s="288"/>
      <c r="AK22" s="1109" t="s">
        <v>523</v>
      </c>
      <c r="AL22" s="1110"/>
      <c r="AM22" s="1110"/>
      <c r="AN22" s="1111"/>
      <c r="AO22" s="293">
        <v>101.4</v>
      </c>
      <c r="AP22" s="294">
        <v>97.4</v>
      </c>
      <c r="AQ22" s="295">
        <v>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1" t="s">
        <v>505</v>
      </c>
      <c r="AP30" s="265"/>
      <c r="AQ30" s="266" t="s">
        <v>506</v>
      </c>
      <c r="AR30" s="267"/>
    </row>
    <row r="31" spans="1:46" x14ac:dyDescent="0.15">
      <c r="A31" s="259"/>
      <c r="AK31" s="268"/>
      <c r="AL31" s="269"/>
      <c r="AM31" s="269"/>
      <c r="AN31" s="270"/>
      <c r="AO31" s="1102"/>
      <c r="AP31" s="271" t="s">
        <v>507</v>
      </c>
      <c r="AQ31" s="272" t="s">
        <v>508</v>
      </c>
      <c r="AR31" s="273" t="s">
        <v>509</v>
      </c>
    </row>
    <row r="32" spans="1:46" ht="27" customHeight="1" x14ac:dyDescent="0.15">
      <c r="A32" s="259"/>
      <c r="AK32" s="1117" t="s">
        <v>527</v>
      </c>
      <c r="AL32" s="1118"/>
      <c r="AM32" s="1118"/>
      <c r="AN32" s="1119"/>
      <c r="AO32" s="303">
        <v>2432199</v>
      </c>
      <c r="AP32" s="303">
        <v>49533</v>
      </c>
      <c r="AQ32" s="304">
        <v>74824</v>
      </c>
      <c r="AR32" s="305">
        <v>-33.799999999999997</v>
      </c>
    </row>
    <row r="33" spans="1:46" ht="13.5" customHeight="1" x14ac:dyDescent="0.15">
      <c r="A33" s="259"/>
      <c r="AK33" s="1117" t="s">
        <v>528</v>
      </c>
      <c r="AL33" s="1118"/>
      <c r="AM33" s="1118"/>
      <c r="AN33" s="1119"/>
      <c r="AO33" s="303" t="s">
        <v>513</v>
      </c>
      <c r="AP33" s="303" t="s">
        <v>513</v>
      </c>
      <c r="AQ33" s="304" t="s">
        <v>513</v>
      </c>
      <c r="AR33" s="305" t="s">
        <v>513</v>
      </c>
    </row>
    <row r="34" spans="1:46" ht="27" customHeight="1" x14ac:dyDescent="0.15">
      <c r="A34" s="259"/>
      <c r="AK34" s="1117" t="s">
        <v>529</v>
      </c>
      <c r="AL34" s="1118"/>
      <c r="AM34" s="1118"/>
      <c r="AN34" s="1119"/>
      <c r="AO34" s="303" t="s">
        <v>513</v>
      </c>
      <c r="AP34" s="303" t="s">
        <v>513</v>
      </c>
      <c r="AQ34" s="304">
        <v>1</v>
      </c>
      <c r="AR34" s="305" t="s">
        <v>513</v>
      </c>
    </row>
    <row r="35" spans="1:46" ht="27" customHeight="1" x14ac:dyDescent="0.15">
      <c r="A35" s="259"/>
      <c r="AK35" s="1117" t="s">
        <v>530</v>
      </c>
      <c r="AL35" s="1118"/>
      <c r="AM35" s="1118"/>
      <c r="AN35" s="1119"/>
      <c r="AO35" s="303">
        <v>262926</v>
      </c>
      <c r="AP35" s="303">
        <v>5253</v>
      </c>
      <c r="AQ35" s="304">
        <v>17427</v>
      </c>
      <c r="AR35" s="305">
        <v>-69.900000000000006</v>
      </c>
    </row>
    <row r="36" spans="1:46" ht="27" customHeight="1" x14ac:dyDescent="0.15">
      <c r="A36" s="259"/>
      <c r="AK36" s="1117" t="s">
        <v>531</v>
      </c>
      <c r="AL36" s="1118"/>
      <c r="AM36" s="1118"/>
      <c r="AN36" s="1119"/>
      <c r="AO36" s="303">
        <v>119528</v>
      </c>
      <c r="AP36" s="303">
        <v>2434</v>
      </c>
      <c r="AQ36" s="304">
        <v>2447</v>
      </c>
      <c r="AR36" s="305">
        <v>-0.5</v>
      </c>
    </row>
    <row r="37" spans="1:46" ht="13.5" customHeight="1" x14ac:dyDescent="0.15">
      <c r="A37" s="259"/>
      <c r="AK37" s="1117" t="s">
        <v>532</v>
      </c>
      <c r="AL37" s="1118"/>
      <c r="AM37" s="1118"/>
      <c r="AN37" s="1119"/>
      <c r="AO37" s="303" t="s">
        <v>513</v>
      </c>
      <c r="AP37" s="303" t="s">
        <v>513</v>
      </c>
      <c r="AQ37" s="304">
        <v>591</v>
      </c>
      <c r="AR37" s="305" t="s">
        <v>513</v>
      </c>
    </row>
    <row r="38" spans="1:46" ht="27" customHeight="1" x14ac:dyDescent="0.15">
      <c r="A38" s="259"/>
      <c r="AK38" s="1120" t="s">
        <v>533</v>
      </c>
      <c r="AL38" s="1121"/>
      <c r="AM38" s="1121"/>
      <c r="AN38" s="1122"/>
      <c r="AO38" s="306" t="s">
        <v>513</v>
      </c>
      <c r="AP38" s="306" t="s">
        <v>513</v>
      </c>
      <c r="AQ38" s="307">
        <v>2</v>
      </c>
      <c r="AR38" s="295" t="s">
        <v>513</v>
      </c>
      <c r="AS38" s="302"/>
    </row>
    <row r="39" spans="1:46" x14ac:dyDescent="0.15">
      <c r="A39" s="259"/>
      <c r="AK39" s="1120" t="s">
        <v>534</v>
      </c>
      <c r="AL39" s="1121"/>
      <c r="AM39" s="1121"/>
      <c r="AN39" s="1122"/>
      <c r="AO39" s="303">
        <v>-42194</v>
      </c>
      <c r="AP39" s="303">
        <v>-859</v>
      </c>
      <c r="AQ39" s="304">
        <v>-3618</v>
      </c>
      <c r="AR39" s="305">
        <v>-76.3</v>
      </c>
      <c r="AS39" s="302"/>
    </row>
    <row r="40" spans="1:46" ht="27" customHeight="1" x14ac:dyDescent="0.15">
      <c r="A40" s="259"/>
      <c r="AK40" s="1117" t="s">
        <v>535</v>
      </c>
      <c r="AL40" s="1118"/>
      <c r="AM40" s="1118"/>
      <c r="AN40" s="1119"/>
      <c r="AO40" s="303">
        <v>-2019952</v>
      </c>
      <c r="AP40" s="303">
        <v>-41137</v>
      </c>
      <c r="AQ40" s="304">
        <v>-63812</v>
      </c>
      <c r="AR40" s="305">
        <v>-35.5</v>
      </c>
      <c r="AS40" s="302"/>
    </row>
    <row r="41" spans="1:46" x14ac:dyDescent="0.15">
      <c r="A41" s="259"/>
      <c r="AK41" s="1123" t="s">
        <v>300</v>
      </c>
      <c r="AL41" s="1124"/>
      <c r="AM41" s="1124"/>
      <c r="AN41" s="1125"/>
      <c r="AO41" s="303">
        <v>752507</v>
      </c>
      <c r="AP41" s="303">
        <v>15325</v>
      </c>
      <c r="AQ41" s="304">
        <v>27863</v>
      </c>
      <c r="AR41" s="305">
        <v>-45.4</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2" t="s">
        <v>505</v>
      </c>
      <c r="AN49" s="1114" t="s">
        <v>539</v>
      </c>
      <c r="AO49" s="1115"/>
      <c r="AP49" s="1115"/>
      <c r="AQ49" s="1115"/>
      <c r="AR49" s="1116"/>
    </row>
    <row r="50" spans="1:44" x14ac:dyDescent="0.15">
      <c r="A50" s="259"/>
      <c r="AK50" s="317"/>
      <c r="AL50" s="318"/>
      <c r="AM50" s="1113"/>
      <c r="AN50" s="319" t="s">
        <v>540</v>
      </c>
      <c r="AO50" s="320" t="s">
        <v>541</v>
      </c>
      <c r="AP50" s="321" t="s">
        <v>542</v>
      </c>
      <c r="AQ50" s="322" t="s">
        <v>543</v>
      </c>
      <c r="AR50" s="323" t="s">
        <v>544</v>
      </c>
    </row>
    <row r="51" spans="1:44" x14ac:dyDescent="0.15">
      <c r="A51" s="259"/>
      <c r="AK51" s="315" t="s">
        <v>545</v>
      </c>
      <c r="AL51" s="316"/>
      <c r="AM51" s="324">
        <v>2286915</v>
      </c>
      <c r="AN51" s="325">
        <v>44034</v>
      </c>
      <c r="AO51" s="326">
        <v>-38.700000000000003</v>
      </c>
      <c r="AP51" s="327">
        <v>69185</v>
      </c>
      <c r="AQ51" s="328">
        <v>-2</v>
      </c>
      <c r="AR51" s="329">
        <v>-36.700000000000003</v>
      </c>
    </row>
    <row r="52" spans="1:44" x14ac:dyDescent="0.15">
      <c r="A52" s="259"/>
      <c r="AK52" s="330"/>
      <c r="AL52" s="331" t="s">
        <v>546</v>
      </c>
      <c r="AM52" s="332">
        <v>1677201</v>
      </c>
      <c r="AN52" s="333">
        <v>32294</v>
      </c>
      <c r="AO52" s="334">
        <v>-31</v>
      </c>
      <c r="AP52" s="335">
        <v>38519</v>
      </c>
      <c r="AQ52" s="336">
        <v>3</v>
      </c>
      <c r="AR52" s="337">
        <v>-34</v>
      </c>
    </row>
    <row r="53" spans="1:44" x14ac:dyDescent="0.15">
      <c r="A53" s="259"/>
      <c r="AK53" s="315" t="s">
        <v>547</v>
      </c>
      <c r="AL53" s="316"/>
      <c r="AM53" s="324">
        <v>3481816</v>
      </c>
      <c r="AN53" s="325">
        <v>68036</v>
      </c>
      <c r="AO53" s="326">
        <v>54.5</v>
      </c>
      <c r="AP53" s="327">
        <v>70166</v>
      </c>
      <c r="AQ53" s="328">
        <v>1.4</v>
      </c>
      <c r="AR53" s="329">
        <v>53.1</v>
      </c>
    </row>
    <row r="54" spans="1:44" x14ac:dyDescent="0.15">
      <c r="A54" s="259"/>
      <c r="AK54" s="330"/>
      <c r="AL54" s="331" t="s">
        <v>546</v>
      </c>
      <c r="AM54" s="332">
        <v>2302174</v>
      </c>
      <c r="AN54" s="333">
        <v>44985</v>
      </c>
      <c r="AO54" s="334">
        <v>39.299999999999997</v>
      </c>
      <c r="AP54" s="335">
        <v>36115</v>
      </c>
      <c r="AQ54" s="336">
        <v>-6.2</v>
      </c>
      <c r="AR54" s="337">
        <v>45.5</v>
      </c>
    </row>
    <row r="55" spans="1:44" x14ac:dyDescent="0.15">
      <c r="A55" s="259"/>
      <c r="AK55" s="315" t="s">
        <v>548</v>
      </c>
      <c r="AL55" s="316"/>
      <c r="AM55" s="324">
        <v>4874989</v>
      </c>
      <c r="AN55" s="325">
        <v>96849</v>
      </c>
      <c r="AO55" s="326">
        <v>42.3</v>
      </c>
      <c r="AP55" s="327">
        <v>92632</v>
      </c>
      <c r="AQ55" s="328">
        <v>32</v>
      </c>
      <c r="AR55" s="329">
        <v>10.3</v>
      </c>
    </row>
    <row r="56" spans="1:44" x14ac:dyDescent="0.15">
      <c r="A56" s="259"/>
      <c r="AK56" s="330"/>
      <c r="AL56" s="331" t="s">
        <v>546</v>
      </c>
      <c r="AM56" s="332">
        <v>3599977</v>
      </c>
      <c r="AN56" s="333">
        <v>71519</v>
      </c>
      <c r="AO56" s="334">
        <v>59</v>
      </c>
      <c r="AP56" s="335">
        <v>47978</v>
      </c>
      <c r="AQ56" s="336">
        <v>32.799999999999997</v>
      </c>
      <c r="AR56" s="337">
        <v>26.2</v>
      </c>
    </row>
    <row r="57" spans="1:44" x14ac:dyDescent="0.15">
      <c r="A57" s="259"/>
      <c r="AK57" s="315" t="s">
        <v>549</v>
      </c>
      <c r="AL57" s="316"/>
      <c r="AM57" s="324">
        <v>4053142</v>
      </c>
      <c r="AN57" s="325">
        <v>81897</v>
      </c>
      <c r="AO57" s="326">
        <v>-15.4</v>
      </c>
      <c r="AP57" s="327">
        <v>96469</v>
      </c>
      <c r="AQ57" s="328">
        <v>4.0999999999999996</v>
      </c>
      <c r="AR57" s="329">
        <v>-19.5</v>
      </c>
    </row>
    <row r="58" spans="1:44" x14ac:dyDescent="0.15">
      <c r="A58" s="259"/>
      <c r="AK58" s="330"/>
      <c r="AL58" s="331" t="s">
        <v>546</v>
      </c>
      <c r="AM58" s="332">
        <v>2626605</v>
      </c>
      <c r="AN58" s="333">
        <v>53072</v>
      </c>
      <c r="AO58" s="334">
        <v>-25.8</v>
      </c>
      <c r="AP58" s="335">
        <v>49775</v>
      </c>
      <c r="AQ58" s="336">
        <v>3.7</v>
      </c>
      <c r="AR58" s="337">
        <v>-29.5</v>
      </c>
    </row>
    <row r="59" spans="1:44" x14ac:dyDescent="0.15">
      <c r="A59" s="259"/>
      <c r="AK59" s="315" t="s">
        <v>550</v>
      </c>
      <c r="AL59" s="316"/>
      <c r="AM59" s="324">
        <v>3654427</v>
      </c>
      <c r="AN59" s="325">
        <v>74424</v>
      </c>
      <c r="AO59" s="326">
        <v>-9.1</v>
      </c>
      <c r="AP59" s="327">
        <v>85743</v>
      </c>
      <c r="AQ59" s="328">
        <v>-11.1</v>
      </c>
      <c r="AR59" s="329">
        <v>2</v>
      </c>
    </row>
    <row r="60" spans="1:44" x14ac:dyDescent="0.15">
      <c r="A60" s="259"/>
      <c r="AK60" s="330"/>
      <c r="AL60" s="331" t="s">
        <v>546</v>
      </c>
      <c r="AM60" s="332">
        <v>3105533</v>
      </c>
      <c r="AN60" s="333">
        <v>63245</v>
      </c>
      <c r="AO60" s="334">
        <v>19.2</v>
      </c>
      <c r="AP60" s="335">
        <v>45231</v>
      </c>
      <c r="AQ60" s="336">
        <v>-9.1</v>
      </c>
      <c r="AR60" s="337">
        <v>28.3</v>
      </c>
    </row>
    <row r="61" spans="1:44" x14ac:dyDescent="0.15">
      <c r="A61" s="259"/>
      <c r="AK61" s="315" t="s">
        <v>551</v>
      </c>
      <c r="AL61" s="338"/>
      <c r="AM61" s="324">
        <v>3670258</v>
      </c>
      <c r="AN61" s="325">
        <v>73048</v>
      </c>
      <c r="AO61" s="326">
        <v>6.7</v>
      </c>
      <c r="AP61" s="327">
        <v>82839</v>
      </c>
      <c r="AQ61" s="339">
        <v>4.9000000000000004</v>
      </c>
      <c r="AR61" s="329">
        <v>1.8</v>
      </c>
    </row>
    <row r="62" spans="1:44" x14ac:dyDescent="0.15">
      <c r="A62" s="259"/>
      <c r="AK62" s="330"/>
      <c r="AL62" s="331" t="s">
        <v>546</v>
      </c>
      <c r="AM62" s="332">
        <v>2662298</v>
      </c>
      <c r="AN62" s="333">
        <v>53023</v>
      </c>
      <c r="AO62" s="334">
        <v>12.1</v>
      </c>
      <c r="AP62" s="335">
        <v>43524</v>
      </c>
      <c r="AQ62" s="336">
        <v>4.8</v>
      </c>
      <c r="AR62" s="337">
        <v>7.3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GTb9XYIZwkfaX/pAm2qDrmBCs38gkPAPo06HuCc6tlq7kYDYvA2I9T/t/Be93fxJQGERDkwJzMJncYr8wQ2pDg==" saltValue="Js/WUR+twsybG3BOW5i4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0ms5VuDjfbzwpDcGJZWuTlrhXIa5zP3eJMwGUUM0qUo+n1r9xNVWVMBYqXSJ34nSIkRqjTuVddb4jqPEdKyOrw==" saltValue="XQY7Adgam3csStk8uNtrL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AGcY1ENUxm8OdYJzr5OGIKm7m0xZI0aSKr95aUxDlPXr274iNpsGhGQPQx37Q6aHEeq0MN5TJqUEgApilhyTFA==" saltValue="u/kHsNJH92lbGDyBzP5fr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6" t="s">
        <v>3</v>
      </c>
      <c r="D47" s="1126"/>
      <c r="E47" s="1127"/>
      <c r="F47" s="11">
        <v>41.74</v>
      </c>
      <c r="G47" s="12">
        <v>38.15</v>
      </c>
      <c r="H47" s="12">
        <v>41.65</v>
      </c>
      <c r="I47" s="12">
        <v>39.409999999999997</v>
      </c>
      <c r="J47" s="13">
        <v>41.09</v>
      </c>
    </row>
    <row r="48" spans="2:10" ht="57.75" customHeight="1" x14ac:dyDescent="0.15">
      <c r="B48" s="14"/>
      <c r="C48" s="1128" t="s">
        <v>4</v>
      </c>
      <c r="D48" s="1128"/>
      <c r="E48" s="1129"/>
      <c r="F48" s="15">
        <v>4.9800000000000004</v>
      </c>
      <c r="G48" s="16">
        <v>8.0399999999999991</v>
      </c>
      <c r="H48" s="16">
        <v>6.41</v>
      </c>
      <c r="I48" s="16">
        <v>7.92</v>
      </c>
      <c r="J48" s="17">
        <v>5.24</v>
      </c>
    </row>
    <row r="49" spans="2:10" ht="57.75" customHeight="1" thickBot="1" x14ac:dyDescent="0.2">
      <c r="B49" s="18"/>
      <c r="C49" s="1130" t="s">
        <v>5</v>
      </c>
      <c r="D49" s="1130"/>
      <c r="E49" s="1131"/>
      <c r="F49" s="19" t="s">
        <v>560</v>
      </c>
      <c r="G49" s="20" t="s">
        <v>561</v>
      </c>
      <c r="H49" s="20" t="s">
        <v>562</v>
      </c>
      <c r="I49" s="20" t="s">
        <v>563</v>
      </c>
      <c r="J49" s="21" t="s">
        <v>564</v>
      </c>
    </row>
    <row r="50" spans="2:10" x14ac:dyDescent="0.15"/>
  </sheetData>
  <sheetProtection algorithmName="SHA-512" hashValue="M7v+JdCzmCKukAWUj+JjnwQuaviBBynlFcb1ovJ0HeHsS2LZjpNkK5sQXW1Y3oikgghIg0BqSVNcW8x4U1aJRA==" saltValue="mj9/x5AycQ4RHcSc2Zto7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2024-03-22T00:46:54Z</dcterms:created>
  <dcterms:modified xsi:type="dcterms:W3CDTF">2024-03-25T23:19:15Z</dcterms:modified>
  <cp:category/>
</cp:coreProperties>
</file>