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0_形式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<sst xmlns="http://schemas.openxmlformats.org/spreadsheetml/2006/main" count="1089" uniqueCount="616">
  <si>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</si>
  <si>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</si>
  <si>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</si>
  <si>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</si>
  <si>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</si>
  <si>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</si>
  <si>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</si>
  <si>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</si>
  <si>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</si>
  <si>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</si>
  <si>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</si>
  <si>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</si>
  <si>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</si>
  <si>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</si>
  <si>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</si>
  <si>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</si>
  <si>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</si>
  <si>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</si>
  <si>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</si>
  <si>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</si>
  <si>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</si>
  <si>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</si>
  <si>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</si>
  <si>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</si>
  <si>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</si>
  <si>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</si>
  <si>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</si>
  <si>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</si>
  <si>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</si>
  <si>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</si>
  <si>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</si>
  <si>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</si>
  <si>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</si>
  <si>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</si>
  <si>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</si>
  <si>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</si>
  <si>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</si>
  <si>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</si>
  <si>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</si>
  <si>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</si>
  <si>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</si>
  <si>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</si>
  <si>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</si>
  <si>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</si>
  <si>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</si>
  <si>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</si>
  <si>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</si>
  <si>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</si>
  <si>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</si>
  <si>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</si>
  <si>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</si>
  <si>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</si>
  <si>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</si>
  <si>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</si>
  <si>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</si>
  <si>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</si>
  <si>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</si>
  <si>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</si>
  <si>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</si>
  <si>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</si>
  <si>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</si>
  <si>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</si>
  <si>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</si>
  <si>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</si>
  <si>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</si>
  <si>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</si>
  <si>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</si>
  <si>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</si>
  <si>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</si>
  <si>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</si>
  <si>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</si>
  <si>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</si>
  <si>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</si>
  <si>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</si>
  <si>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</si>
  <si>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</si>
  <si>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</si>
  <si>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</si>
  <si>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</si>
  <si>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</si>
  <si>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</si>
  <si>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</si>
  <si>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</si>
  <si>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</si>
  <si>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</si>
  <si>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</si>
  <si>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</si>
  <si>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</si>
  <si>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</si>
  <si>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</si>
  <si>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</si>
  <si>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</si>
  <si>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</si>
  <si>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</si>
  <si>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</si>
  <si>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</si>
  <si>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</si>
  <si>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</si>
  <si>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</si>
  <si>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</si>
  <si>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</si>
  <si>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</si>
  <si>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</si>
  <si>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</si>
  <si>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</si>
  <si>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</si>
  <si>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</si>
  <si>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</si>
  <si>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</si>
  <si>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</si>
  <si>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</si>
  <si>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</si>
  <si>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</si>
  <si>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</si>
  <si>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</si>
  <si>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</si>
  <si>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</si>
  <si>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</si>
  <si>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</si>
  <si>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</si>
  <si>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</si>
  <si>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</si>
  <si>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</si>
  <si>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</si>
  <si>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</si>
  <si>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</si>
  <si>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</si>
  <si>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</si>
  <si>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</si>
  <si>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</si>
  <si>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</si>
  <si>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</si>
  <si>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</si>
  <si>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</si>
  <si>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</si>
  <si>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</si>
  <si>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</si>
  <si>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</si>
  <si>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</si>
  <si>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</si>
  <si>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</si>
  <si>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</si>
  <si>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</si>
  <si>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</si>
  <si>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</si>
  <si>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</si>
  <si>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</si>
  <si>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</si>
  <si>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</si>
  <si>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</si>
  <si>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</si>
  <si>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</si>
  <si>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</si>
  <si>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</si>
  <si>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</si>
  <si>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</si>
  <si>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</si>
  <si>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</si>
  <si>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</si>
  <si>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</si>
  <si>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</si>
  <si>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</si>
  <si>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</si>
  <si>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</si>
  <si>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</si>
  <si>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</si>
  <si>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</si>
  <si>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</si>
  <si>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</si>
  <si>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</si>
  <si>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</si>
  <si>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</si>
  <si>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</si>
  <si>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</si>
  <si>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</si>
  <si>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</si>
  <si>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</si>
  <si>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</si>
  <si>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</si>
  <si>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</si>
  <si>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</si>
  <si>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</si>
  <si>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</si>
  <si>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</si>
  <si>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</si>
  <si>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</si>
  <si>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</si>
  <si>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</si>
  <si>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</si>
  <si>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</si>
  <si>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</si>
  <si>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</si>
  <si>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</si>
  <si>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</si>
  <si>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</si>
  <si>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</si>
  <si>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</si>
  <si>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</si>
  <si>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</si>
  <si>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</si>
  <si>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</si>
  <si>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</si>
  <si>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</si>
  <si>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</si>
  <si>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</si>
  <si>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</si>
  <si>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</si>
  <si>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千葉県香取市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</si>
  <si>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</si>
  <si>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</si>
  <si>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</si>
  <si>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</si>
  <si>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</si>
  <si>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</si>
  <si>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</si>
  <si>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</si>
  <si>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</si>
  <si>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</si>
  <si>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</si>
  <si>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</si>
  <si>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</si>
  <si>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</si>
  <si>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</si>
  <si>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</si>
  <si>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</si>
  <si>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</si>
  <si>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</si>
  <si>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</si>
  <si>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</si>
  <si>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</si>
  <si>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</si>
  <si>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</si>
  <si>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</si>
  <si>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</si>
  <si>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</si>
  <si>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</si>
  <si>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</si>
  <si>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</si>
  <si>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</si>
  <si>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</si>
  <si>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</si>
  <si>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</si>
  <si>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</si>
  <si>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</si>
  <si>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</si>
  <si>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</si>
  <si>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</si>
  <si>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</si>
  <si>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</si>
  <si>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</si>
  <si>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</si>
  <si>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</si>
  <si>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</si>
  <si>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</si>
  <si>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</si>
  <si>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</si>
  <si>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</si>
  <si>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</si>
  <si>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</si>
  <si>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</si>
  <si>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</si>
  <si>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</si>
  <si>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</si>
  <si>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</si>
  <si>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</si>
  <si>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</si>
  <si>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</si>
  <si>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</si>
  <si>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</si>
  <si>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</si>
  <si>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</si>
  <si>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</si>
  <si>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</si>
  <si>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</si>
  <si>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</si>
  <si>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</si>
  <si>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</si>
  <si>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</si>
  <si>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</si>
  <si>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</si>
  <si>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</si>
  <si>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</si>
  <si>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</si>
  <si>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</si>
  <si>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</si>
  <si>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</si>
  <si>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</si>
  <si>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</si>
  <si>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</si>
  <si>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</si>
  <si>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</si>
  <si>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</si>
  <si>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</si>
  <si>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</si>
  <si>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</si>
  <si>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</si>
  <si>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</si>
  <si>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</si>
  <si>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</si>
  <si>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</si>
  <si>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</si>
  <si>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</si>
  <si>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</si>
  <si>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</si>
  <si>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</si>
  <si>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</si>
  <si>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</si>
  <si>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</si>
  <si>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</si>
  <si>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</si>
  <si>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</si>
  <si>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</si>
  <si>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</si>
  <si>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</si>
  <si>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</si>
  <si>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</si>
  <si>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</si>
  <si>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</si>
  <si>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</si>
  <si>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</si>
  <si>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</si>
  <si>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</si>
  <si>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</si>
  <si>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</si>
  <si>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</si>
  <si>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</si>
  <si>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</si>
  <si>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</si>
  <si>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</si>
  <si>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</si>
  <si>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</si>
  <si>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</si>
  <si>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</si>
  <si>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</si>
  <si>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</si>
  <si>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</si>
  <si>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</si>
  <si>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</si>
  <si>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</si>
  <si>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</si>
  <si>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</si>
  <si>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</si>
  <si>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</si>
  <si>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</si>
  <si>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</si>
  <si>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</si>
  <si>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</si>
  <si>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</si>
  <si>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</si>
  <si>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</si>
  <si>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</si>
  <si>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</si>
  <si>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</si>
  <si>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</si>
  <si>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</si>
  <si>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</si>
  <si>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千葉県香取市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</si>
  <si>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</si>
  <si>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</si>
  <si>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</si>
  <si>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</si>
  <si>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</si>
  <si>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</si>
  <si>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</si>
  <si>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</si>
  <si>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</si>
  <si>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</si>
  <si>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</si>
  <si>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</si>
  <si>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</si>
  <si>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</si>
  <si>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</si>
  <si>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</si>
  <si>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</si>
  <si>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</si>
  <si>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</si>
  <si>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</si>
  <si>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</si>
  <si>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</si>
  <si>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</si>
  <si>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</si>
  <si>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</si>
  <si>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</si>
  <si>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</si>
  <si>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</si>
  <si>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</si>
  <si>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</si>
  <si>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</si>
  <si>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</si>
  <si>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</si>
  <si>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</si>
  <si>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</si>
  <si>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</si>
  <si>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</si>
  <si>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香取市後期高齢者医療事業特別会計</t>
    <phoneticPr fontId="5"/>
  </si>
  <si>
    <t>香取市水道事業会計</t>
    <phoneticPr fontId="5"/>
  </si>
  <si>
    <t>法適用企業</t>
    <phoneticPr fontId="5"/>
  </si>
  <si>
    <t>香取市簡易水道事業会計</t>
    <phoneticPr fontId="5"/>
  </si>
  <si>
    <t>法適用企業</t>
    <phoneticPr fontId="5"/>
  </si>
  <si>
    <t>香取市下水道事業特別会計</t>
    <phoneticPr fontId="5"/>
  </si>
  <si>
    <t>法非適用企業</t>
    <phoneticPr fontId="5"/>
  </si>
  <si>
    <t>香取市農業集落排水事業特別会計</t>
    <phoneticPr fontId="5"/>
  </si>
  <si>
    <t>法非適用企業</t>
    <phoneticPr fontId="5"/>
  </si>
  <si>
    <t>香取市観光事業特別会計</t>
    <phoneticPr fontId="5"/>
  </si>
  <si>
    <t>-</t>
    <phoneticPr fontId="5"/>
  </si>
  <si>
    <t>法非適用企業</t>
    <phoneticPr fontId="5"/>
  </si>
  <si>
    <t>香取市太陽光発電事業特別会計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</si>
  <si>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</si>
  <si>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</si>
  <si>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</si>
  <si>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</si>
  <si>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</si>
  <si>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</si>
  <si>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</si>
  <si>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</si>
  <si>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</si>
  <si>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</si>
  <si>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</si>
  <si>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</si>
  <si>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</si>
  <si>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</si>
  <si>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</si>
  <si>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</si>
  <si>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</si>
  <si>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</si>
  <si>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</si>
  <si>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</si>
  <si>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</si>
  <si>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</si>
  <si>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</si>
  <si>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</si>
  <si>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</si>
  <si>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</si>
  <si>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</si>
  <si>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</si>
  <si>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</si>
  <si>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</si>
  <si>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</si>
  <si>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</si>
  <si>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</si>
  <si>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</si>
  <si>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</si>
  <si>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</si>
  <si>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</si>
  <si>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</si>
  <si>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</si>
  <si>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</si>
  <si>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</si>
  <si>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</si>
  <si>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</si>
  <si>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</si>
  <si>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</si>
  <si>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</si>
  <si>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</si>
  <si>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</si>
  <si>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</si>
  <si>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</si>
  <si>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</si>
  <si>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</si>
  <si>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</si>
  <si>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</si>
  <si>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</si>
  <si>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</si>
  <si>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</si>
  <si>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</si>
  <si>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</si>
  <si>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香取市下水道事業特別会計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</si>
  <si>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</si>
  <si>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</si>
  <si>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香取市水道事業会計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</si>
  <si>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</si>
  <si>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香取市簡易水道事業会計</t>
    <phoneticPr fontId="5"/>
  </si>
  <si>
    <t>(Ｆ)</t>
    <phoneticPr fontId="5"/>
  </si>
  <si>
    <t>香取市農業集落排水事業特別会計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</si>
  <si>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</si>
  <si>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</si>
  <si>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</si>
  <si>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</si>
  <si>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</si>
  <si>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</si>
  <si>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</si>
  <si>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</si>
  <si>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</si>
  <si>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</si>
  <si>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</si>
  <si>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</si>
  <si>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</si>
  <si>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</si>
  <si>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</si>
  <si>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</si>
  <si>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</si>
  <si>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</si>
  <si>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</si>
  <si>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</si>
  <si>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</si>
  <si>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</si>
  <si>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</si>
  <si>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</si>
  <si>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</si>
  <si>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</si>
  <si>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</si>
  <si>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</si>
  <si>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</si>
  <si>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</si>
  <si>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</si>
  <si>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</si>
  <si>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</si>
  <si>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</si>
  <si>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</si>
  <si>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</si>
  <si>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</si>
  <si>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</si>
  <si>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</si>
  <si>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</si>
  <si>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</si>
  <si>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</si>
  <si>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</si>
  <si>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</si>
  <si>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</si>
  <si>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</si>
  <si>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</si>
  <si>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</si>
  <si>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</si>
  <si>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</si>
  <si>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</si>
  <si>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</si>
  <si>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</si>
  <si>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</si>
  <si>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</si>
  <si>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</si>
  <si>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</si>
  <si>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</si>
  <si>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</si>
  <si>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</si>
  <si>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</si>
  <si>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</si>
  <si>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</si>
  <si>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</si>
  <si>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</si>
  <si>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</si>
  <si>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</si>
  <si>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</si>
  <si>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</si>
  <si>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</si>
  <si>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</si>
  <si>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</si>
  <si>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</si>
  <si>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</si>
  <si>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</si>
  <si>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</si>
  <si>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</si>
  <si>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</si>
  <si>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</si>
  <si>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</si>
  <si>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</si>
  <si>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</si>
  <si>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</si>
  <si>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</si>
  <si>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</si>
  <si>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</si>
  <si>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</si>
  <si>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</si>
  <si>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</si>
  <si>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</si>
  <si>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</si>
  <si>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</si>
  <si>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</si>
  <si>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4.62</t>
  </si>
  <si>
    <t>▲ 10.49</t>
  </si>
  <si>
    <t>一般会計</t>
  </si>
  <si>
    <t>香取市水道事業会計</t>
  </si>
  <si>
    <t>香取市国民健康保険事業特別会計</t>
  </si>
  <si>
    <t>香取市簡易水道事業会計</t>
  </si>
  <si>
    <t>香取市介護保険事業特別会計</t>
  </si>
  <si>
    <t>香取市太陽光発電事業特別会計</t>
  </si>
  <si>
    <t>香取市下水道事業特別会計</t>
  </si>
  <si>
    <t>香取市後期高齢者医療事業特別会計</t>
  </si>
  <si>
    <t>その他会計（赤字）</t>
  </si>
  <si>
    <t>その他会計（黒字）</t>
  </si>
  <si>
    <t>紅小町の郷</t>
  </si>
  <si>
    <t>成田香取エネルギー</t>
    <rPh sb="0" eb="2">
      <t>ナリタ</t>
    </rPh>
    <rPh sb="2" eb="4">
      <t>カトリ</t>
    </rPh>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</si>
  <si>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</si>
  <si>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</si>
  <si>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</si>
  <si>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</si>
  <si>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</si>
  <si>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</si>
  <si>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</si>
  <si>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</si>
  <si>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</si>
  <si>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香取広域市町村圏事務組合（一般会計）</t>
  </si>
  <si>
    <t>香取市東庄町病院組合</t>
  </si>
  <si>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</si>
  <si>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</si>
  <si>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</si>
  <si>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</si>
  <si>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</si>
  <si>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</si>
  <si>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</si>
  <si>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生活環境向上施策推進基金</t>
    <rPh sb="0" eb="2">
      <t>セイカツ</t>
    </rPh>
    <rPh sb="2" eb="4">
      <t>カンキョウ</t>
    </rPh>
    <rPh sb="4" eb="6">
      <t>コウジョウ</t>
    </rPh>
    <rPh sb="6" eb="8">
      <t>シサク</t>
    </rPh>
    <rPh sb="8" eb="10">
      <t>スイシン</t>
    </rPh>
    <rPh sb="10" eb="12">
      <t>キキン</t>
    </rPh>
    <phoneticPr fontId="5"/>
  </si>
  <si>
    <t>液状化対策基金</t>
    <rPh sb="0" eb="3">
      <t>エキジョウカ</t>
    </rPh>
    <rPh sb="3" eb="5">
      <t>タイサク</t>
    </rPh>
    <rPh sb="5" eb="7">
      <t>キキン</t>
    </rPh>
    <phoneticPr fontId="5"/>
  </si>
  <si>
    <t>小見川第一工業団地排水施設維持管理基金</t>
    <rPh sb="0" eb="3">
      <t>オミガワ</t>
    </rPh>
    <rPh sb="3" eb="5">
      <t>ダイイチ</t>
    </rPh>
    <rPh sb="5" eb="7">
      <t>コウギョウ</t>
    </rPh>
    <rPh sb="7" eb="9">
      <t>ダンチ</t>
    </rPh>
    <rPh sb="9" eb="11">
      <t>ハイスイ</t>
    </rPh>
    <rPh sb="11" eb="13">
      <t>シセツ</t>
    </rPh>
    <rPh sb="13" eb="15">
      <t>イジ</t>
    </rPh>
    <rPh sb="15" eb="17">
      <t>カンリ</t>
    </rPh>
    <rPh sb="17" eb="1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</si>
  <si>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</si>
  <si>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</si>
  <si>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</si>
  <si>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</si>
  <si>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</si>
  <si>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</si>
  <si>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</si>
  <si>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</si>
  <si>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</si>
  <si>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</si>
  <si>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</si>
  <si>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</si>
  <si>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類似団体の平均では将来負担比率が年々低下しているのに対し、当市は合併特例債を活用した大型建設事業の最中にあり、大きな将来負担を抱えたまま施設の老朽化が進んでいるという状況にある。
個別施設計画の策定により、早期に公共施設総量の削減に努める。</t>
    <rPh sb="0" eb="2">
      <t>ルイジ</t>
    </rPh>
    <rPh sb="2" eb="4">
      <t>ダンタイ</t>
    </rPh>
    <rPh sb="5" eb="7">
      <t>ヘイキン</t>
    </rPh>
    <rPh sb="9" eb="11">
      <t>ショウライ</t>
    </rPh>
    <rPh sb="11" eb="13">
      <t>フタン</t>
    </rPh>
    <rPh sb="13" eb="15">
      <t>ヒリツ</t>
    </rPh>
    <rPh sb="16" eb="18">
      <t>ネンネン</t>
    </rPh>
    <rPh sb="18" eb="20">
      <t>テイカ</t>
    </rPh>
    <rPh sb="26" eb="27">
      <t>タイ</t>
    </rPh>
    <rPh sb="29" eb="31">
      <t>トウシ</t>
    </rPh>
    <rPh sb="32" eb="34">
      <t>ガッペイ</t>
    </rPh>
    <rPh sb="34" eb="36">
      <t>トクレイ</t>
    </rPh>
    <rPh sb="36" eb="37">
      <t>サイ</t>
    </rPh>
    <rPh sb="38" eb="40">
      <t>カツヨウ</t>
    </rPh>
    <rPh sb="42" eb="44">
      <t>オオガタ</t>
    </rPh>
    <rPh sb="44" eb="46">
      <t>ケンセツ</t>
    </rPh>
    <rPh sb="46" eb="48">
      <t>ジギョウ</t>
    </rPh>
    <rPh sb="49" eb="51">
      <t>サナカ</t>
    </rPh>
    <rPh sb="55" eb="56">
      <t>オオ</t>
    </rPh>
    <rPh sb="58" eb="60">
      <t>ショウライ</t>
    </rPh>
    <rPh sb="60" eb="62">
      <t>フタン</t>
    </rPh>
    <rPh sb="63" eb="64">
      <t>カカ</t>
    </rPh>
    <rPh sb="68" eb="70">
      <t>シセツ</t>
    </rPh>
    <rPh sb="71" eb="74">
      <t>ロウキュウカ</t>
    </rPh>
    <rPh sb="75" eb="76">
      <t>スス</t>
    </rPh>
    <rPh sb="83" eb="85">
      <t>ジョウキョウ</t>
    </rPh>
    <rPh sb="90" eb="92">
      <t>コベツ</t>
    </rPh>
    <rPh sb="92" eb="94">
      <t>シセツ</t>
    </rPh>
    <rPh sb="94" eb="96">
      <t>ケイカク</t>
    </rPh>
    <rPh sb="97" eb="99">
      <t>サクテイ</t>
    </rPh>
    <rPh sb="103" eb="105">
      <t>ソウキ</t>
    </rPh>
    <rPh sb="106" eb="108">
      <t>コウキョウ</t>
    </rPh>
    <rPh sb="108" eb="110">
      <t>シセツ</t>
    </rPh>
    <rPh sb="110" eb="112">
      <t>ソウリョウ</t>
    </rPh>
    <rPh sb="113" eb="115">
      <t>サクゲン</t>
    </rPh>
    <rPh sb="116" eb="117">
      <t>ツト</t>
    </rPh>
    <phoneticPr fontId="5"/>
  </si>
  <si>
    <t>将来負担比率については減少傾向にあったが、29年度は微増した。これは合併特例債を活用した建設事業等による影響であり、今後も施設の統廃合事業に合併特例債の充当を予定していることから、将来を見据えた事業選択を行い、地方債の発行を抑制していきたい。
実質公債費比率についても減少傾向ではあるものの、依然として高い水準にあるので、繰上償還などを効率的に活用し数値の適正化に努めたい。</t>
    <rPh sb="0" eb="2">
      <t>ショウライ</t>
    </rPh>
    <rPh sb="2" eb="4">
      <t>フタン</t>
    </rPh>
    <rPh sb="4" eb="6">
      <t>ヒリツ</t>
    </rPh>
    <rPh sb="11" eb="13">
      <t>ゲンショウ</t>
    </rPh>
    <rPh sb="13" eb="15">
      <t>ケイコウ</t>
    </rPh>
    <rPh sb="23" eb="25">
      <t>ネンド</t>
    </rPh>
    <rPh sb="26" eb="28">
      <t>ビゾウ</t>
    </rPh>
    <rPh sb="34" eb="36">
      <t>ガッペイ</t>
    </rPh>
    <rPh sb="36" eb="38">
      <t>トクレイ</t>
    </rPh>
    <rPh sb="38" eb="39">
      <t>サイ</t>
    </rPh>
    <rPh sb="40" eb="42">
      <t>カツヨウ</t>
    </rPh>
    <rPh sb="44" eb="46">
      <t>ケンセツ</t>
    </rPh>
    <rPh sb="46" eb="48">
      <t>ジギョウ</t>
    </rPh>
    <rPh sb="48" eb="49">
      <t>トウ</t>
    </rPh>
    <rPh sb="52" eb="54">
      <t>エイキョウ</t>
    </rPh>
    <rPh sb="58" eb="60">
      <t>コンゴ</t>
    </rPh>
    <rPh sb="61" eb="63">
      <t>シセツ</t>
    </rPh>
    <rPh sb="64" eb="67">
      <t>トウハイゴウ</t>
    </rPh>
    <rPh sb="67" eb="69">
      <t>ジギョウ</t>
    </rPh>
    <rPh sb="70" eb="72">
      <t>ガッペイ</t>
    </rPh>
    <rPh sb="72" eb="74">
      <t>トクレイ</t>
    </rPh>
    <rPh sb="74" eb="75">
      <t>サイ</t>
    </rPh>
    <rPh sb="76" eb="78">
      <t>ジュウトウ</t>
    </rPh>
    <rPh sb="79" eb="81">
      <t>ヨテイ</t>
    </rPh>
    <rPh sb="90" eb="92">
      <t>ショウライ</t>
    </rPh>
    <rPh sb="93" eb="95">
      <t>ミス</t>
    </rPh>
    <rPh sb="97" eb="99">
      <t>ジギョウ</t>
    </rPh>
    <rPh sb="99" eb="101">
      <t>センタク</t>
    </rPh>
    <rPh sb="102" eb="103">
      <t>オコナ</t>
    </rPh>
    <rPh sb="105" eb="108">
      <t>チホウサイ</t>
    </rPh>
    <rPh sb="109" eb="111">
      <t>ハッコウ</t>
    </rPh>
    <rPh sb="112" eb="114">
      <t>ヨクセイ</t>
    </rPh>
    <rPh sb="122" eb="124">
      <t>ジッシツ</t>
    </rPh>
    <rPh sb="124" eb="127">
      <t>コウサイヒ</t>
    </rPh>
    <rPh sb="127" eb="129">
      <t>ヒリツ</t>
    </rPh>
    <rPh sb="134" eb="136">
      <t>ゲンショウ</t>
    </rPh>
    <rPh sb="136" eb="138">
      <t>ケイコウ</t>
    </rPh>
    <rPh sb="146" eb="148">
      <t>イゼン</t>
    </rPh>
    <rPh sb="151" eb="152">
      <t>タカ</t>
    </rPh>
    <rPh sb="153" eb="155">
      <t>スイジュン</t>
    </rPh>
    <rPh sb="161" eb="163">
      <t>クリアゲ</t>
    </rPh>
    <rPh sb="163" eb="165">
      <t>ショウカン</t>
    </rPh>
    <rPh sb="168" eb="171">
      <t>コウリツテキ</t>
    </rPh>
    <rPh sb="172" eb="174">
      <t>カツヨウ</t>
    </rPh>
    <rPh sb="175" eb="177">
      <t>スウチ</t>
    </rPh>
    <rPh sb="178" eb="181">
      <t>テキセイカ</t>
    </rPh>
    <rPh sb="182" eb="1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</si>
</sst>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7D99-49EA-9B13-834E216D50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48098</c:v>
                </c:pt>
                <c:pt idx="1">
                  <c:v>59742</c:v>
                </c:pt>
                <c:pt idx="2">
                  <c:v>83106</c:v>
                </c:pt>
                <c:pt idx="3">
                  <c:v>81049</c:v>
                </c:pt>
                <c:pt idx="4">
                  <c:v>64770</c:v>
                </c:pt>
              </c:numCache>
            </c:numRef>
          </c:val>
          <c:smooth val="0"/>
          <c:extLst>
            <c:ext xmlns:c16="http://schemas.microsoft.com/office/drawing/2014/chart" uri="{C3380CC4-5D6E-409C-BE32-E72D297353CC}">
              <c16:uniqueId val="{00000001-7D99-49EA-9B13-834E216D50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14.25</c:v>
                </c:pt>
                <c:pt idx="1">
                  <c:v>9.5</c:v>
                </c:pt>
                <c:pt idx="2">
                  <c:v>11.38</c:v>
                </c:pt>
                <c:pt idx="3">
                  <c:v>10.75</c:v>
                </c:pt>
                <c:pt idx="4">
                  <c:v>8.25</c:v>
                </c:pt>
              </c:numCache>
            </c:numRef>
          </c:val>
          <c:extLst>
            <c:ext xmlns:c16="http://schemas.microsoft.com/office/drawing/2014/chart" uri="{C3380CC4-5D6E-409C-BE32-E72D297353CC}">
              <c16:uniqueId val="{00000000-3F5F-43E1-87BD-801EB760E7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37.950000000000003</c:v>
                </c:pt>
                <c:pt idx="1">
                  <c:v>44.17</c:v>
                </c:pt>
                <c:pt idx="2">
                  <c:v>45.59</c:v>
                </c:pt>
                <c:pt idx="3">
                  <c:v>46.94</c:v>
                </c:pt>
                <c:pt idx="4">
                  <c:v>34.83</c:v>
                </c:pt>
              </c:numCache>
            </c:numRef>
          </c:val>
          <c:extLst>
            <c:ext xmlns:c16="http://schemas.microsoft.com/office/drawing/2014/chart" uri="{C3380CC4-5D6E-409C-BE32-E72D297353CC}">
              <c16:uniqueId val="{00000001-3F5F-43E1-87BD-801EB760E7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1.45</c:v>
                </c:pt>
                <c:pt idx="1">
                  <c:v>-4.62</c:v>
                </c:pt>
                <c:pt idx="2">
                  <c:v>0.57999999999999996</c:v>
                </c:pt>
                <c:pt idx="3">
                  <c:v>1.71</c:v>
                </c:pt>
                <c:pt idx="4">
                  <c:v>-10.49</c:v>
                </c:pt>
              </c:numCache>
            </c:numRef>
          </c:val>
          <c:smooth val="0"/>
          <c:extLst>
            <c:ext xmlns:c16="http://schemas.microsoft.com/office/drawing/2014/chart" uri="{C3380CC4-5D6E-409C-BE32-E72D297353CC}">
              <c16:uniqueId val="{00000002-3F5F-43E1-87BD-801EB760E7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670A-4212-9F50-2A2FA8D0B0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0A-4212-9F50-2A2FA8D0B009}"/>
            </c:ext>
          </c:extLst>
        </c:ser>
        <c:ser>
          <c:idx val="2"/>
          <c:order val="2"/>
          <c:tx>
            <c:strRef>
              <c:f>データシート!$A$29</c:f>
              <c:strCache>
                <c:ptCount val="1"/>
                <c:pt idx="0">
                  <c:v>香取市後期高齢者医療事業特別会計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0A-4212-9F50-2A2FA8D0B009}"/>
            </c:ext>
          </c:extLst>
        </c:ser>
        <c:ser>
          <c:idx val="3"/>
          <c:order val="3"/>
          <c:tx>
            <c:strRef>
              <c:f>データシート!$A$30</c:f>
              <c:strCache>
                <c:ptCount val="1"/>
                <c:pt idx="0">
                  <c:v>香取市下水道事業特別会計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extLst>
            <c:ext xmlns:c16="http://schemas.microsoft.com/office/drawing/2014/chart" uri="{C3380CC4-5D6E-409C-BE32-E72D297353CC}">
              <c16:uniqueId val="{00000003-670A-4212-9F50-2A2FA8D0B009}"/>
            </c:ext>
          </c:extLst>
        </c:ser>
        <c:ser>
          <c:idx val="4"/>
          <c:order val="4"/>
          <c:tx>
            <c:strRef>
              <c:f>データシート!$A$31</c:f>
              <c:strCache>
                <c:ptCount val="1"/>
                <c:pt idx="0">
                  <c:v>香取市太陽光発電事業特別会計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0.17</c:v>
                </c:pt>
                <c:pt idx="6">
                  <c:v>#N/A</c:v>
                </c:pt>
                <c:pt idx="7">
                  <c:v>0.16</c:v>
                </c:pt>
                <c:pt idx="8">
                  <c:v>#N/A</c:v>
                </c:pt>
                <c:pt idx="9">
                  <c:v>0.09</c:v>
                </c:pt>
              </c:numCache>
            </c:numRef>
          </c:val>
          <c:extLst>
            <c:ext xmlns:c16="http://schemas.microsoft.com/office/drawing/2014/chart" uri="{C3380CC4-5D6E-409C-BE32-E72D297353CC}">
              <c16:uniqueId val="{00000004-670A-4212-9F50-2A2FA8D0B009}"/>
            </c:ext>
          </c:extLst>
        </c:ser>
        <c:ser>
          <c:idx val="5"/>
          <c:order val="5"/>
          <c:tx>
            <c:strRef>
              <c:f>データシート!$A$32</c:f>
              <c:strCache>
                <c:ptCount val="1"/>
                <c:pt idx="0">
                  <c:v>香取市介護保険事業特別会計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0.81</c:v>
                </c:pt>
                <c:pt idx="4">
                  <c:v>#N/A</c:v>
                </c:pt>
                <c:pt idx="5">
                  <c:v>1.51</c:v>
                </c:pt>
                <c:pt idx="6">
                  <c:v>#N/A</c:v>
                </c:pt>
                <c:pt idx="7">
                  <c:v>1.84</c:v>
                </c:pt>
                <c:pt idx="8">
                  <c:v>#N/A</c:v>
                </c:pt>
                <c:pt idx="9">
                  <c:v>1.67</c:v>
                </c:pt>
              </c:numCache>
            </c:numRef>
          </c:val>
          <c:extLst>
            <c:ext xmlns:c16="http://schemas.microsoft.com/office/drawing/2014/chart" uri="{C3380CC4-5D6E-409C-BE32-E72D297353CC}">
              <c16:uniqueId val="{00000005-670A-4212-9F50-2A2FA8D0B009}"/>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1.69</c:v>
                </c:pt>
                <c:pt idx="4">
                  <c:v>#N/A</c:v>
                </c:pt>
                <c:pt idx="5">
                  <c:v>1.93</c:v>
                </c:pt>
                <c:pt idx="6">
                  <c:v>#N/A</c:v>
                </c:pt>
                <c:pt idx="7">
                  <c:v>2.19</c:v>
                </c:pt>
                <c:pt idx="8">
                  <c:v>#N/A</c:v>
                </c:pt>
                <c:pt idx="9">
                  <c:v>2.2999999999999998</c:v>
                </c:pt>
              </c:numCache>
            </c:numRef>
          </c:val>
          <c:extLst>
            <c:ext xmlns:c16="http://schemas.microsoft.com/office/drawing/2014/chart" uri="{C3380CC4-5D6E-409C-BE32-E72D297353CC}">
              <c16:uniqueId val="{00000006-670A-4212-9F50-2A2FA8D0B009}"/>
            </c:ext>
          </c:extLst>
        </c:ser>
        <c:ser>
          <c:idx val="7"/>
          <c:order val="7"/>
          <c:tx>
            <c:strRef>
              <c:f>データシート!$A$34</c:f>
              <c:strCache>
                <c:ptCount val="1"/>
                <c:pt idx="0">
                  <c:v>香取市国民健康保険事業特別会計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2.89</c:v>
                </c:pt>
                <c:pt idx="2">
                  <c:v>#N/A</c:v>
                </c:pt>
                <c:pt idx="3">
                  <c:v>2.08</c:v>
                </c:pt>
                <c:pt idx="4">
                  <c:v>#N/A</c:v>
                </c:pt>
                <c:pt idx="5">
                  <c:v>1.1599999999999999</c:v>
                </c:pt>
                <c:pt idx="6">
                  <c:v>#N/A</c:v>
                </c:pt>
                <c:pt idx="7">
                  <c:v>2.37</c:v>
                </c:pt>
                <c:pt idx="8">
                  <c:v>#N/A</c:v>
                </c:pt>
                <c:pt idx="9">
                  <c:v>3.61</c:v>
                </c:pt>
              </c:numCache>
            </c:numRef>
          </c:val>
          <c:extLst>
            <c:ext xmlns:c16="http://schemas.microsoft.com/office/drawing/2014/chart" uri="{C3380CC4-5D6E-409C-BE32-E72D297353CC}">
              <c16:uniqueId val="{00000007-670A-4212-9F50-2A2FA8D0B009}"/>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2.0099999999999998</c:v>
                </c:pt>
                <c:pt idx="2">
                  <c:v>#N/A</c:v>
                </c:pt>
                <c:pt idx="3">
                  <c:v>2.72</c:v>
                </c:pt>
                <c:pt idx="4">
                  <c:v>#N/A</c:v>
                </c:pt>
                <c:pt idx="5">
                  <c:v>3</c:v>
                </c:pt>
                <c:pt idx="6">
                  <c:v>#N/A</c:v>
                </c:pt>
                <c:pt idx="7">
                  <c:v>3.54</c:v>
                </c:pt>
                <c:pt idx="8">
                  <c:v>#N/A</c:v>
                </c:pt>
                <c:pt idx="9">
                  <c:v>4.43</c:v>
                </c:pt>
              </c:numCache>
            </c:numRef>
          </c:val>
          <c:extLst>
            <c:ext xmlns:c16="http://schemas.microsoft.com/office/drawing/2014/chart" uri="{C3380CC4-5D6E-409C-BE32-E72D297353CC}">
              <c16:uniqueId val="{00000008-670A-4212-9F50-2A2FA8D0B0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14.18</c:v>
                </c:pt>
                <c:pt idx="2">
                  <c:v>#N/A</c:v>
                </c:pt>
                <c:pt idx="3">
                  <c:v>9.41</c:v>
                </c:pt>
                <c:pt idx="4">
                  <c:v>#N/A</c:v>
                </c:pt>
                <c:pt idx="5">
                  <c:v>11.37</c:v>
                </c:pt>
                <c:pt idx="6">
                  <c:v>#N/A</c:v>
                </c:pt>
                <c:pt idx="7">
                  <c:v>10.75</c:v>
                </c:pt>
                <c:pt idx="8">
                  <c:v>#N/A</c:v>
                </c:pt>
                <c:pt idx="9">
                  <c:v>8.25</c:v>
                </c:pt>
              </c:numCache>
            </c:numRef>
          </c:val>
          <c:extLst>
            <c:ext xmlns:c16="http://schemas.microsoft.com/office/drawing/2014/chart" uri="{C3380CC4-5D6E-409C-BE32-E72D297353CC}">
              <c16:uniqueId val="{00000009-670A-4212-9F50-2A2FA8D0B0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2464</c:v>
                </c:pt>
                <c:pt idx="5">
                  <c:v>2618</c:v>
                </c:pt>
                <c:pt idx="8">
                  <c:v>2560</c:v>
                </c:pt>
                <c:pt idx="11">
                  <c:v>2624</c:v>
                </c:pt>
                <c:pt idx="14">
                  <c:v>2818</c:v>
                </c:pt>
              </c:numCache>
            </c:numRef>
          </c:val>
          <c:extLst>
            <c:ext xmlns:c16="http://schemas.microsoft.com/office/drawing/2014/chart" uri="{C3380CC4-5D6E-409C-BE32-E72D297353CC}">
              <c16:uniqueId val="{00000000-80F9-455B-B3B8-4FCBEA7E3B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F9-455B-B3B8-4FCBEA7E3B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39</c:v>
                </c:pt>
                <c:pt idx="6">
                  <c:v>38</c:v>
                </c:pt>
                <c:pt idx="9">
                  <c:v>35</c:v>
                </c:pt>
                <c:pt idx="12">
                  <c:v>35</c:v>
                </c:pt>
              </c:numCache>
            </c:numRef>
          </c:val>
          <c:extLst>
            <c:ext xmlns:c16="http://schemas.microsoft.com/office/drawing/2014/chart" uri="{C3380CC4-5D6E-409C-BE32-E72D297353CC}">
              <c16:uniqueId val="{00000002-80F9-455B-B3B8-4FCBEA7E3B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258</c:v>
                </c:pt>
                <c:pt idx="3">
                  <c:v>263</c:v>
                </c:pt>
                <c:pt idx="6">
                  <c:v>273</c:v>
                </c:pt>
                <c:pt idx="9">
                  <c:v>315</c:v>
                </c:pt>
                <c:pt idx="12">
                  <c:v>291</c:v>
                </c:pt>
              </c:numCache>
            </c:numRef>
          </c:val>
          <c:extLst>
            <c:ext xmlns:c16="http://schemas.microsoft.com/office/drawing/2014/chart" uri="{C3380CC4-5D6E-409C-BE32-E72D297353CC}">
              <c16:uniqueId val="{00000003-80F9-455B-B3B8-4FCBEA7E3B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820</c:v>
                </c:pt>
                <c:pt idx="3">
                  <c:v>806</c:v>
                </c:pt>
                <c:pt idx="6">
                  <c:v>1046</c:v>
                </c:pt>
                <c:pt idx="9">
                  <c:v>987</c:v>
                </c:pt>
                <c:pt idx="12">
                  <c:v>999</c:v>
                </c:pt>
              </c:numCache>
            </c:numRef>
          </c:val>
          <c:extLst>
            <c:ext xmlns:c16="http://schemas.microsoft.com/office/drawing/2014/chart" uri="{C3380CC4-5D6E-409C-BE32-E72D297353CC}">
              <c16:uniqueId val="{00000004-80F9-455B-B3B8-4FCBEA7E3B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F9-455B-B3B8-4FCBEA7E3B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F9-455B-B3B8-4FCBEA7E3B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2863</c:v>
                </c:pt>
                <c:pt idx="3">
                  <c:v>2886</c:v>
                </c:pt>
                <c:pt idx="6">
                  <c:v>2832</c:v>
                </c:pt>
                <c:pt idx="9">
                  <c:v>2730</c:v>
                </c:pt>
                <c:pt idx="12">
                  <c:v>2835</c:v>
                </c:pt>
              </c:numCache>
            </c:numRef>
          </c:val>
          <c:extLst>
            <c:ext xmlns:c16="http://schemas.microsoft.com/office/drawing/2014/chart" uri="{C3380CC4-5D6E-409C-BE32-E72D297353CC}">
              <c16:uniqueId val="{00000007-80F9-455B-B3B8-4FCBEA7E3B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1516</c:v>
                </c:pt>
                <c:pt idx="2">
                  <c:v>#N/A</c:v>
                </c:pt>
                <c:pt idx="3">
                  <c:v>#N/A</c:v>
                </c:pt>
                <c:pt idx="4">
                  <c:v>1376</c:v>
                </c:pt>
                <c:pt idx="5">
                  <c:v>#N/A</c:v>
                </c:pt>
                <c:pt idx="6">
                  <c:v>#N/A</c:v>
                </c:pt>
                <c:pt idx="7">
                  <c:v>1629</c:v>
                </c:pt>
                <c:pt idx="8">
                  <c:v>#N/A</c:v>
                </c:pt>
                <c:pt idx="9">
                  <c:v>#N/A</c:v>
                </c:pt>
                <c:pt idx="10">
                  <c:v>1443</c:v>
                </c:pt>
                <c:pt idx="11">
                  <c:v>#N/A</c:v>
                </c:pt>
                <c:pt idx="12">
                  <c:v>#N/A</c:v>
                </c:pt>
                <c:pt idx="13">
                  <c:v>1342</c:v>
                </c:pt>
                <c:pt idx="14">
                  <c:v>#N/A</c:v>
                </c:pt>
              </c:numCache>
            </c:numRef>
          </c:val>
          <c:smooth val="0"/>
          <c:extLst>
            <c:ext xmlns:c16="http://schemas.microsoft.com/office/drawing/2014/chart" uri="{C3380CC4-5D6E-409C-BE32-E72D297353CC}">
              <c16:uniqueId val="{00000008-80F9-455B-B3B8-4FCBEA7E3B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31347</c:v>
                </c:pt>
                <c:pt idx="5">
                  <c:v>33400</c:v>
                </c:pt>
                <c:pt idx="8">
                  <c:v>35562</c:v>
                </c:pt>
                <c:pt idx="11">
                  <c:v>36690</c:v>
                </c:pt>
                <c:pt idx="14">
                  <c:v>37173</c:v>
                </c:pt>
              </c:numCache>
            </c:numRef>
          </c:val>
          <c:extLst>
            <c:ext xmlns:c16="http://schemas.microsoft.com/office/drawing/2014/chart" uri="{C3380CC4-5D6E-409C-BE32-E72D297353CC}">
              <c16:uniqueId val="{00000000-02E5-4069-A86B-191DA7E46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1669</c:v>
                </c:pt>
                <c:pt idx="5">
                  <c:v>1526</c:v>
                </c:pt>
                <c:pt idx="8">
                  <c:v>1446</c:v>
                </c:pt>
                <c:pt idx="11">
                  <c:v>1377</c:v>
                </c:pt>
                <c:pt idx="14">
                  <c:v>1382</c:v>
                </c:pt>
              </c:numCache>
            </c:numRef>
          </c:val>
          <c:extLst>
            <c:ext xmlns:c16="http://schemas.microsoft.com/office/drawing/2014/chart" uri="{C3380CC4-5D6E-409C-BE32-E72D297353CC}">
              <c16:uniqueId val="{00000001-02E5-4069-A86B-191DA7E46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9733</c:v>
                </c:pt>
                <c:pt idx="5">
                  <c:v>11277</c:v>
                </c:pt>
                <c:pt idx="8">
                  <c:v>11754</c:v>
                </c:pt>
                <c:pt idx="11">
                  <c:v>11812</c:v>
                </c:pt>
                <c:pt idx="14">
                  <c:v>11862</c:v>
                </c:pt>
              </c:numCache>
            </c:numRef>
          </c:val>
          <c:extLst>
            <c:ext xmlns:c16="http://schemas.microsoft.com/office/drawing/2014/chart" uri="{C3380CC4-5D6E-409C-BE32-E72D297353CC}">
              <c16:uniqueId val="{00000002-02E5-4069-A86B-191DA7E46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E5-4069-A86B-191DA7E46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E5-4069-A86B-191DA7E46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02E5-4069-A86B-191DA7E46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10434</c:v>
                </c:pt>
                <c:pt idx="3">
                  <c:v>10028</c:v>
                </c:pt>
                <c:pt idx="6">
                  <c:v>9166</c:v>
                </c:pt>
                <c:pt idx="9">
                  <c:v>8780</c:v>
                </c:pt>
                <c:pt idx="12">
                  <c:v>8586</c:v>
                </c:pt>
              </c:numCache>
            </c:numRef>
          </c:val>
          <c:extLst>
            <c:ext xmlns:c16="http://schemas.microsoft.com/office/drawing/2014/chart" uri="{C3380CC4-5D6E-409C-BE32-E72D297353CC}">
              <c16:uniqueId val="{00000006-02E5-4069-A86B-191DA7E46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1668</c:v>
                </c:pt>
                <c:pt idx="3">
                  <c:v>1434</c:v>
                </c:pt>
                <c:pt idx="6">
                  <c:v>1353</c:v>
                </c:pt>
                <c:pt idx="9">
                  <c:v>1180</c:v>
                </c:pt>
                <c:pt idx="12">
                  <c:v>1165</c:v>
                </c:pt>
              </c:numCache>
            </c:numRef>
          </c:val>
          <c:extLst>
            <c:ext xmlns:c16="http://schemas.microsoft.com/office/drawing/2014/chart" uri="{C3380CC4-5D6E-409C-BE32-E72D297353CC}">
              <c16:uniqueId val="{00000007-02E5-4069-A86B-191DA7E46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10236</c:v>
                </c:pt>
                <c:pt idx="3">
                  <c:v>9347</c:v>
                </c:pt>
                <c:pt idx="6">
                  <c:v>8816</c:v>
                </c:pt>
                <c:pt idx="9">
                  <c:v>9117</c:v>
                </c:pt>
                <c:pt idx="12">
                  <c:v>9695</c:v>
                </c:pt>
              </c:numCache>
            </c:numRef>
          </c:val>
          <c:extLst>
            <c:ext xmlns:c16="http://schemas.microsoft.com/office/drawing/2014/chart" uri="{C3380CC4-5D6E-409C-BE32-E72D297353CC}">
              <c16:uniqueId val="{00000008-02E5-4069-A86B-191DA7E46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459</c:v>
                </c:pt>
                <c:pt idx="3">
                  <c:v>352</c:v>
                </c:pt>
                <c:pt idx="6">
                  <c:v>315</c:v>
                </c:pt>
                <c:pt idx="9">
                  <c:v>281</c:v>
                </c:pt>
                <c:pt idx="12">
                  <c:v>242</c:v>
                </c:pt>
              </c:numCache>
            </c:numRef>
          </c:val>
          <c:extLst>
            <c:ext xmlns:c16="http://schemas.microsoft.com/office/drawing/2014/chart" uri="{C3380CC4-5D6E-409C-BE32-E72D297353CC}">
              <c16:uniqueId val="{00000009-02E5-4069-A86B-191DA7E46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34667</c:v>
                </c:pt>
                <c:pt idx="3">
                  <c:v>36848</c:v>
                </c:pt>
                <c:pt idx="6">
                  <c:v>39477</c:v>
                </c:pt>
                <c:pt idx="9">
                  <c:v>39869</c:v>
                </c:pt>
                <c:pt idx="12">
                  <c:v>40068</c:v>
                </c:pt>
              </c:numCache>
            </c:numRef>
          </c:val>
          <c:extLst>
            <c:ext xmlns:c16="http://schemas.microsoft.com/office/drawing/2014/chart" uri="{C3380CC4-5D6E-409C-BE32-E72D297353CC}">
              <c16:uniqueId val="{0000000A-02E5-4069-A86B-191DA7E46F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14714</c:v>
                </c:pt>
                <c:pt idx="2">
                  <c:v>#N/A</c:v>
                </c:pt>
                <c:pt idx="3">
                  <c:v>#N/A</c:v>
                </c:pt>
                <c:pt idx="4">
                  <c:v>11807</c:v>
                </c:pt>
                <c:pt idx="5">
                  <c:v>#N/A</c:v>
                </c:pt>
                <c:pt idx="6">
                  <c:v>#N/A</c:v>
                </c:pt>
                <c:pt idx="7">
                  <c:v>10366</c:v>
                </c:pt>
                <c:pt idx="8">
                  <c:v>#N/A</c:v>
                </c:pt>
                <c:pt idx="9">
                  <c:v>#N/A</c:v>
                </c:pt>
                <c:pt idx="10">
                  <c:v>9350</c:v>
                </c:pt>
                <c:pt idx="11">
                  <c:v>#N/A</c:v>
                </c:pt>
                <c:pt idx="12">
                  <c:v>#N/A</c:v>
                </c:pt>
                <c:pt idx="13">
                  <c:v>9338</c:v>
                </c:pt>
                <c:pt idx="14">
                  <c:v>#N/A</c:v>
                </c:pt>
              </c:numCache>
            </c:numRef>
          </c:val>
          <c:smooth val="0"/>
          <c:extLst>
            <c:ext xmlns:c16="http://schemas.microsoft.com/office/drawing/2014/chart" uri="{C3380CC4-5D6E-409C-BE32-E72D297353CC}">
              <c16:uniqueId val="{0000000B-02E5-4069-A86B-191DA7E46F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9067</c:v>
                </c:pt>
                <c:pt idx="1">
                  <c:v>9193</c:v>
                </c:pt>
                <c:pt idx="2">
                  <c:v>6808</c:v>
                </c:pt>
              </c:numCache>
            </c:numRef>
          </c:val>
          <c:extLst>
            <c:ext xmlns:c16="http://schemas.microsoft.com/office/drawing/2014/chart" uri="{C3380CC4-5D6E-409C-BE32-E72D297353CC}">
              <c16:uniqueId val="{00000000-DE58-41CC-B7D2-6EC94BA189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1007</c:v>
                </c:pt>
                <c:pt idx="1">
                  <c:v>1008</c:v>
                </c:pt>
                <c:pt idx="2">
                  <c:v>1008</c:v>
                </c:pt>
              </c:numCache>
            </c:numRef>
          </c:val>
          <c:extLst>
            <c:ext xmlns:c16="http://schemas.microsoft.com/office/drawing/2014/chart" uri="{C3380CC4-5D6E-409C-BE32-E72D297353CC}">
              <c16:uniqueId val="{00000001-DE58-41CC-B7D2-6EC94BA189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6976</c:v>
                </c:pt>
                <c:pt idx="1">
                  <c:v>5480</c:v>
                </c:pt>
                <c:pt idx="2">
                  <c:v>6366</c:v>
                </c:pt>
              </c:numCache>
            </c:numRef>
          </c:val>
          <c:extLst>
            <c:ext xmlns:c16="http://schemas.microsoft.com/office/drawing/2014/chart" uri="{C3380CC4-5D6E-409C-BE32-E72D297353CC}">
              <c16:uniqueId val="{00000002-DE58-41CC-B7D2-6EC94BA189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{691FDDDB-C4C5-4795-A8F6-9E2EFE4197AD}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ECD-491C-A328-9093B5545F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{002C6EF1-232B-423E-AC2F-7B00660FF7CB}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CD-491C-A328-9093B5545F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{953AF0FB-B85F-46CB-8CBF-3D84D7B0BF9D}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CD-491C-A328-9093B5545F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{6A3B4C81-D562-44FF-8004-401CA019D5F3}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CD-491C-A328-9093B5545F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{39F4188C-3D3C-4122-BAA9-748DD719CF7D}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CD-491C-A328-9093B5545F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{59A749A1-98DF-4163-867E-BB78695A221F}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ECD-491C-A328-9093B5545F6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{9F0560DE-2BAE-4E59-9023-E5142D0A29C5}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ECD-491C-A328-9093B5545F6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{84B16A44-20C2-4CF3-9248-4DAAAFF4253E}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ECD-491C-A328-9093B5545F6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{EAE3DBEA-2A27-425B-B3CD-A9F945E7F6CD}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ECD-491C-A328-9093B5545F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41.7</c:v>
                </c:pt>
                <c:pt idx="24">
                  <c:v>51.8</c:v>
                </c:pt>
                <c:pt idx="32">
                  <c:v>53.1</c:v>
                </c:pt>
              </c:numCache>
            </c:numRef>
          </c:xVal>
          <c:yVal>
            <c:numRef>
              <c:f>公会計指標分析・財政指標組合せ分析表!$BP$51:$DC$51</c:f>
              <c:numCache>
                <c:formatCode>#,##0.0;"▲ "#,##0.0</c:formatCode>
                <c:ptCount val="40"/>
                <c:pt idx="16">
                  <c:v>59.2</c:v>
                </c:pt>
                <c:pt idx="24">
                  <c:v>54.6</c:v>
                </c:pt>
                <c:pt idx="32">
                  <c:v>55.2</c:v>
                </c:pt>
              </c:numCache>
            </c:numRef>
          </c:yVal>
          <c:smooth val="0"/>
          <c:extLst>
            <c:ext xmlns:c16="http://schemas.microsoft.com/office/drawing/2014/chart" uri="{C3380CC4-5D6E-409C-BE32-E72D297353CC}">
              <c16:uniqueId val="{00000009-FECD-491C-A328-9093B5545F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{8A557184-1D4F-4A1E-A837-B711D7417740}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ECD-491C-A328-9093B5545F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{A00BA4AC-1873-4CC7-8828-469C7C4D5ABE}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CD-491C-A328-9093B5545F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{614B8C2B-7668-44F2-A75A-D94BB97B6EBD}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CD-491C-A328-9093B5545F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{8A12C756-CE3A-4DCD-BB05-560B7C5E041E}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CD-491C-A328-9093B5545F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{5A036575-E2BF-49C0-8998-618D61996F80}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CD-491C-A328-9093B5545F6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{260AAF40-FF65-4A7F-B437-8019B4535E0A}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ECD-491C-A328-9093B5545F6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{740256C3-0CFF-4FF7-A0E1-959865DE7C53}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ECD-491C-A328-9093B5545F6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{47F9E057-9C54-49A1-94A9-FA3D1B576406}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ECD-491C-A328-9093B5545F6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{6A126CD1-76B3-4A6A-A06B-A1FA46A8E1DE}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ECD-491C-A328-9093B5545F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FECD-491C-A328-9093B5545F6E}"/>
            </c:ext>
          </c:extLst>
        </c:ser>
        <c:dLbls>
          <c:showLegendKey val="0"/>
          <c:showVal val="1"/>
          <c:showCatName val="0"/>
          <c:showSerName val="0"/>
          <c:showPercent val="0"/>
          <c:showBubbleSize val="0"/>
        </c:dLbls>
        <c:axId val="46179840"/>
        <c:axId val="46181760"/>
      </c:scatterChart>
      <c:valAx>
        <c:axId val="46179840"/>
        <c:scaling>
          <c:orientation val="minMax"/>
          <c:max val="59"/>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{30EB0566-4FFC-48DD-8F92-2CF617E7CC84}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44F-4596-ADFA-97513501D0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{A1963897-A072-4388-995F-CA4B8382B1DB}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4F-4596-ADFA-97513501D0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{08255613-7CC8-4354-A798-77AA1CD6E453}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4F-4596-ADFA-97513501D0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{BEA4A518-F88F-4C90-B358-0C97BBF8E2EA}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4F-4596-ADFA-97513501D0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{2CE91A25-7700-46EB-9370-D97708F26CAA}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4F-4596-ADFA-97513501D05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{7B30AC55-6B17-49C3-9FD3-77F261762D3A}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44F-4596-ADFA-97513501D0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{41E972EA-C14E-4CC6-8E34-EEA6FD244618}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44F-4596-ADFA-97513501D0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{3574C5DA-5D5F-4F7C-B36F-E86E07536F9C}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44F-4596-ADFA-97513501D0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{B48D0CEC-117E-46EA-BF9F-64DC15FE350B}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44F-4596-ADFA-97513501D0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9.1999999999999993</c:v>
                </c:pt>
                <c:pt idx="16">
                  <c:v>8.6</c:v>
                </c:pt>
                <c:pt idx="24">
                  <c:v>8.6</c:v>
                </c:pt>
                <c:pt idx="32">
                  <c:v>8.5</c:v>
                </c:pt>
              </c:numCache>
            </c:numRef>
          </c:xVal>
          <c:yVal>
            <c:numRef>
              <c:f>公会計指標分析・財政指標組合せ分析表!$BP$73:$DC$73</c:f>
              <c:numCache>
                <c:formatCode>#,##0.0;"▲ "#,##0.0</c:formatCode>
                <c:ptCount val="40"/>
                <c:pt idx="0">
                  <c:v>84.1</c:v>
                </c:pt>
                <c:pt idx="8">
                  <c:v>69</c:v>
                </c:pt>
                <c:pt idx="16">
                  <c:v>59.2</c:v>
                </c:pt>
                <c:pt idx="24">
                  <c:v>54.6</c:v>
                </c:pt>
                <c:pt idx="32">
                  <c:v>55.2</c:v>
                </c:pt>
              </c:numCache>
            </c:numRef>
          </c:yVal>
          <c:smooth val="0"/>
          <c:extLst>
            <c:ext xmlns:c16="http://schemas.microsoft.com/office/drawing/2014/chart" uri="{C3380CC4-5D6E-409C-BE32-E72D297353CC}">
              <c16:uniqueId val="{00000009-F44F-4596-ADFA-97513501D0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{BF70333F-0720-4C57-86D5-E69B872F1010}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44F-4596-ADFA-97513501D0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{E6470D9E-A329-4951-9693-BECC8A49BD38}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4F-4596-ADFA-97513501D0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{983BD710-0F5C-4864-9C56-42725C2D22B4}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4F-4596-ADFA-97513501D0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{8D992A3C-BC11-4121-9F94-1275C86BFBB1}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4F-4596-ADFA-97513501D0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{B4D45EAB-06D0-41FF-BBED-799911B9556F}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4F-4596-ADFA-97513501D05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{CA28E917-851C-4DD8-B9AA-5359B370C8C6}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44F-4596-ADFA-97513501D05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{3CFD53EA-FCCE-4181-809A-10678D9DE48B}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44F-4596-ADFA-97513501D05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{E7D06552-EB6C-439D-B953-2181B1F42170}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44F-4596-ADFA-97513501D05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{ED484739-F548-4158-93AC-C008E060F27C}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44F-4596-ADFA-97513501D0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F44F-4596-ADFA-97513501D05B}"/>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前年度に比べ、実質公債費比率の分子が</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101</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た。こ</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れは</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主に元利償還金が</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105</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百万円増加したが、合併特例債等の算入公債費等が</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194</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百万円増加したことが</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今後は、公立病院の建替による組合負担金の増加や、合併特例債償還金の増加が見込まれるため、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健全な財政運営となるように注視していく。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前年度に比べ、将来負担比率の分子は</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。これは将来負担額の総額が</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527</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したことに対し、</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の基準財政需要額算入見込額</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充当可能財源等が</a:t>
          </a:r>
          <a:r>
            <a:rPr kumimoji="1"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538</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百万増加したこと</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として挙げられる。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今後も合併特例債を活用した建設事業</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ため、将来負担比率に注視しながら、健全な財政運営に努め</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千葉県香取市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・震災復興事業が完了したことにより、東日本大震災復興交付金基金を約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億円取り崩し国に返納した。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・震災復興関連事業に対し、災害復興基金を約１億円取り崩し充当した。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・厳しい財政状況が見込まれる中で、財政調整基金、公共施設整備基金、地域振興基金を中心に減少していく見込みであるので、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・地域振興基金：市民の連帯及び地域振興を図る施策の推進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・生活環境向上施策推進基金：快適な生活環境の形成に資する施策の推進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・公共施設整備基金：本基金を新設し、将来の施設更新費等に備えた。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・生活環境向上施策推進基金：太陽光発電施設の収益金を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・地域振興基金・公共施設整備基金：厳しい財政状況が見込まれる中で、大幅に減少していく見込みであるので、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財政基盤の強化に努める。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・公共施設整備基金を新設するため、多額の財源不足が発生し約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・厳しい財政状況が見込まれる中で、大幅に減少していく見込みであるので、財政基盤の強化に努める。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・新たな積立てまたは取り崩しの予定はない。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類似団体、全国及び千葉県の平均と比べると比率は低くなっており、本庁舎（平成</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年築）など平成に入ってから建設された比較的新しい施設が数値に寄与している。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しかし財政状況は今後ますます厳しくなることが予想されるため、公共施設整備基金等を活用し、長期的な観点から施設維持を図っていく必要がある。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206240" y="5221097"/>
          <a:ext cx="1270" cy="117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258945"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119245" y="639699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258945" y="5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119245" y="52210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258945" y="5545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157345" y="5689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353758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2867025" y="5737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6" name="楕円 75"/>
        <xdr:cNvSpPr/>
      </xdr:nvSpPr>
      <xdr:spPr>
        <a:xfrm>
          <a:off x="4157345" y="578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77" name="有形固定資産減価償却率該当値テキスト"/>
        <xdr:cNvSpPr txBox="1"/>
      </xdr:nvSpPr>
      <xdr:spPr>
        <a:xfrm>
          <a:off x="4258945"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78" name="楕円 77"/>
        <xdr:cNvSpPr/>
      </xdr:nvSpPr>
      <xdr:spPr>
        <a:xfrm>
          <a:off x="3537585" y="5811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78613</xdr:rowOff>
    </xdr:to>
    <xdr:cxnSp macro="">
      <xdr:nvCxnSpPr>
        <xdr:cNvPr id="79" name="直線コネクタ 78"/>
        <xdr:cNvCxnSpPr/>
      </xdr:nvCxnSpPr>
      <xdr:spPr>
        <a:xfrm flipV="1">
          <a:off x="3588385" y="5834126"/>
          <a:ext cx="6197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74422</xdr:rowOff>
    </xdr:from>
    <xdr:to>
      <xdr:col>15</xdr:col>
      <xdr:colOff>187325</xdr:colOff>
      <xdr:row>32</xdr:row>
      <xdr:rowOff>4572</xdr:rowOff>
    </xdr:to>
    <xdr:sp macro="" textlink="">
      <xdr:nvSpPr>
        <xdr:cNvPr id="80" name="楕円 79"/>
        <xdr:cNvSpPr/>
      </xdr:nvSpPr>
      <xdr:spPr>
        <a:xfrm>
          <a:off x="2867025" y="6025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31</xdr:row>
      <xdr:rowOff>125222</xdr:rowOff>
    </xdr:to>
    <xdr:cxnSp macro="">
      <xdr:nvCxnSpPr>
        <xdr:cNvPr id="81" name="直線コネクタ 80"/>
        <xdr:cNvCxnSpPr/>
      </xdr:nvCxnSpPr>
      <xdr:spPr>
        <a:xfrm flipV="1">
          <a:off x="2917825" y="5862193"/>
          <a:ext cx="670560" cy="2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39598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2738129" y="55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84" name="n_1mainValue有形固定資産減価償却率"/>
        <xdr:cNvSpPr txBox="1"/>
      </xdr:nvSpPr>
      <xdr:spPr>
        <a:xfrm>
          <a:off x="3395989" y="5904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167149</xdr:rowOff>
    </xdr:from>
    <xdr:ext cx="405111" cy="259045"/>
    <xdr:sp macro="" textlink="">
      <xdr:nvSpPr>
        <xdr:cNvPr id="85" name="n_2mainValue有形固定資産減価償却率"/>
        <xdr:cNvSpPr txBox="1"/>
      </xdr:nvSpPr>
      <xdr:spPr>
        <a:xfrm>
          <a:off x="2738129" y="611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地方債残高が増加傾向にあり、数年後に残高のピークを迎えることと、合併算定替えの終了に伴う交付税額の減から、債務償還可能年数が長い状態が続くことが予想される。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今後はますます公債費や扶助費等の比率が高まっていくことから、身の丈に合った予算規模に縮小させていく必要がある。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3027660" y="5184634"/>
          <a:ext cx="1269" cy="142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308036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2963525" y="518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3080365" y="5784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6" name="楕円 125"/>
        <xdr:cNvSpPr/>
      </xdr:nvSpPr>
      <xdr:spPr>
        <a:xfrm>
          <a:off x="13001625" y="5710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7" name="債務償還可能年数該当値テキスト"/>
        <xdr:cNvSpPr txBox="1"/>
      </xdr:nvSpPr>
      <xdr:spPr>
        <a:xfrm>
          <a:off x="13080365" y="55653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086225" y="561784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12496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02082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12496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020820" y="561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12496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03606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5146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0" name="楕円 69"/>
        <xdr:cNvSpPr/>
      </xdr:nvSpPr>
      <xdr:spPr>
        <a:xfrm>
          <a:off x="403606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1" name="【道路】&#10;有形固定資産減価償却率該当値テキスト"/>
        <xdr:cNvSpPr txBox="1"/>
      </xdr:nvSpPr>
      <xdr:spPr>
        <a:xfrm>
          <a:off x="412496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2" name="楕円 71"/>
        <xdr:cNvSpPr/>
      </xdr:nvSpPr>
      <xdr:spPr>
        <a:xfrm>
          <a:off x="3312160" y="658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99060</xdr:rowOff>
    </xdr:to>
    <xdr:cxnSp macro="">
      <xdr:nvCxnSpPr>
        <xdr:cNvPr id="73" name="直線コネクタ 72"/>
        <xdr:cNvCxnSpPr/>
      </xdr:nvCxnSpPr>
      <xdr:spPr>
        <a:xfrm flipV="1">
          <a:off x="3355340" y="659701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80645</xdr:rowOff>
    </xdr:from>
    <xdr:to>
      <xdr:col>15</xdr:col>
      <xdr:colOff>101600</xdr:colOff>
      <xdr:row>40</xdr:row>
      <xdr:rowOff>10795</xdr:rowOff>
    </xdr:to>
    <xdr:sp macro="" textlink="">
      <xdr:nvSpPr>
        <xdr:cNvPr id="74" name="楕円 73"/>
        <xdr:cNvSpPr/>
      </xdr:nvSpPr>
      <xdr:spPr>
        <a:xfrm>
          <a:off x="2514600" y="661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131445</xdr:rowOff>
    </xdr:to>
    <xdr:cxnSp macro="">
      <xdr:nvCxnSpPr>
        <xdr:cNvPr id="75" name="直線コネクタ 74"/>
        <xdr:cNvCxnSpPr/>
      </xdr:nvCxnSpPr>
      <xdr:spPr>
        <a:xfrm flipV="1">
          <a:off x="2565400" y="663702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17056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38570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78" name="n_1mainValue【道路】&#10;有形固定資産減価償却率"/>
        <xdr:cNvSpPr txBox="1"/>
      </xdr:nvSpPr>
      <xdr:spPr>
        <a:xfrm>
          <a:off x="317056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1922</xdr:rowOff>
    </xdr:from>
    <xdr:ext cx="405111" cy="259045"/>
    <xdr:sp macro="" textlink="">
      <xdr:nvSpPr>
        <xdr:cNvPr id="79" name="n_2mainValue【道路】&#10;有形固定資産減価償却率"/>
        <xdr:cNvSpPr txBox="1"/>
      </xdr:nvSpPr>
      <xdr:spPr>
        <a:xfrm>
          <a:off x="238570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9219565" y="5486019"/>
          <a:ext cx="0" cy="1542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9258300" y="70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9154160" y="70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9258300" y="52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9154160" y="548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9258300" y="636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9192260" y="6383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8445500" y="6176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7670800" y="6402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901</xdr:rowOff>
    </xdr:from>
    <xdr:to>
      <xdr:col>55</xdr:col>
      <xdr:colOff>50800</xdr:colOff>
      <xdr:row>38</xdr:row>
      <xdr:rowOff>102501</xdr:rowOff>
    </xdr:to>
    <xdr:sp macro="" textlink="">
      <xdr:nvSpPr>
        <xdr:cNvPr id="117" name="楕円 116"/>
        <xdr:cNvSpPr/>
      </xdr:nvSpPr>
      <xdr:spPr>
        <a:xfrm>
          <a:off x="9192260" y="63712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23779</xdr:rowOff>
    </xdr:from>
    <xdr:ext cx="534377" cy="259045"/>
    <xdr:sp macro="" textlink="">
      <xdr:nvSpPr>
        <xdr:cNvPr id="118" name="【道路】&#10;一人当たり延長該当値テキスト"/>
        <xdr:cNvSpPr txBox="1"/>
      </xdr:nvSpPr>
      <xdr:spPr>
        <a:xfrm>
          <a:off x="9258300" y="62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12865</xdr:rowOff>
    </xdr:from>
    <xdr:to>
      <xdr:col>50</xdr:col>
      <xdr:colOff>165100</xdr:colOff>
      <xdr:row>38</xdr:row>
      <xdr:rowOff>114465</xdr:rowOff>
    </xdr:to>
    <xdr:sp macro="" textlink="">
      <xdr:nvSpPr>
        <xdr:cNvPr id="119" name="楕円 118"/>
        <xdr:cNvSpPr/>
      </xdr:nvSpPr>
      <xdr:spPr>
        <a:xfrm>
          <a:off x="8445500" y="63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51701</xdr:rowOff>
    </xdr:from>
    <xdr:to>
      <xdr:col>55</xdr:col>
      <xdr:colOff>0</xdr:colOff>
      <xdr:row>38</xdr:row>
      <xdr:rowOff>63665</xdr:rowOff>
    </xdr:to>
    <xdr:cxnSp macro="">
      <xdr:nvCxnSpPr>
        <xdr:cNvPr id="120" name="直線コネクタ 119"/>
        <xdr:cNvCxnSpPr/>
      </xdr:nvCxnSpPr>
      <xdr:spPr>
        <a:xfrm flipV="1">
          <a:off x="8496300" y="6422021"/>
          <a:ext cx="7239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17932</xdr:rowOff>
    </xdr:from>
    <xdr:to>
      <xdr:col>46</xdr:col>
      <xdr:colOff>38100</xdr:colOff>
      <xdr:row>38</xdr:row>
      <xdr:rowOff>119532</xdr:rowOff>
    </xdr:to>
    <xdr:sp macro="" textlink="">
      <xdr:nvSpPr>
        <xdr:cNvPr id="121" name="楕円 120"/>
        <xdr:cNvSpPr/>
      </xdr:nvSpPr>
      <xdr:spPr>
        <a:xfrm>
          <a:off x="7670800" y="6388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63665</xdr:rowOff>
    </xdr:from>
    <xdr:to>
      <xdr:col>50</xdr:col>
      <xdr:colOff>114300</xdr:colOff>
      <xdr:row>38</xdr:row>
      <xdr:rowOff>68732</xdr:rowOff>
    </xdr:to>
    <xdr:cxnSp macro="">
      <xdr:nvCxnSpPr>
        <xdr:cNvPr id="122" name="直線コネクタ 121"/>
        <xdr:cNvCxnSpPr/>
      </xdr:nvCxnSpPr>
      <xdr:spPr>
        <a:xfrm flipV="1">
          <a:off x="7713980" y="6433985"/>
          <a:ext cx="78232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8239271" y="59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7477271" y="6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105592</xdr:rowOff>
    </xdr:from>
    <xdr:ext cx="534377" cy="259045"/>
    <xdr:sp macro="" textlink="">
      <xdr:nvSpPr>
        <xdr:cNvPr id="125" name="n_1mainValue【道路】&#10;一人当たり延長"/>
        <xdr:cNvSpPr txBox="1"/>
      </xdr:nvSpPr>
      <xdr:spPr>
        <a:xfrm>
          <a:off x="8239271" y="64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136059</xdr:rowOff>
    </xdr:from>
    <xdr:ext cx="534377" cy="259045"/>
    <xdr:sp macro="" textlink="">
      <xdr:nvSpPr>
        <xdr:cNvPr id="126" name="n_2mainValue【道路】&#10;一人当たり延長"/>
        <xdr:cNvSpPr txBox="1"/>
      </xdr:nvSpPr>
      <xdr:spPr>
        <a:xfrm>
          <a:off x="7477271" y="61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086225" y="938838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12496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020820" y="9388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xdr:cNvSpPr txBox="1"/>
      </xdr:nvSpPr>
      <xdr:spPr>
        <a:xfrm>
          <a:off x="4124960" y="986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03606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312160" y="988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51460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6" name="楕円 165"/>
        <xdr:cNvSpPr/>
      </xdr:nvSpPr>
      <xdr:spPr>
        <a:xfrm>
          <a:off x="4036060" y="9829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128831</xdr:rowOff>
    </xdr:from>
    <xdr:ext cx="405111" cy="259045"/>
    <xdr:sp macro="" textlink="">
      <xdr:nvSpPr>
        <xdr:cNvPr id="167" name="【橋りょう・トンネル】&#10;有形固定資産減価償却率該当値テキスト"/>
        <xdr:cNvSpPr txBox="1"/>
      </xdr:nvSpPr>
      <xdr:spPr>
        <a:xfrm>
          <a:off x="412496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68" name="楕円 167"/>
        <xdr:cNvSpPr/>
      </xdr:nvSpPr>
      <xdr:spPr>
        <a:xfrm>
          <a:off x="3312160" y="9858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14696</xdr:rowOff>
    </xdr:to>
    <xdr:cxnSp macro="">
      <xdr:nvCxnSpPr>
        <xdr:cNvPr id="169" name="直線コネクタ 168"/>
        <xdr:cNvCxnSpPr/>
      </xdr:nvCxnSpPr>
      <xdr:spPr>
        <a:xfrm flipV="1">
          <a:off x="3355340" y="9879874"/>
          <a:ext cx="7315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70" name="楕円 169"/>
        <xdr:cNvSpPr/>
      </xdr:nvSpPr>
      <xdr:spPr>
        <a:xfrm>
          <a:off x="251460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31024</xdr:rowOff>
    </xdr:to>
    <xdr:cxnSp macro="">
      <xdr:nvCxnSpPr>
        <xdr:cNvPr id="171" name="直線コネクタ 170"/>
        <xdr:cNvCxnSpPr/>
      </xdr:nvCxnSpPr>
      <xdr:spPr>
        <a:xfrm flipV="1">
          <a:off x="2565400" y="990545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17056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xdr:cNvSpPr txBox="1"/>
      </xdr:nvSpPr>
      <xdr:spPr>
        <a:xfrm>
          <a:off x="238570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174" name="n_1mainValue【橋りょう・トンネル】&#10;有形固定資産減価償却率"/>
        <xdr:cNvSpPr txBox="1"/>
      </xdr:nvSpPr>
      <xdr:spPr>
        <a:xfrm>
          <a:off x="317056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75" name="n_2mainValue【橋りょう・トンネル】&#10;有形固定資産減価償却率"/>
        <xdr:cNvSpPr txBox="1"/>
      </xdr:nvSpPr>
      <xdr:spPr>
        <a:xfrm>
          <a:off x="238570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9219565" y="9529557"/>
          <a:ext cx="0" cy="1275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9258300" y="1080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9154160" y="1080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9258300" y="9308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9154160" y="9529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9258300" y="10392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9192260" y="10537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8445500" y="1051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xdr:cNvSpPr/>
      </xdr:nvSpPr>
      <xdr:spPr>
        <a:xfrm>
          <a:off x="7670800" y="10539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112087</xdr:rowOff>
    </xdr:from>
    <xdr:to>
      <xdr:col>55</xdr:col>
      <xdr:colOff>50800</xdr:colOff>
      <xdr:row>64</xdr:row>
      <xdr:rowOff>42237</xdr:rowOff>
    </xdr:to>
    <xdr:sp macro="" textlink="">
      <xdr:nvSpPr>
        <xdr:cNvPr id="213" name="楕円 212"/>
        <xdr:cNvSpPr/>
      </xdr:nvSpPr>
      <xdr:spPr>
        <a:xfrm>
          <a:off x="9192260" y="10673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27014</xdr:rowOff>
    </xdr:from>
    <xdr:ext cx="599010" cy="259045"/>
    <xdr:sp macro="" textlink="">
      <xdr:nvSpPr>
        <xdr:cNvPr id="214" name="【橋りょう・トンネル】&#10;一人当たり有形固定資産（償却資産）額該当値テキスト"/>
        <xdr:cNvSpPr txBox="1"/>
      </xdr:nvSpPr>
      <xdr:spPr>
        <a:xfrm>
          <a:off x="9258300" y="1058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113314</xdr:rowOff>
    </xdr:from>
    <xdr:to>
      <xdr:col>50</xdr:col>
      <xdr:colOff>165100</xdr:colOff>
      <xdr:row>64</xdr:row>
      <xdr:rowOff>43464</xdr:rowOff>
    </xdr:to>
    <xdr:sp macro="" textlink="">
      <xdr:nvSpPr>
        <xdr:cNvPr id="215" name="楕円 214"/>
        <xdr:cNvSpPr/>
      </xdr:nvSpPr>
      <xdr:spPr>
        <a:xfrm>
          <a:off x="8445500" y="10674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162887</xdr:rowOff>
    </xdr:from>
    <xdr:to>
      <xdr:col>55</xdr:col>
      <xdr:colOff>0</xdr:colOff>
      <xdr:row>63</xdr:row>
      <xdr:rowOff>164114</xdr:rowOff>
    </xdr:to>
    <xdr:cxnSp macro="">
      <xdr:nvCxnSpPr>
        <xdr:cNvPr id="216" name="直線コネクタ 215"/>
        <xdr:cNvCxnSpPr/>
      </xdr:nvCxnSpPr>
      <xdr:spPr>
        <a:xfrm flipV="1">
          <a:off x="8496300" y="10724207"/>
          <a:ext cx="7239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115376</xdr:rowOff>
    </xdr:from>
    <xdr:to>
      <xdr:col>46</xdr:col>
      <xdr:colOff>38100</xdr:colOff>
      <xdr:row>64</xdr:row>
      <xdr:rowOff>45526</xdr:rowOff>
    </xdr:to>
    <xdr:sp macro="" textlink="">
      <xdr:nvSpPr>
        <xdr:cNvPr id="217" name="楕円 216"/>
        <xdr:cNvSpPr/>
      </xdr:nvSpPr>
      <xdr:spPr>
        <a:xfrm>
          <a:off x="7670800" y="10676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164114</xdr:rowOff>
    </xdr:from>
    <xdr:to>
      <xdr:col>50</xdr:col>
      <xdr:colOff>114300</xdr:colOff>
      <xdr:row>63</xdr:row>
      <xdr:rowOff>166176</xdr:rowOff>
    </xdr:to>
    <xdr:cxnSp macro="">
      <xdr:nvCxnSpPr>
        <xdr:cNvPr id="218" name="直線コネクタ 217"/>
        <xdr:cNvCxnSpPr/>
      </xdr:nvCxnSpPr>
      <xdr:spPr>
        <a:xfrm flipV="1">
          <a:off x="7713980" y="10725434"/>
          <a:ext cx="78232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8214575" y="102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20" name="n_2aveValue【橋りょう・トンネル】&#10;一人当たり有形固定資産（償却資産）額"/>
        <xdr:cNvSpPr txBox="1"/>
      </xdr:nvSpPr>
      <xdr:spPr>
        <a:xfrm>
          <a:off x="7444955" y="103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34591</xdr:rowOff>
    </xdr:from>
    <xdr:ext cx="599010" cy="259045"/>
    <xdr:sp macro="" textlink="">
      <xdr:nvSpPr>
        <xdr:cNvPr id="221" name="n_1mainValue【橋りょう・トンネル】&#10;一人当たり有形固定資産（償却資産）額"/>
        <xdr:cNvSpPr txBox="1"/>
      </xdr:nvSpPr>
      <xdr:spPr>
        <a:xfrm>
          <a:off x="8214575" y="1076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36653</xdr:rowOff>
    </xdr:from>
    <xdr:ext cx="599010" cy="259045"/>
    <xdr:sp macro="" textlink="">
      <xdr:nvSpPr>
        <xdr:cNvPr id="222" name="n_2mainValue【橋りょう・トンネル】&#10;一人当たり有形固定資産（償却資産）額"/>
        <xdr:cNvSpPr txBox="1"/>
      </xdr:nvSpPr>
      <xdr:spPr>
        <a:xfrm>
          <a:off x="7444955" y="1076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086225" y="13129259"/>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12496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020820" y="14302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xdr:cNvSpPr txBox="1"/>
      </xdr:nvSpPr>
      <xdr:spPr>
        <a:xfrm>
          <a:off x="4124960" y="13555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03606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31216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5146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61" name="楕円 260"/>
        <xdr:cNvSpPr/>
      </xdr:nvSpPr>
      <xdr:spPr>
        <a:xfrm>
          <a:off x="403606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62" name="【公営住宅】&#10;有形固定資産減価償却率該当値テキスト"/>
        <xdr:cNvSpPr txBox="1"/>
      </xdr:nvSpPr>
      <xdr:spPr>
        <a:xfrm>
          <a:off x="4124960" y="1332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63" name="楕円 262"/>
        <xdr:cNvSpPr/>
      </xdr:nvSpPr>
      <xdr:spPr>
        <a:xfrm>
          <a:off x="331216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152400</xdr:rowOff>
    </xdr:to>
    <xdr:cxnSp macro="">
      <xdr:nvCxnSpPr>
        <xdr:cNvPr id="264" name="直線コネクタ 263"/>
        <xdr:cNvCxnSpPr/>
      </xdr:nvCxnSpPr>
      <xdr:spPr>
        <a:xfrm flipV="1">
          <a:off x="3355340" y="135255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65" name="楕円 264"/>
        <xdr:cNvSpPr/>
      </xdr:nvSpPr>
      <xdr:spPr>
        <a:xfrm>
          <a:off x="2514600" y="13548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17145</xdr:rowOff>
    </xdr:to>
    <xdr:cxnSp macro="">
      <xdr:nvCxnSpPr>
        <xdr:cNvPr id="266" name="直線コネクタ 265"/>
        <xdr:cNvCxnSpPr/>
      </xdr:nvCxnSpPr>
      <xdr:spPr>
        <a:xfrm flipV="1">
          <a:off x="2565400" y="1356360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xdr:cNvSpPr txBox="1"/>
      </xdr:nvSpPr>
      <xdr:spPr>
        <a:xfrm>
          <a:off x="317056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xdr:cNvSpPr txBox="1"/>
      </xdr:nvSpPr>
      <xdr:spPr>
        <a:xfrm>
          <a:off x="23857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69" name="n_1mainValue【公営住宅】&#10;有形固定資産減価償却率"/>
        <xdr:cNvSpPr txBox="1"/>
      </xdr:nvSpPr>
      <xdr:spPr>
        <a:xfrm>
          <a:off x="317056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70" name="n_2mainValue【公営住宅】&#10;有形固定資産減価償却率"/>
        <xdr:cNvSpPr txBox="1"/>
      </xdr:nvSpPr>
      <xdr:spPr>
        <a:xfrm>
          <a:off x="23857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9219565" y="13066015"/>
          <a:ext cx="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9258300" y="128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9154160" y="13066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9258300" y="13845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9192260" y="13990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8445500" y="1395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xdr:cNvSpPr/>
      </xdr:nvSpPr>
      <xdr:spPr>
        <a:xfrm>
          <a:off x="7670800" y="1398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08" name="楕円 307"/>
        <xdr:cNvSpPr/>
      </xdr:nvSpPr>
      <xdr:spPr>
        <a:xfrm>
          <a:off x="9192260" y="14428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09" name="【公営住宅】&#10;一人当たり面積該当値テキスト"/>
        <xdr:cNvSpPr txBox="1"/>
      </xdr:nvSpPr>
      <xdr:spPr>
        <a:xfrm>
          <a:off x="9258300" y="143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12446</xdr:rowOff>
    </xdr:from>
    <xdr:to>
      <xdr:col>50</xdr:col>
      <xdr:colOff>165100</xdr:colOff>
      <xdr:row>86</xdr:row>
      <xdr:rowOff>114046</xdr:rowOff>
    </xdr:to>
    <xdr:sp macro="" textlink="">
      <xdr:nvSpPr>
        <xdr:cNvPr id="310" name="楕円 309"/>
        <xdr:cNvSpPr/>
      </xdr:nvSpPr>
      <xdr:spPr>
        <a:xfrm>
          <a:off x="8445500" y="144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62485</xdr:rowOff>
    </xdr:from>
    <xdr:to>
      <xdr:col>55</xdr:col>
      <xdr:colOff>0</xdr:colOff>
      <xdr:row>86</xdr:row>
      <xdr:rowOff>63246</xdr:rowOff>
    </xdr:to>
    <xdr:cxnSp macro="">
      <xdr:nvCxnSpPr>
        <xdr:cNvPr id="311" name="直線コネクタ 310"/>
        <xdr:cNvCxnSpPr/>
      </xdr:nvCxnSpPr>
      <xdr:spPr>
        <a:xfrm flipV="1">
          <a:off x="8496300" y="14479525"/>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13208</xdr:rowOff>
    </xdr:from>
    <xdr:to>
      <xdr:col>46</xdr:col>
      <xdr:colOff>38100</xdr:colOff>
      <xdr:row>86</xdr:row>
      <xdr:rowOff>114808</xdr:rowOff>
    </xdr:to>
    <xdr:sp macro="" textlink="">
      <xdr:nvSpPr>
        <xdr:cNvPr id="312" name="楕円 311"/>
        <xdr:cNvSpPr/>
      </xdr:nvSpPr>
      <xdr:spPr>
        <a:xfrm>
          <a:off x="7670800" y="14430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63246</xdr:rowOff>
    </xdr:from>
    <xdr:to>
      <xdr:col>50</xdr:col>
      <xdr:colOff>114300</xdr:colOff>
      <xdr:row>86</xdr:row>
      <xdr:rowOff>64008</xdr:rowOff>
    </xdr:to>
    <xdr:cxnSp macro="">
      <xdr:nvCxnSpPr>
        <xdr:cNvPr id="313" name="直線コネクタ 312"/>
        <xdr:cNvCxnSpPr/>
      </xdr:nvCxnSpPr>
      <xdr:spPr>
        <a:xfrm flipV="1">
          <a:off x="7713980" y="1448028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8271587" y="137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5" name="n_2aveValue【公営住宅】&#10;一人当たり面積"/>
        <xdr:cNvSpPr txBox="1"/>
      </xdr:nvSpPr>
      <xdr:spPr>
        <a:xfrm>
          <a:off x="7509587" y="137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105173</xdr:rowOff>
    </xdr:from>
    <xdr:ext cx="469744" cy="259045"/>
    <xdr:sp macro="" textlink="">
      <xdr:nvSpPr>
        <xdr:cNvPr id="316" name="n_1mainValue【公営住宅】&#10;一人当たり面積"/>
        <xdr:cNvSpPr txBox="1"/>
      </xdr:nvSpPr>
      <xdr:spPr>
        <a:xfrm>
          <a:off x="8271587" y="1452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105935</xdr:rowOff>
    </xdr:from>
    <xdr:ext cx="469744" cy="259045"/>
    <xdr:sp macro="" textlink="">
      <xdr:nvSpPr>
        <xdr:cNvPr id="317" name="n_2mainValue【公営住宅】&#10;一人当たり面積"/>
        <xdr:cNvSpPr txBox="1"/>
      </xdr:nvSpPr>
      <xdr:spPr>
        <a:xfrm>
          <a:off x="750958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4375764" y="577405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44145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428750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44145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4287500" y="5774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63" name="【認定こども園・幼稚園・保育所】&#10;有形固定資産減価償却率平均値テキスト"/>
        <xdr:cNvSpPr txBox="1"/>
      </xdr:nvSpPr>
      <xdr:spPr>
        <a:xfrm>
          <a:off x="144145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4325600" y="6450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35788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6" name="フローチャート: 判断 365"/>
        <xdr:cNvSpPr/>
      </xdr:nvSpPr>
      <xdr:spPr>
        <a:xfrm>
          <a:off x="128041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72" name="楕円 371"/>
        <xdr:cNvSpPr/>
      </xdr:nvSpPr>
      <xdr:spPr>
        <a:xfrm>
          <a:off x="14325600" y="6487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373" name="【認定こども園・幼稚園・保育所】&#10;有形固定資産減価償却率該当値テキスト"/>
        <xdr:cNvSpPr txBox="1"/>
      </xdr:nvSpPr>
      <xdr:spPr>
        <a:xfrm>
          <a:off x="144145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374" name="楕円 373"/>
        <xdr:cNvSpPr/>
      </xdr:nvSpPr>
      <xdr:spPr>
        <a:xfrm>
          <a:off x="1357884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17145</xdr:rowOff>
    </xdr:to>
    <xdr:cxnSp macro="">
      <xdr:nvCxnSpPr>
        <xdr:cNvPr id="375" name="直線コネクタ 374"/>
        <xdr:cNvCxnSpPr/>
      </xdr:nvCxnSpPr>
      <xdr:spPr>
        <a:xfrm flipV="1">
          <a:off x="13629640" y="6537960"/>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376" name="楕円 375"/>
        <xdr:cNvSpPr/>
      </xdr:nvSpPr>
      <xdr:spPr>
        <a:xfrm>
          <a:off x="1280414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39</xdr:row>
      <xdr:rowOff>17145</xdr:rowOff>
    </xdr:to>
    <xdr:cxnSp macro="">
      <xdr:nvCxnSpPr>
        <xdr:cNvPr id="377" name="直線コネクタ 376"/>
        <xdr:cNvCxnSpPr/>
      </xdr:nvCxnSpPr>
      <xdr:spPr>
        <a:xfrm>
          <a:off x="12854940" y="6435090"/>
          <a:ext cx="7747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78" name="n_1aveValue【認定こども園・幼稚園・保育所】&#10;有形固定資産減価償却率"/>
        <xdr:cNvSpPr txBox="1"/>
      </xdr:nvSpPr>
      <xdr:spPr>
        <a:xfrm>
          <a:off x="134372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79" name="n_2aveValue【認定こども園・幼稚園・保育所】&#10;有形固定資産減価償却率"/>
        <xdr:cNvSpPr txBox="1"/>
      </xdr:nvSpPr>
      <xdr:spPr>
        <a:xfrm>
          <a:off x="126752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380" name="n_1mainValue【認定こども園・幼稚園・保育所】&#10;有形固定資産減価償却率"/>
        <xdr:cNvSpPr txBox="1"/>
      </xdr:nvSpPr>
      <xdr:spPr>
        <a:xfrm>
          <a:off x="134372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381" name="n_2mainValue【認定こども園・幼稚園・保育所】&#10;有形固定資産減価償却率"/>
        <xdr:cNvSpPr txBox="1"/>
      </xdr:nvSpPr>
      <xdr:spPr>
        <a:xfrm>
          <a:off x="126752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19509104" y="573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1954784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194437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1954784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194437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10" name="【認定こども園・幼稚園・保育所】&#10;一人当たり面積平均値テキスト"/>
        <xdr:cNvSpPr txBox="1"/>
      </xdr:nvSpPr>
      <xdr:spPr>
        <a:xfrm>
          <a:off x="1954784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19458940" y="650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18735040" y="6479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13" name="フローチャート: 判断 412"/>
        <xdr:cNvSpPr/>
      </xdr:nvSpPr>
      <xdr:spPr>
        <a:xfrm>
          <a:off x="1793748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9" name="楕円 418"/>
        <xdr:cNvSpPr/>
      </xdr:nvSpPr>
      <xdr:spPr>
        <a:xfrm>
          <a:off x="194589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420" name="【認定こども園・幼稚園・保育所】&#10;一人当たり面積該当値テキスト"/>
        <xdr:cNvSpPr txBox="1"/>
      </xdr:nvSpPr>
      <xdr:spPr>
        <a:xfrm>
          <a:off x="1954784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421" name="楕円 420"/>
        <xdr:cNvSpPr/>
      </xdr:nvSpPr>
      <xdr:spPr>
        <a:xfrm>
          <a:off x="18735040" y="647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39</xdr:row>
      <xdr:rowOff>19050</xdr:rowOff>
    </xdr:to>
    <xdr:cxnSp macro="">
      <xdr:nvCxnSpPr>
        <xdr:cNvPr id="422" name="直線コネクタ 421"/>
        <xdr:cNvCxnSpPr/>
      </xdr:nvCxnSpPr>
      <xdr:spPr>
        <a:xfrm>
          <a:off x="18778220" y="653034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23" name="楕円 422"/>
        <xdr:cNvSpPr/>
      </xdr:nvSpPr>
      <xdr:spPr>
        <a:xfrm>
          <a:off x="1793748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167640</xdr:rowOff>
    </xdr:to>
    <xdr:cxnSp macro="">
      <xdr:nvCxnSpPr>
        <xdr:cNvPr id="424" name="直線コネクタ 423"/>
        <xdr:cNvCxnSpPr/>
      </xdr:nvCxnSpPr>
      <xdr:spPr>
        <a:xfrm flipV="1">
          <a:off x="17988280" y="65303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xdr:cNvSpPr txBox="1"/>
      </xdr:nvSpPr>
      <xdr:spPr>
        <a:xfrm>
          <a:off x="185611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26" name="n_2aveValue【認定こども園・幼稚園・保育所】&#10;一人当たり面積"/>
        <xdr:cNvSpPr txBox="1"/>
      </xdr:nvSpPr>
      <xdr:spPr>
        <a:xfrm>
          <a:off x="1777626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27" name="n_1mainValue【認定こども園・幼稚園・保育所】&#10;一人当たり面積"/>
        <xdr:cNvSpPr txBox="1"/>
      </xdr:nvSpPr>
      <xdr:spPr>
        <a:xfrm>
          <a:off x="185611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28" name="n_2mainValue【認定こども園・幼稚園・保育所】&#10;一人当たり面積"/>
        <xdr:cNvSpPr txBox="1"/>
      </xdr:nvSpPr>
      <xdr:spPr>
        <a:xfrm>
          <a:off x="1777626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4375764" y="9221833"/>
          <a:ext cx="0" cy="1481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4414500" y="900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4287500" y="922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60" name="【学校施設】&#10;有形固定資産減価償却率平均値テキスト"/>
        <xdr:cNvSpPr txBox="1"/>
      </xdr:nvSpPr>
      <xdr:spPr>
        <a:xfrm>
          <a:off x="14414500" y="991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4325600" y="9936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63" name="フローチャート: 判断 462"/>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469" name="楕円 468"/>
        <xdr:cNvSpPr/>
      </xdr:nvSpPr>
      <xdr:spPr>
        <a:xfrm>
          <a:off x="14325600" y="97087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470" name="【学校施設】&#10;有形固定資産減価償却率該当値テキスト"/>
        <xdr:cNvSpPr txBox="1"/>
      </xdr:nvSpPr>
      <xdr:spPr>
        <a:xfrm>
          <a:off x="14414500" y="95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47172</xdr:rowOff>
    </xdr:from>
    <xdr:to>
      <xdr:col>81</xdr:col>
      <xdr:colOff>101600</xdr:colOff>
      <xdr:row>58</xdr:row>
      <xdr:rowOff>148772</xdr:rowOff>
    </xdr:to>
    <xdr:sp macro="" textlink="">
      <xdr:nvSpPr>
        <xdr:cNvPr id="471" name="楕円 470"/>
        <xdr:cNvSpPr/>
      </xdr:nvSpPr>
      <xdr:spPr>
        <a:xfrm>
          <a:off x="13578840" y="97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97972</xdr:rowOff>
    </xdr:to>
    <xdr:cxnSp macro="">
      <xdr:nvCxnSpPr>
        <xdr:cNvPr id="472" name="直線コネクタ 471"/>
        <xdr:cNvCxnSpPr/>
      </xdr:nvCxnSpPr>
      <xdr:spPr>
        <a:xfrm flipV="1">
          <a:off x="13629640" y="9755777"/>
          <a:ext cx="74676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473" name="楕円 472"/>
        <xdr:cNvSpPr/>
      </xdr:nvSpPr>
      <xdr:spPr>
        <a:xfrm>
          <a:off x="1280414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61</xdr:row>
      <xdr:rowOff>76744</xdr:rowOff>
    </xdr:to>
    <xdr:cxnSp macro="">
      <xdr:nvCxnSpPr>
        <xdr:cNvPr id="474" name="直線コネクタ 473"/>
        <xdr:cNvCxnSpPr/>
      </xdr:nvCxnSpPr>
      <xdr:spPr>
        <a:xfrm flipV="1">
          <a:off x="12854940" y="9821092"/>
          <a:ext cx="774700" cy="4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5" name="n_1aveValue【学校施設】&#10;有形固定資産減価償却率"/>
        <xdr:cNvSpPr txBox="1"/>
      </xdr:nvSpPr>
      <xdr:spPr>
        <a:xfrm>
          <a:off x="13437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76" name="n_2aveValue【学校施設】&#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165299</xdr:rowOff>
    </xdr:from>
    <xdr:ext cx="405111" cy="259045"/>
    <xdr:sp macro="" textlink="">
      <xdr:nvSpPr>
        <xdr:cNvPr id="477" name="n_1mainValue【学校施設】&#10;有形固定資産減価償却率"/>
        <xdr:cNvSpPr txBox="1"/>
      </xdr:nvSpPr>
      <xdr:spPr>
        <a:xfrm>
          <a:off x="13437244" y="955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478" name="n_2mainValue【学校施設】&#10;有形固定資産減価償却率"/>
        <xdr:cNvSpPr txBox="1"/>
      </xdr:nvSpPr>
      <xdr:spPr>
        <a:xfrm>
          <a:off x="1267524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19509104" y="9425070"/>
          <a:ext cx="0" cy="125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19547840" y="920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19443700" y="9425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0" name="【学校施設】&#10;一人当たり面積平均値テキスト"/>
        <xdr:cNvSpPr txBox="1"/>
      </xdr:nvSpPr>
      <xdr:spPr>
        <a:xfrm>
          <a:off x="19547840" y="10013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19458940" y="10034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18735040" y="9971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13" name="フローチャート: 判断 512"/>
        <xdr:cNvSpPr/>
      </xdr:nvSpPr>
      <xdr:spPr>
        <a:xfrm>
          <a:off x="17937480" y="10008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98116</xdr:rowOff>
    </xdr:from>
    <xdr:to>
      <xdr:col>116</xdr:col>
      <xdr:colOff>114300</xdr:colOff>
      <xdr:row>59</xdr:row>
      <xdr:rowOff>28266</xdr:rowOff>
    </xdr:to>
    <xdr:sp macro="" textlink="">
      <xdr:nvSpPr>
        <xdr:cNvPr id="519" name="楕円 518"/>
        <xdr:cNvSpPr/>
      </xdr:nvSpPr>
      <xdr:spPr>
        <a:xfrm>
          <a:off x="19458940" y="9821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120993</xdr:rowOff>
    </xdr:from>
    <xdr:ext cx="469744" cy="259045"/>
    <xdr:sp macro="" textlink="">
      <xdr:nvSpPr>
        <xdr:cNvPr id="520" name="【学校施設】&#10;一人当たり面積該当値テキスト"/>
        <xdr:cNvSpPr txBox="1"/>
      </xdr:nvSpPr>
      <xdr:spPr>
        <a:xfrm>
          <a:off x="19547840" y="96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117058</xdr:rowOff>
    </xdr:from>
    <xdr:to>
      <xdr:col>112</xdr:col>
      <xdr:colOff>38100</xdr:colOff>
      <xdr:row>59</xdr:row>
      <xdr:rowOff>47208</xdr:rowOff>
    </xdr:to>
    <xdr:sp macro="" textlink="">
      <xdr:nvSpPr>
        <xdr:cNvPr id="521" name="楕円 520"/>
        <xdr:cNvSpPr/>
      </xdr:nvSpPr>
      <xdr:spPr>
        <a:xfrm>
          <a:off x="18735040" y="9840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148916</xdr:rowOff>
    </xdr:from>
    <xdr:to>
      <xdr:col>116</xdr:col>
      <xdr:colOff>63500</xdr:colOff>
      <xdr:row>58</xdr:row>
      <xdr:rowOff>167858</xdr:rowOff>
    </xdr:to>
    <xdr:cxnSp macro="">
      <xdr:nvCxnSpPr>
        <xdr:cNvPr id="522" name="直線コネクタ 521"/>
        <xdr:cNvCxnSpPr/>
      </xdr:nvCxnSpPr>
      <xdr:spPr>
        <a:xfrm flipV="1">
          <a:off x="18778220" y="9872036"/>
          <a:ext cx="73152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134693</xdr:rowOff>
    </xdr:from>
    <xdr:to>
      <xdr:col>107</xdr:col>
      <xdr:colOff>101600</xdr:colOff>
      <xdr:row>59</xdr:row>
      <xdr:rowOff>64843</xdr:rowOff>
    </xdr:to>
    <xdr:sp macro="" textlink="">
      <xdr:nvSpPr>
        <xdr:cNvPr id="523" name="楕円 522"/>
        <xdr:cNvSpPr/>
      </xdr:nvSpPr>
      <xdr:spPr>
        <a:xfrm>
          <a:off x="17937480" y="985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167858</xdr:rowOff>
    </xdr:from>
    <xdr:to>
      <xdr:col>111</xdr:col>
      <xdr:colOff>177800</xdr:colOff>
      <xdr:row>59</xdr:row>
      <xdr:rowOff>14043</xdr:rowOff>
    </xdr:to>
    <xdr:cxnSp macro="">
      <xdr:nvCxnSpPr>
        <xdr:cNvPr id="524" name="直線コネクタ 523"/>
        <xdr:cNvCxnSpPr/>
      </xdr:nvCxnSpPr>
      <xdr:spPr>
        <a:xfrm flipV="1">
          <a:off x="17988280" y="9890978"/>
          <a:ext cx="78994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25" name="n_1aveValue【学校施設】&#10;一人当たり面積"/>
        <xdr:cNvSpPr txBox="1"/>
      </xdr:nvSpPr>
      <xdr:spPr>
        <a:xfrm>
          <a:off x="18561127" y="1006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26" name="n_2aveValue【学校施設】&#10;一人当たり面積"/>
        <xdr:cNvSpPr txBox="1"/>
      </xdr:nvSpPr>
      <xdr:spPr>
        <a:xfrm>
          <a:off x="17776267" y="100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63735</xdr:rowOff>
    </xdr:from>
    <xdr:ext cx="469744" cy="259045"/>
    <xdr:sp macro="" textlink="">
      <xdr:nvSpPr>
        <xdr:cNvPr id="527" name="n_1mainValue【学校施設】&#10;一人当たり面積"/>
        <xdr:cNvSpPr txBox="1"/>
      </xdr:nvSpPr>
      <xdr:spPr>
        <a:xfrm>
          <a:off x="18561127" y="961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81370</xdr:rowOff>
    </xdr:from>
    <xdr:ext cx="469744" cy="259045"/>
    <xdr:sp macro="" textlink="">
      <xdr:nvSpPr>
        <xdr:cNvPr id="528" name="n_2mainValue【学校施設】&#10;一人当たり面積"/>
        <xdr:cNvSpPr txBox="1"/>
      </xdr:nvSpPr>
      <xdr:spPr>
        <a:xfrm>
          <a:off x="17776267" y="96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3" name="直線コネクタ 552"/>
        <xdr:cNvCxnSpPr/>
      </xdr:nvCxnSpPr>
      <xdr:spPr>
        <a:xfrm flipV="1">
          <a:off x="14375764" y="130416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4" name="【児童館】&#10;有形固定資産減価償却率最小値テキスト"/>
        <xdr:cNvSpPr txBox="1"/>
      </xdr:nvSpPr>
      <xdr:spPr>
        <a:xfrm>
          <a:off x="144145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5" name="直線コネクタ 554"/>
        <xdr:cNvCxnSpPr/>
      </xdr:nvCxnSpPr>
      <xdr:spPr>
        <a:xfrm>
          <a:off x="14287500" y="1439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8" name="【児童館】&#10;有形固定資産減価償却率平均値テキスト"/>
        <xdr:cNvSpPr txBox="1"/>
      </xdr:nvSpPr>
      <xdr:spPr>
        <a:xfrm>
          <a:off x="1441450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9" name="フローチャート: 判断 558"/>
        <xdr:cNvSpPr/>
      </xdr:nvSpPr>
      <xdr:spPr>
        <a:xfrm>
          <a:off x="14325600" y="138099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0" name="フローチャート: 判断 559"/>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1" name="フローチャート: 判断 560"/>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67" name="楕円 566"/>
        <xdr:cNvSpPr/>
      </xdr:nvSpPr>
      <xdr:spPr>
        <a:xfrm>
          <a:off x="14325600" y="136099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568" name="【児童館】&#10;有形固定資産減価償却率該当値テキスト"/>
        <xdr:cNvSpPr txBox="1"/>
      </xdr:nvSpPr>
      <xdr:spPr>
        <a:xfrm>
          <a:off x="1441450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569" name="楕円 568"/>
        <xdr:cNvSpPr/>
      </xdr:nvSpPr>
      <xdr:spPr>
        <a:xfrm>
          <a:off x="1357884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118111</xdr:rowOff>
    </xdr:to>
    <xdr:cxnSp macro="">
      <xdr:nvCxnSpPr>
        <xdr:cNvPr id="570" name="直線コネクタ 569"/>
        <xdr:cNvCxnSpPr/>
      </xdr:nvCxnSpPr>
      <xdr:spPr>
        <a:xfrm flipV="1">
          <a:off x="13629640" y="13660754"/>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571" name="楕円 570"/>
        <xdr:cNvSpPr/>
      </xdr:nvSpPr>
      <xdr:spPr>
        <a:xfrm>
          <a:off x="12804140" y="1382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82</xdr:row>
      <xdr:rowOff>131445</xdr:rowOff>
    </xdr:to>
    <xdr:cxnSp macro="">
      <xdr:nvCxnSpPr>
        <xdr:cNvPr id="572" name="直線コネクタ 571"/>
        <xdr:cNvCxnSpPr/>
      </xdr:nvCxnSpPr>
      <xdr:spPr>
        <a:xfrm flipV="1">
          <a:off x="12854940" y="13696951"/>
          <a:ext cx="774700" cy="1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73" name="n_1aveValue【児童館】&#10;有形固定資産減価償却率"/>
        <xdr:cNvSpPr txBox="1"/>
      </xdr:nvSpPr>
      <xdr:spPr>
        <a:xfrm>
          <a:off x="13437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74" name="n_2aveValue【児童館】&#10;有形固定資産減価償却率"/>
        <xdr:cNvSpPr txBox="1"/>
      </xdr:nvSpPr>
      <xdr:spPr>
        <a:xfrm>
          <a:off x="126752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575" name="n_1mainValue【児童館】&#10;有形固定資産減価償却率"/>
        <xdr:cNvSpPr txBox="1"/>
      </xdr:nvSpPr>
      <xdr:spPr>
        <a:xfrm>
          <a:off x="13437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76" name="n_2mainValue【児童館】&#10;有形固定資産減価償却率"/>
        <xdr:cNvSpPr txBox="1"/>
      </xdr:nvSpPr>
      <xdr:spPr>
        <a:xfrm>
          <a:off x="1267524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00" name="直線コネクタ 599"/>
        <xdr:cNvCxnSpPr/>
      </xdr:nvCxnSpPr>
      <xdr:spPr>
        <a:xfrm flipV="1">
          <a:off x="19509104" y="129654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1"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02" name="直線コネクタ 601"/>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03" name="【児童館】&#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4" name="直線コネクタ 603"/>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05" name="【児童館】&#10;一人当たり面積平均値テキスト"/>
        <xdr:cNvSpPr txBox="1"/>
      </xdr:nvSpPr>
      <xdr:spPr>
        <a:xfrm>
          <a:off x="19547840" y="1379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06" name="フローチャート: 判断 605"/>
        <xdr:cNvSpPr/>
      </xdr:nvSpPr>
      <xdr:spPr>
        <a:xfrm>
          <a:off x="194589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7" name="フローチャート: 判断 606"/>
        <xdr:cNvSpPr/>
      </xdr:nvSpPr>
      <xdr:spPr>
        <a:xfrm>
          <a:off x="1873504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8" name="フローチャート: 判断 607"/>
        <xdr:cNvSpPr/>
      </xdr:nvSpPr>
      <xdr:spPr>
        <a:xfrm>
          <a:off x="179374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14" name="楕円 613"/>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5" name="【児童館】&#10;一人当たり面積該当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16" name="楕円 615"/>
        <xdr:cNvSpPr/>
      </xdr:nvSpPr>
      <xdr:spPr>
        <a:xfrm>
          <a:off x="18735040" y="14293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17" name="直線コネクタ 616"/>
        <xdr:cNvCxnSpPr/>
      </xdr:nvCxnSpPr>
      <xdr:spPr>
        <a:xfrm>
          <a:off x="18778220" y="143446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18" name="楕円 617"/>
        <xdr:cNvSpPr/>
      </xdr:nvSpPr>
      <xdr:spPr>
        <a:xfrm>
          <a:off x="1793748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19" name="直線コネクタ 618"/>
        <xdr:cNvCxnSpPr/>
      </xdr:nvCxnSpPr>
      <xdr:spPr>
        <a:xfrm>
          <a:off x="17988280" y="143446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20" name="n_1aveValue【児童館】&#10;一人当たり面積"/>
        <xdr:cNvSpPr txBox="1"/>
      </xdr:nvSpPr>
      <xdr:spPr>
        <a:xfrm>
          <a:off x="185611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21" name="n_2aveValue【児童館】&#10;一人当たり面積"/>
        <xdr:cNvSpPr txBox="1"/>
      </xdr:nvSpPr>
      <xdr:spPr>
        <a:xfrm>
          <a:off x="177762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22" name="n_1mainValue【児童館】&#10;一人当たり面積"/>
        <xdr:cNvSpPr txBox="1"/>
      </xdr:nvSpPr>
      <xdr:spPr>
        <a:xfrm>
          <a:off x="185611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23" name="n_2mainValue【児童館】&#10;一人当たり面積"/>
        <xdr:cNvSpPr txBox="1"/>
      </xdr:nvSpPr>
      <xdr:spPr>
        <a:xfrm>
          <a:off x="1777626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48" name="直線コネクタ 647"/>
        <xdr:cNvCxnSpPr/>
      </xdr:nvCxnSpPr>
      <xdr:spPr>
        <a:xfrm flipV="1">
          <a:off x="14375764" y="1679638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49" name="【公民館】&#10;有形固定資産減価償却率最小値テキスト"/>
        <xdr:cNvSpPr txBox="1"/>
      </xdr:nvSpPr>
      <xdr:spPr>
        <a:xfrm>
          <a:off x="14414500" y="181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50" name="直線コネクタ 649"/>
        <xdr:cNvCxnSpPr/>
      </xdr:nvCxnSpPr>
      <xdr:spPr>
        <a:xfrm>
          <a:off x="14287500" y="18108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51" name="【公民館】&#10;有形固定資産減価償却率最大値テキスト"/>
        <xdr:cNvSpPr txBox="1"/>
      </xdr:nvSpPr>
      <xdr:spPr>
        <a:xfrm>
          <a:off x="14414500" y="165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52" name="直線コネクタ 651"/>
        <xdr:cNvCxnSpPr/>
      </xdr:nvCxnSpPr>
      <xdr:spPr>
        <a:xfrm>
          <a:off x="14287500" y="16796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53" name="【公民館】&#10;有形固定資産減価償却率平均値テキスト"/>
        <xdr:cNvSpPr txBox="1"/>
      </xdr:nvSpPr>
      <xdr:spPr>
        <a:xfrm>
          <a:off x="14414500" y="17539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54" name="フローチャート: 判断 653"/>
        <xdr:cNvSpPr/>
      </xdr:nvSpPr>
      <xdr:spPr>
        <a:xfrm>
          <a:off x="14325600" y="175609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55" name="フローチャート: 判断 654"/>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6" name="フローチャート: 判断 655"/>
        <xdr:cNvSpPr/>
      </xdr:nvSpPr>
      <xdr:spPr>
        <a:xfrm>
          <a:off x="1280414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62" name="楕円 661"/>
        <xdr:cNvSpPr/>
      </xdr:nvSpPr>
      <xdr:spPr>
        <a:xfrm>
          <a:off x="14325600" y="1749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86377</xdr:rowOff>
    </xdr:from>
    <xdr:ext cx="405111" cy="259045"/>
    <xdr:sp macro="" textlink="">
      <xdr:nvSpPr>
        <xdr:cNvPr id="663" name="【公民館】&#10;有形固定資産減価償却率該当値テキスト"/>
        <xdr:cNvSpPr txBox="1"/>
      </xdr:nvSpPr>
      <xdr:spPr>
        <a:xfrm>
          <a:off x="144145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664" name="楕円 663"/>
        <xdr:cNvSpPr/>
      </xdr:nvSpPr>
      <xdr:spPr>
        <a:xfrm>
          <a:off x="13578840"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120014</xdr:rowOff>
    </xdr:to>
    <xdr:cxnSp macro="">
      <xdr:nvCxnSpPr>
        <xdr:cNvPr id="665" name="直線コネクタ 664"/>
        <xdr:cNvCxnSpPr/>
      </xdr:nvCxnSpPr>
      <xdr:spPr>
        <a:xfrm flipV="1">
          <a:off x="13629640" y="17548860"/>
          <a:ext cx="7467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666" name="楕円 665"/>
        <xdr:cNvSpPr/>
      </xdr:nvSpPr>
      <xdr:spPr>
        <a:xfrm>
          <a:off x="1280414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105</xdr:row>
      <xdr:rowOff>108586</xdr:rowOff>
    </xdr:to>
    <xdr:cxnSp macro="">
      <xdr:nvCxnSpPr>
        <xdr:cNvPr id="667" name="直線コネクタ 666"/>
        <xdr:cNvCxnSpPr/>
      </xdr:nvCxnSpPr>
      <xdr:spPr>
        <a:xfrm flipV="1">
          <a:off x="12854940" y="17554574"/>
          <a:ext cx="774700" cy="1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68" name="n_1aveValue【公民館】&#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69" name="n_2aveValue【公民館】&#10;有形固定資産減価償却率"/>
        <xdr:cNvSpPr txBox="1"/>
      </xdr:nvSpPr>
      <xdr:spPr>
        <a:xfrm>
          <a:off x="12675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161941</xdr:rowOff>
    </xdr:from>
    <xdr:ext cx="405111" cy="259045"/>
    <xdr:sp macro="" textlink="">
      <xdr:nvSpPr>
        <xdr:cNvPr id="670" name="n_1mainValue【公民館】&#10;有形固定資産減価償却率"/>
        <xdr:cNvSpPr txBox="1"/>
      </xdr:nvSpPr>
      <xdr:spPr>
        <a:xfrm>
          <a:off x="13437244" y="175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671" name="n_2mainValue【公民館】&#10;有形固定資産減価償却率"/>
        <xdr:cNvSpPr txBox="1"/>
      </xdr:nvSpPr>
      <xdr:spPr>
        <a:xfrm>
          <a:off x="12675244"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97" name="直線コネクタ 696"/>
        <xdr:cNvCxnSpPr/>
      </xdr:nvCxnSpPr>
      <xdr:spPr>
        <a:xfrm flipV="1">
          <a:off x="19509104" y="16729710"/>
          <a:ext cx="0" cy="1565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98" name="【公民館】&#10;一人当たり面積最小値テキスト"/>
        <xdr:cNvSpPr txBox="1"/>
      </xdr:nvSpPr>
      <xdr:spPr>
        <a:xfrm>
          <a:off x="19547840" y="182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99" name="直線コネクタ 698"/>
        <xdr:cNvCxnSpPr/>
      </xdr:nvCxnSpPr>
      <xdr:spPr>
        <a:xfrm>
          <a:off x="1944370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00" name="【公民館】&#10;一人当たり面積最大値テキスト"/>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01" name="直線コネクタ 700"/>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02" name="【公民館】&#10;一人当たり面積平均値テキスト"/>
        <xdr:cNvSpPr txBox="1"/>
      </xdr:nvSpPr>
      <xdr:spPr>
        <a:xfrm>
          <a:off x="19547840" y="1765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03" name="フローチャート: 判断 702"/>
        <xdr:cNvSpPr/>
      </xdr:nvSpPr>
      <xdr:spPr>
        <a:xfrm>
          <a:off x="19458940" y="17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04" name="フローチャート: 判断 703"/>
        <xdr:cNvSpPr/>
      </xdr:nvSpPr>
      <xdr:spPr>
        <a:xfrm>
          <a:off x="18735040" y="177821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5" name="フローチャート: 判断 704"/>
        <xdr:cNvSpPr/>
      </xdr:nvSpPr>
      <xdr:spPr>
        <a:xfrm>
          <a:off x="1793748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11" name="楕円 710"/>
        <xdr:cNvSpPr/>
      </xdr:nvSpPr>
      <xdr:spPr>
        <a:xfrm>
          <a:off x="1945894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712" name="【公民館】&#10;一人当たり面積該当値テキスト"/>
        <xdr:cNvSpPr txBox="1"/>
      </xdr:nvSpPr>
      <xdr:spPr>
        <a:xfrm>
          <a:off x="1954784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13" name="楕円 712"/>
        <xdr:cNvSpPr/>
      </xdr:nvSpPr>
      <xdr:spPr>
        <a:xfrm>
          <a:off x="18735040" y="17993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133350</xdr:rowOff>
    </xdr:to>
    <xdr:cxnSp macro="">
      <xdr:nvCxnSpPr>
        <xdr:cNvPr id="714" name="直線コネクタ 713"/>
        <xdr:cNvCxnSpPr/>
      </xdr:nvCxnSpPr>
      <xdr:spPr>
        <a:xfrm>
          <a:off x="18778220" y="1804470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15" name="楕円 714"/>
        <xdr:cNvSpPr/>
      </xdr:nvSpPr>
      <xdr:spPr>
        <a:xfrm>
          <a:off x="179374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716" name="直線コネクタ 715"/>
        <xdr:cNvCxnSpPr/>
      </xdr:nvCxnSpPr>
      <xdr:spPr>
        <a:xfrm flipV="1">
          <a:off x="17988280" y="18044704"/>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17" name="n_1aveValue【公民館】&#10;一人当たり面積"/>
        <xdr:cNvSpPr txBox="1"/>
      </xdr:nvSpPr>
      <xdr:spPr>
        <a:xfrm>
          <a:off x="18561127" y="175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8" name="n_2aveValue【公民館】&#10;一人当たり面積"/>
        <xdr:cNvSpPr txBox="1"/>
      </xdr:nvSpPr>
      <xdr:spPr>
        <a:xfrm>
          <a:off x="1777626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719" name="n_1mainValue【公民館】&#10;一人当たり面積"/>
        <xdr:cNvSpPr txBox="1"/>
      </xdr:nvSpPr>
      <xdr:spPr>
        <a:xfrm>
          <a:off x="18561127" y="180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20" name="n_2mainValue【公民館】&#10;一人当たり面積"/>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学校施設の減価償却率の高さと、一人当たりの面積の多さが目立つ。今後も児童数の減少が予想されるため、学校統合と空き校舎となった施設の活用が喫緊の課題である。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児童館や公民館の老朽化も進んでいる一方で、一人当たり面積は類似団体平均を下回っていることから、全市的な公共施設マネジメントの観点から施設を維持管理していく必要がある。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086225" y="5534842"/>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12496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124960" y="6387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03606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3121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1" name="楕円 70"/>
        <xdr:cNvSpPr/>
      </xdr:nvSpPr>
      <xdr:spPr>
        <a:xfrm>
          <a:off x="4036060" y="60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2" name="【図書館】&#10;有形固定資産減価償却率該当値テキスト"/>
        <xdr:cNvSpPr txBox="1"/>
      </xdr:nvSpPr>
      <xdr:spPr>
        <a:xfrm>
          <a:off x="4124960"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3" name="楕円 72"/>
        <xdr:cNvSpPr/>
      </xdr:nvSpPr>
      <xdr:spPr>
        <a:xfrm>
          <a:off x="3312160" y="6132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4" name="直線コネクタ 73"/>
        <xdr:cNvCxnSpPr/>
      </xdr:nvCxnSpPr>
      <xdr:spPr>
        <a:xfrm flipV="1">
          <a:off x="3355340" y="615042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5" name="楕円 74"/>
        <xdr:cNvSpPr/>
      </xdr:nvSpPr>
      <xdr:spPr>
        <a:xfrm>
          <a:off x="2514600" y="6164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9253</xdr:rowOff>
    </xdr:to>
    <xdr:cxnSp macro="">
      <xdr:nvCxnSpPr>
        <xdr:cNvPr id="76" name="直線コネクタ 75"/>
        <xdr:cNvCxnSpPr/>
      </xdr:nvCxnSpPr>
      <xdr:spPr>
        <a:xfrm flipV="1">
          <a:off x="2565400" y="6183086"/>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17056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38570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79" name="n_1mainValue【図書館】&#10;有形固定資産減価償却率"/>
        <xdr:cNvSpPr txBox="1"/>
      </xdr:nvSpPr>
      <xdr:spPr>
        <a:xfrm>
          <a:off x="3170564" y="591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0" name="n_2mainValue【図書館】&#10;有形固定資産減価償却率"/>
        <xdr:cNvSpPr txBox="1"/>
      </xdr:nvSpPr>
      <xdr:spPr>
        <a:xfrm>
          <a:off x="23857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9219565" y="553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9258300" y="53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915416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9258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9192260" y="6247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8" name="楕円 117"/>
        <xdr:cNvSpPr/>
      </xdr:nvSpPr>
      <xdr:spPr>
        <a:xfrm>
          <a:off x="91922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19" name="【図書館】&#10;一人当たり面積該当値テキスト"/>
        <xdr:cNvSpPr txBox="1"/>
      </xdr:nvSpPr>
      <xdr:spPr>
        <a:xfrm>
          <a:off x="92583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0" name="楕円 119"/>
        <xdr:cNvSpPr/>
      </xdr:nvSpPr>
      <xdr:spPr>
        <a:xfrm>
          <a:off x="844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21" name="直線コネクタ 120"/>
        <xdr:cNvCxnSpPr/>
      </xdr:nvCxnSpPr>
      <xdr:spPr>
        <a:xfrm>
          <a:off x="8496300" y="66141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2" name="楕円 121"/>
        <xdr:cNvSpPr/>
      </xdr:nvSpPr>
      <xdr:spPr>
        <a:xfrm>
          <a:off x="767080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95250</xdr:rowOff>
    </xdr:to>
    <xdr:cxnSp macro="">
      <xdr:nvCxnSpPr>
        <xdr:cNvPr id="123" name="直線コネクタ 122"/>
        <xdr:cNvCxnSpPr/>
      </xdr:nvCxnSpPr>
      <xdr:spPr>
        <a:xfrm flipV="1">
          <a:off x="7713980" y="661416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7509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26" name="n_1mainValue【図書館】&#10;一人当たり面積"/>
        <xdr:cNvSpPr txBox="1"/>
      </xdr:nvSpPr>
      <xdr:spPr>
        <a:xfrm>
          <a:off x="827158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27" name="n_2mainValue【図書館】&#10;一人当たり面積"/>
        <xdr:cNvSpPr txBox="1"/>
      </xdr:nvSpPr>
      <xdr:spPr>
        <a:xfrm>
          <a:off x="7509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086225" y="94773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124960" y="925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020820" y="947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124960" y="1001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03606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5146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66" name="楕円 165"/>
        <xdr:cNvSpPr/>
      </xdr:nvSpPr>
      <xdr:spPr>
        <a:xfrm>
          <a:off x="403606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167" name="【体育館・プール】&#10;有形固定資産減価償却率該当値テキスト"/>
        <xdr:cNvSpPr txBox="1"/>
      </xdr:nvSpPr>
      <xdr:spPr>
        <a:xfrm>
          <a:off x="4124960"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68" name="楕円 167"/>
        <xdr:cNvSpPr/>
      </xdr:nvSpPr>
      <xdr:spPr>
        <a:xfrm>
          <a:off x="3312160" y="9788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116205</xdr:rowOff>
    </xdr:to>
    <xdr:cxnSp macro="">
      <xdr:nvCxnSpPr>
        <xdr:cNvPr id="169" name="直線コネクタ 168"/>
        <xdr:cNvCxnSpPr/>
      </xdr:nvCxnSpPr>
      <xdr:spPr>
        <a:xfrm flipV="1">
          <a:off x="3355340" y="9789795"/>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楕円 169"/>
        <xdr:cNvSpPr/>
      </xdr:nvSpPr>
      <xdr:spPr>
        <a:xfrm>
          <a:off x="2514600" y="999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59</xdr:row>
      <xdr:rowOff>158115</xdr:rowOff>
    </xdr:to>
    <xdr:cxnSp macro="">
      <xdr:nvCxnSpPr>
        <xdr:cNvPr id="171" name="直線コネクタ 170"/>
        <xdr:cNvCxnSpPr/>
      </xdr:nvCxnSpPr>
      <xdr:spPr>
        <a:xfrm flipV="1">
          <a:off x="2565400" y="9839325"/>
          <a:ext cx="78994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17056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38570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174" name="n_1mainValue【体育館・プール】&#10;有形固定資産減価償却率"/>
        <xdr:cNvSpPr txBox="1"/>
      </xdr:nvSpPr>
      <xdr:spPr>
        <a:xfrm>
          <a:off x="317056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5" name="n_2mainValue【体育館・プール】&#10;有形固定資産減価償却率"/>
        <xdr:cNvSpPr txBox="1"/>
      </xdr:nvSpPr>
      <xdr:spPr>
        <a:xfrm>
          <a:off x="23857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9219565" y="952728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92583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915416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9258300" y="930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9154160" y="952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9258300" y="10027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919226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844550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767080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61214</xdr:rowOff>
    </xdr:from>
    <xdr:to>
      <xdr:col>55</xdr:col>
      <xdr:colOff>50800</xdr:colOff>
      <xdr:row>61</xdr:row>
      <xdr:rowOff>162814</xdr:rowOff>
    </xdr:to>
    <xdr:sp macro="" textlink="">
      <xdr:nvSpPr>
        <xdr:cNvPr id="211" name="楕円 210"/>
        <xdr:cNvSpPr/>
      </xdr:nvSpPr>
      <xdr:spPr>
        <a:xfrm>
          <a:off x="9192260" y="102872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39641</xdr:rowOff>
    </xdr:from>
    <xdr:ext cx="469744" cy="259045"/>
    <xdr:sp macro="" textlink="">
      <xdr:nvSpPr>
        <xdr:cNvPr id="212" name="【体育館・プール】&#10;一人当たり面積該当値テキスト"/>
        <xdr:cNvSpPr txBox="1"/>
      </xdr:nvSpPr>
      <xdr:spPr>
        <a:xfrm>
          <a:off x="9258300" y="10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65786</xdr:rowOff>
    </xdr:from>
    <xdr:to>
      <xdr:col>50</xdr:col>
      <xdr:colOff>165100</xdr:colOff>
      <xdr:row>61</xdr:row>
      <xdr:rowOff>167386</xdr:rowOff>
    </xdr:to>
    <xdr:sp macro="" textlink="">
      <xdr:nvSpPr>
        <xdr:cNvPr id="213" name="楕円 212"/>
        <xdr:cNvSpPr/>
      </xdr:nvSpPr>
      <xdr:spPr>
        <a:xfrm>
          <a:off x="84455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112014</xdr:rowOff>
    </xdr:from>
    <xdr:to>
      <xdr:col>55</xdr:col>
      <xdr:colOff>0</xdr:colOff>
      <xdr:row>61</xdr:row>
      <xdr:rowOff>116586</xdr:rowOff>
    </xdr:to>
    <xdr:cxnSp macro="">
      <xdr:nvCxnSpPr>
        <xdr:cNvPr id="214" name="直線コネクタ 213"/>
        <xdr:cNvCxnSpPr/>
      </xdr:nvCxnSpPr>
      <xdr:spPr>
        <a:xfrm flipV="1">
          <a:off x="8496300" y="1033805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楕円 214"/>
        <xdr:cNvSpPr/>
      </xdr:nvSpPr>
      <xdr:spPr>
        <a:xfrm>
          <a:off x="7670800" y="10296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116586</xdr:rowOff>
    </xdr:from>
    <xdr:to>
      <xdr:col>50</xdr:col>
      <xdr:colOff>114300</xdr:colOff>
      <xdr:row>61</xdr:row>
      <xdr:rowOff>121158</xdr:rowOff>
    </xdr:to>
    <xdr:cxnSp macro="">
      <xdr:nvCxnSpPr>
        <xdr:cNvPr id="216" name="直線コネクタ 215"/>
        <xdr:cNvCxnSpPr/>
      </xdr:nvCxnSpPr>
      <xdr:spPr>
        <a:xfrm flipV="1">
          <a:off x="7713980" y="1034262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827158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750958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158513</xdr:rowOff>
    </xdr:from>
    <xdr:ext cx="469744" cy="259045"/>
    <xdr:sp macro="" textlink="">
      <xdr:nvSpPr>
        <xdr:cNvPr id="219" name="n_1mainValue【体育館・プール】&#10;一人当たり面積"/>
        <xdr:cNvSpPr txBox="1"/>
      </xdr:nvSpPr>
      <xdr:spPr>
        <a:xfrm>
          <a:off x="8271587" y="1038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mainValue【体育館・プール】&#10;一人当たり面積"/>
        <xdr:cNvSpPr txBox="1"/>
      </xdr:nvSpPr>
      <xdr:spPr>
        <a:xfrm>
          <a:off x="7509587" y="103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086225" y="13034554"/>
          <a:ext cx="0" cy="135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124960" y="1439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02082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124960" y="1281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020820" y="13034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124960" y="1370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03606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312160" y="13727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xdr:cNvSpPr/>
      </xdr:nvSpPr>
      <xdr:spPr>
        <a:xfrm>
          <a:off x="251460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46082</xdr:rowOff>
    </xdr:from>
    <xdr:to>
      <xdr:col>24</xdr:col>
      <xdr:colOff>114300</xdr:colOff>
      <xdr:row>80</xdr:row>
      <xdr:rowOff>147682</xdr:rowOff>
    </xdr:to>
    <xdr:sp macro="" textlink="">
      <xdr:nvSpPr>
        <xdr:cNvPr id="260" name="楕円 259"/>
        <xdr:cNvSpPr/>
      </xdr:nvSpPr>
      <xdr:spPr>
        <a:xfrm>
          <a:off x="403606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68959</xdr:rowOff>
    </xdr:from>
    <xdr:ext cx="405111" cy="259045"/>
    <xdr:sp macro="" textlink="">
      <xdr:nvSpPr>
        <xdr:cNvPr id="261" name="【福祉施設】&#10;有形固定資産減価償却率該当値テキスト"/>
        <xdr:cNvSpPr txBox="1"/>
      </xdr:nvSpPr>
      <xdr:spPr>
        <a:xfrm>
          <a:off x="4124960" y="133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62" name="楕円 261"/>
        <xdr:cNvSpPr/>
      </xdr:nvSpPr>
      <xdr:spPr>
        <a:xfrm>
          <a:off x="3312160" y="13503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80</xdr:row>
      <xdr:rowOff>142602</xdr:rowOff>
    </xdr:to>
    <xdr:cxnSp macro="">
      <xdr:nvCxnSpPr>
        <xdr:cNvPr id="263" name="直線コネクタ 262"/>
        <xdr:cNvCxnSpPr/>
      </xdr:nvCxnSpPr>
      <xdr:spPr>
        <a:xfrm flipV="1">
          <a:off x="3355340" y="13508082"/>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57513</xdr:rowOff>
    </xdr:from>
    <xdr:to>
      <xdr:col>15</xdr:col>
      <xdr:colOff>101600</xdr:colOff>
      <xdr:row>81</xdr:row>
      <xdr:rowOff>159113</xdr:rowOff>
    </xdr:to>
    <xdr:sp macro="" textlink="">
      <xdr:nvSpPr>
        <xdr:cNvPr id="264" name="楕円 263"/>
        <xdr:cNvSpPr/>
      </xdr:nvSpPr>
      <xdr:spPr>
        <a:xfrm>
          <a:off x="2514600" y="136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81</xdr:row>
      <xdr:rowOff>108313</xdr:rowOff>
    </xdr:to>
    <xdr:cxnSp macro="">
      <xdr:nvCxnSpPr>
        <xdr:cNvPr id="265" name="直線コネクタ 264"/>
        <xdr:cNvCxnSpPr/>
      </xdr:nvCxnSpPr>
      <xdr:spPr>
        <a:xfrm flipV="1">
          <a:off x="2565400" y="13553802"/>
          <a:ext cx="78994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17056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xdr:cNvSpPr txBox="1"/>
      </xdr:nvSpPr>
      <xdr:spPr>
        <a:xfrm>
          <a:off x="2385704"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268" name="n_1mainValue【福祉施設】&#10;有形固定資産減価償却率"/>
        <xdr:cNvSpPr txBox="1"/>
      </xdr:nvSpPr>
      <xdr:spPr>
        <a:xfrm>
          <a:off x="317056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269" name="n_2mainValue【福祉施設】&#10;有形固定資産減価償却率"/>
        <xdr:cNvSpPr txBox="1"/>
      </xdr:nvSpPr>
      <xdr:spPr>
        <a:xfrm>
          <a:off x="23857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9219565" y="13117286"/>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92583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915416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00" name="【福祉施設】&#10;一人当たり面積平均値テキスト"/>
        <xdr:cNvSpPr txBox="1"/>
      </xdr:nvSpPr>
      <xdr:spPr>
        <a:xfrm>
          <a:off x="9258300" y="1399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9192260" y="14140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09" name="楕円 308"/>
        <xdr:cNvSpPr/>
      </xdr:nvSpPr>
      <xdr:spPr>
        <a:xfrm>
          <a:off x="919226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10" name="【福祉施設】&#10;一人当たり面積該当値テキスト"/>
        <xdr:cNvSpPr txBox="1"/>
      </xdr:nvSpPr>
      <xdr:spPr>
        <a:xfrm>
          <a:off x="92583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70576</xdr:rowOff>
    </xdr:from>
    <xdr:to>
      <xdr:col>50</xdr:col>
      <xdr:colOff>165100</xdr:colOff>
      <xdr:row>86</xdr:row>
      <xdr:rowOff>726</xdr:rowOff>
    </xdr:to>
    <xdr:sp macro="" textlink="">
      <xdr:nvSpPr>
        <xdr:cNvPr id="311" name="楕円 310"/>
        <xdr:cNvSpPr/>
      </xdr:nvSpPr>
      <xdr:spPr>
        <a:xfrm>
          <a:off x="8445500" y="14319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121376</xdr:rowOff>
    </xdr:to>
    <xdr:cxnSp macro="">
      <xdr:nvCxnSpPr>
        <xdr:cNvPr id="312" name="直線コネクタ 311"/>
        <xdr:cNvCxnSpPr/>
      </xdr:nvCxnSpPr>
      <xdr:spPr>
        <a:xfrm flipV="1">
          <a:off x="8496300" y="14367511"/>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73842</xdr:rowOff>
    </xdr:from>
    <xdr:to>
      <xdr:col>46</xdr:col>
      <xdr:colOff>38100</xdr:colOff>
      <xdr:row>86</xdr:row>
      <xdr:rowOff>3992</xdr:rowOff>
    </xdr:to>
    <xdr:sp macro="" textlink="">
      <xdr:nvSpPr>
        <xdr:cNvPr id="313" name="楕円 312"/>
        <xdr:cNvSpPr/>
      </xdr:nvSpPr>
      <xdr:spPr>
        <a:xfrm>
          <a:off x="7670800" y="14323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121376</xdr:rowOff>
    </xdr:from>
    <xdr:to>
      <xdr:col>50</xdr:col>
      <xdr:colOff>114300</xdr:colOff>
      <xdr:row>85</xdr:row>
      <xdr:rowOff>124642</xdr:rowOff>
    </xdr:to>
    <xdr:cxnSp macro="">
      <xdr:nvCxnSpPr>
        <xdr:cNvPr id="314" name="直線コネクタ 313"/>
        <xdr:cNvCxnSpPr/>
      </xdr:nvCxnSpPr>
      <xdr:spPr>
        <a:xfrm flipV="1">
          <a:off x="7713980" y="1437077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xdr:cNvSpPr txBox="1"/>
      </xdr:nvSpPr>
      <xdr:spPr>
        <a:xfrm>
          <a:off x="8271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16" name="n_2aveValue【福祉施設】&#10;一人当たり面積"/>
        <xdr:cNvSpPr txBox="1"/>
      </xdr:nvSpPr>
      <xdr:spPr>
        <a:xfrm>
          <a:off x="7509587" y="140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163303</xdr:rowOff>
    </xdr:from>
    <xdr:ext cx="469744" cy="259045"/>
    <xdr:sp macro="" textlink="">
      <xdr:nvSpPr>
        <xdr:cNvPr id="317" name="n_1mainValue【福祉施設】&#10;一人当たり面積"/>
        <xdr:cNvSpPr txBox="1"/>
      </xdr:nvSpPr>
      <xdr:spPr>
        <a:xfrm>
          <a:off x="8271587" y="144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166569</xdr:rowOff>
    </xdr:from>
    <xdr:ext cx="469744" cy="259045"/>
    <xdr:sp macro="" textlink="">
      <xdr:nvSpPr>
        <xdr:cNvPr id="318" name="n_2mainValue【福祉施設】&#10;一人当たり面積"/>
        <xdr:cNvSpPr txBox="1"/>
      </xdr:nvSpPr>
      <xdr:spPr>
        <a:xfrm>
          <a:off x="7509587" y="1441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086225" y="16840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124960" y="18280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02082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12496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49" name="【市民会館】&#10;有形固定資産減価償却率平均値テキスト"/>
        <xdr:cNvSpPr txBox="1"/>
      </xdr:nvSpPr>
      <xdr:spPr>
        <a:xfrm>
          <a:off x="412496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31216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xdr:cNvSpPr/>
      </xdr:nvSpPr>
      <xdr:spPr>
        <a:xfrm>
          <a:off x="251460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358" name="楕円 357"/>
        <xdr:cNvSpPr/>
      </xdr:nvSpPr>
      <xdr:spPr>
        <a:xfrm>
          <a:off x="4036060" y="17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359" name="【市民会館】&#10;有形固定資産減価償却率該当値テキスト"/>
        <xdr:cNvSpPr txBox="1"/>
      </xdr:nvSpPr>
      <xdr:spPr>
        <a:xfrm>
          <a:off x="4124960"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102144</xdr:rowOff>
    </xdr:from>
    <xdr:to>
      <xdr:col>20</xdr:col>
      <xdr:colOff>38100</xdr:colOff>
      <xdr:row>105</xdr:row>
      <xdr:rowOff>32294</xdr:rowOff>
    </xdr:to>
    <xdr:sp macro="" textlink="">
      <xdr:nvSpPr>
        <xdr:cNvPr id="360" name="楕円 359"/>
        <xdr:cNvSpPr/>
      </xdr:nvSpPr>
      <xdr:spPr>
        <a:xfrm>
          <a:off x="3312160" y="175367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152944</xdr:rowOff>
    </xdr:to>
    <xdr:cxnSp macro="">
      <xdr:nvCxnSpPr>
        <xdr:cNvPr id="361" name="直線コネクタ 360"/>
        <xdr:cNvCxnSpPr/>
      </xdr:nvCxnSpPr>
      <xdr:spPr>
        <a:xfrm flipV="1">
          <a:off x="3355340" y="17551581"/>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362" name="楕円 361"/>
        <xdr:cNvSpPr/>
      </xdr:nvSpPr>
      <xdr:spPr>
        <a:xfrm>
          <a:off x="2514600" y="17572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152944</xdr:rowOff>
    </xdr:from>
    <xdr:to>
      <xdr:col>19</xdr:col>
      <xdr:colOff>177800</xdr:colOff>
      <xdr:row>105</xdr:row>
      <xdr:rowOff>17418</xdr:rowOff>
    </xdr:to>
    <xdr:cxnSp macro="">
      <xdr:nvCxnSpPr>
        <xdr:cNvPr id="363" name="直線コネクタ 362"/>
        <xdr:cNvCxnSpPr/>
      </xdr:nvCxnSpPr>
      <xdr:spPr>
        <a:xfrm flipV="1">
          <a:off x="2565400" y="17587504"/>
          <a:ext cx="789940" cy="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64" name="n_1aveValue【市民会館】&#10;有形固定資産減価償却率"/>
        <xdr:cNvSpPr txBox="1"/>
      </xdr:nvSpPr>
      <xdr:spPr>
        <a:xfrm>
          <a:off x="317056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5" name="n_2aveValue【市民会館】&#10;有形固定資産減価償却率"/>
        <xdr:cNvSpPr txBox="1"/>
      </xdr:nvSpPr>
      <xdr:spPr>
        <a:xfrm>
          <a:off x="23857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23421</xdr:rowOff>
    </xdr:from>
    <xdr:ext cx="405111" cy="259045"/>
    <xdr:sp macro="" textlink="">
      <xdr:nvSpPr>
        <xdr:cNvPr id="366" name="n_1mainValue【市民会館】&#10;有形固定資産減価償却率"/>
        <xdr:cNvSpPr txBox="1"/>
      </xdr:nvSpPr>
      <xdr:spPr>
        <a:xfrm>
          <a:off x="3170564"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367" name="n_2mainValue【市民会館】&#10;有形固定資産減価償却率"/>
        <xdr:cNvSpPr txBox="1"/>
      </xdr:nvSpPr>
      <xdr:spPr>
        <a:xfrm>
          <a:off x="238570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9219565" y="16747997"/>
          <a:ext cx="0" cy="126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9258300" y="18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9154160" y="18015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9258300" y="165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9154160" y="1674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94" name="【市民会館】&#10;一人当たり面積平均値テキスト"/>
        <xdr:cNvSpPr txBox="1"/>
      </xdr:nvSpPr>
      <xdr:spPr>
        <a:xfrm>
          <a:off x="9258300" y="17589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919226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8445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xdr:cNvSpPr/>
      </xdr:nvSpPr>
      <xdr:spPr>
        <a:xfrm>
          <a:off x="7670800" y="1764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57404</xdr:rowOff>
    </xdr:from>
    <xdr:to>
      <xdr:col>55</xdr:col>
      <xdr:colOff>50800</xdr:colOff>
      <xdr:row>104</xdr:row>
      <xdr:rowOff>159004</xdr:rowOff>
    </xdr:to>
    <xdr:sp macro="" textlink="">
      <xdr:nvSpPr>
        <xdr:cNvPr id="403" name="楕円 402"/>
        <xdr:cNvSpPr/>
      </xdr:nvSpPr>
      <xdr:spPr>
        <a:xfrm>
          <a:off x="9192260" y="17491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80281</xdr:rowOff>
    </xdr:from>
    <xdr:ext cx="469744" cy="259045"/>
    <xdr:sp macro="" textlink="">
      <xdr:nvSpPr>
        <xdr:cNvPr id="404" name="【市民会館】&#10;一人当たり面積該当値テキスト"/>
        <xdr:cNvSpPr txBox="1"/>
      </xdr:nvSpPr>
      <xdr:spPr>
        <a:xfrm>
          <a:off x="9258300" y="173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05" name="楕円 404"/>
        <xdr:cNvSpPr/>
      </xdr:nvSpPr>
      <xdr:spPr>
        <a:xfrm>
          <a:off x="8445500" y="175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108204</xdr:rowOff>
    </xdr:from>
    <xdr:to>
      <xdr:col>55</xdr:col>
      <xdr:colOff>0</xdr:colOff>
      <xdr:row>104</xdr:row>
      <xdr:rowOff>117348</xdr:rowOff>
    </xdr:to>
    <xdr:cxnSp macro="">
      <xdr:nvCxnSpPr>
        <xdr:cNvPr id="406" name="直線コネクタ 405"/>
        <xdr:cNvCxnSpPr/>
      </xdr:nvCxnSpPr>
      <xdr:spPr>
        <a:xfrm flipV="1">
          <a:off x="8496300" y="17542764"/>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75692</xdr:rowOff>
    </xdr:from>
    <xdr:to>
      <xdr:col>46</xdr:col>
      <xdr:colOff>38100</xdr:colOff>
      <xdr:row>105</xdr:row>
      <xdr:rowOff>5842</xdr:rowOff>
    </xdr:to>
    <xdr:sp macro="" textlink="">
      <xdr:nvSpPr>
        <xdr:cNvPr id="407" name="楕円 406"/>
        <xdr:cNvSpPr/>
      </xdr:nvSpPr>
      <xdr:spPr>
        <a:xfrm>
          <a:off x="7670800" y="17510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126492</xdr:rowOff>
    </xdr:to>
    <xdr:cxnSp macro="">
      <xdr:nvCxnSpPr>
        <xdr:cNvPr id="408" name="直線コネクタ 407"/>
        <xdr:cNvCxnSpPr/>
      </xdr:nvCxnSpPr>
      <xdr:spPr>
        <a:xfrm flipV="1">
          <a:off x="7713980" y="1755190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409" name="n_1aveValue【市民会館】&#10;一人当たり面積"/>
        <xdr:cNvSpPr txBox="1"/>
      </xdr:nvSpPr>
      <xdr:spPr>
        <a:xfrm>
          <a:off x="8271587"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10" name="n_2aveValue【市民会館】&#10;一人当たり面積"/>
        <xdr:cNvSpPr txBox="1"/>
      </xdr:nvSpPr>
      <xdr:spPr>
        <a:xfrm>
          <a:off x="7509587"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11" name="n_1mainValue【市民会館】&#10;一人当たり面積"/>
        <xdr:cNvSpPr txBox="1"/>
      </xdr:nvSpPr>
      <xdr:spPr>
        <a:xfrm>
          <a:off x="8271587" y="172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22369</xdr:rowOff>
    </xdr:from>
    <xdr:ext cx="469744" cy="259045"/>
    <xdr:sp macro="" textlink="">
      <xdr:nvSpPr>
        <xdr:cNvPr id="412" name="n_2mainValue【市民会館】&#10;一人当たり面積"/>
        <xdr:cNvSpPr txBox="1"/>
      </xdr:nvSpPr>
      <xdr:spPr>
        <a:xfrm>
          <a:off x="7509587" y="172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54" name="直線コネクタ 453"/>
        <xdr:cNvCxnSpPr/>
      </xdr:nvCxnSpPr>
      <xdr:spPr>
        <a:xfrm flipV="1">
          <a:off x="14375764" y="9476014"/>
          <a:ext cx="0" cy="13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55" name="【保健センター・保健所】&#10;有形固定資産減価償却率最小値テキスト"/>
        <xdr:cNvSpPr txBox="1"/>
      </xdr:nvSpPr>
      <xdr:spPr>
        <a:xfrm>
          <a:off x="14414500" y="108111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6" name="直線コネクタ 455"/>
        <xdr:cNvCxnSpPr/>
      </xdr:nvCxnSpPr>
      <xdr:spPr>
        <a:xfrm>
          <a:off x="14287500" y="10807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7" name="【保健センター・保健所】&#10;有形固定資産減価償却率最大値テキスト"/>
        <xdr:cNvSpPr txBox="1"/>
      </xdr:nvSpPr>
      <xdr:spPr>
        <a:xfrm>
          <a:off x="14414500"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8" name="直線コネクタ 457"/>
        <xdr:cNvCxnSpPr/>
      </xdr:nvCxnSpPr>
      <xdr:spPr>
        <a:xfrm>
          <a:off x="14287500" y="9476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9" name="【保健センター・保健所】&#10;有形固定資産減価償却率平均値テキスト"/>
        <xdr:cNvSpPr txBox="1"/>
      </xdr:nvSpPr>
      <xdr:spPr>
        <a:xfrm>
          <a:off x="14414500" y="10064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60" name="フローチャート: 判断 459"/>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61" name="フローチャート: 判断 460"/>
        <xdr:cNvSpPr/>
      </xdr:nvSpPr>
      <xdr:spPr>
        <a:xfrm>
          <a:off x="1357884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62" name="フローチャート: 判断 461"/>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68" name="楕円 467"/>
        <xdr:cNvSpPr/>
      </xdr:nvSpPr>
      <xdr:spPr>
        <a:xfrm>
          <a:off x="14325600" y="99003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69" name="【保健センター・保健所】&#10;有形固定資産減価償却率該当値テキスト"/>
        <xdr:cNvSpPr txBox="1"/>
      </xdr:nvSpPr>
      <xdr:spPr>
        <a:xfrm>
          <a:off x="14414500" y="975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470" name="楕円 469"/>
        <xdr:cNvSpPr/>
      </xdr:nvSpPr>
      <xdr:spPr>
        <a:xfrm>
          <a:off x="13578840" y="99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93073</xdr:rowOff>
    </xdr:to>
    <xdr:cxnSp macro="">
      <xdr:nvCxnSpPr>
        <xdr:cNvPr id="471" name="直線コネクタ 470"/>
        <xdr:cNvCxnSpPr/>
      </xdr:nvCxnSpPr>
      <xdr:spPr>
        <a:xfrm flipV="1">
          <a:off x="13629640" y="995117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472" name="楕円 471"/>
        <xdr:cNvSpPr/>
      </xdr:nvSpPr>
      <xdr:spPr>
        <a:xfrm>
          <a:off x="12804140" y="996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59</xdr:row>
      <xdr:rowOff>125730</xdr:rowOff>
    </xdr:to>
    <xdr:cxnSp macro="">
      <xdr:nvCxnSpPr>
        <xdr:cNvPr id="473" name="直線コネクタ 472"/>
        <xdr:cNvCxnSpPr/>
      </xdr:nvCxnSpPr>
      <xdr:spPr>
        <a:xfrm flipV="1">
          <a:off x="12854940" y="998383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74" name="n_1aveValue【保健センター・保健所】&#10;有形固定資産減価償却率"/>
        <xdr:cNvSpPr txBox="1"/>
      </xdr:nvSpPr>
      <xdr:spPr>
        <a:xfrm>
          <a:off x="134372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75" name="n_2aveValue【保健センター・保健所】&#10;有形固定資産減価償却率"/>
        <xdr:cNvSpPr txBox="1"/>
      </xdr:nvSpPr>
      <xdr:spPr>
        <a:xfrm>
          <a:off x="126752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476" name="n_1mainValue【保健センター・保健所】&#10;有形固定資産減価償却率"/>
        <xdr:cNvSpPr txBox="1"/>
      </xdr:nvSpPr>
      <xdr:spPr>
        <a:xfrm>
          <a:off x="134372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477" name="n_2mainValue【保健センター・保健所】&#10;有形固定資産減価償却率"/>
        <xdr:cNvSpPr txBox="1"/>
      </xdr:nvSpPr>
      <xdr:spPr>
        <a:xfrm>
          <a:off x="126752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01" name="直線コネクタ 500"/>
        <xdr:cNvCxnSpPr/>
      </xdr:nvCxnSpPr>
      <xdr:spPr>
        <a:xfrm flipV="1">
          <a:off x="19509104" y="94945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02"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03" name="直線コネクタ 502"/>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04" name="【保健センター・保健所】&#10;一人当たり面積最大値テキスト"/>
        <xdr:cNvSpPr txBox="1"/>
      </xdr:nvSpPr>
      <xdr:spPr>
        <a:xfrm>
          <a:off x="19547840" y="927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05" name="直線コネクタ 504"/>
        <xdr:cNvCxnSpPr/>
      </xdr:nvCxnSpPr>
      <xdr:spPr>
        <a:xfrm>
          <a:off x="19443700" y="949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06" name="【保健センター・保健所】&#10;一人当たり面積平均値テキスト"/>
        <xdr:cNvSpPr txBox="1"/>
      </xdr:nvSpPr>
      <xdr:spPr>
        <a:xfrm>
          <a:off x="1954784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7" name="フローチャート: 判断 506"/>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8" name="フローチャート: 判断 507"/>
        <xdr:cNvSpPr/>
      </xdr:nvSpPr>
      <xdr:spPr>
        <a:xfrm>
          <a:off x="1873504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9" name="フローチャート: 判断 508"/>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15" name="楕円 514"/>
        <xdr:cNvSpPr/>
      </xdr:nvSpPr>
      <xdr:spPr>
        <a:xfrm>
          <a:off x="1945894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16"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17" name="楕円 516"/>
        <xdr:cNvSpPr/>
      </xdr:nvSpPr>
      <xdr:spPr>
        <a:xfrm>
          <a:off x="1873504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102870</xdr:rowOff>
    </xdr:to>
    <xdr:cxnSp macro="">
      <xdr:nvCxnSpPr>
        <xdr:cNvPr id="518" name="直線コネクタ 517"/>
        <xdr:cNvCxnSpPr/>
      </xdr:nvCxnSpPr>
      <xdr:spPr>
        <a:xfrm flipV="1">
          <a:off x="18778220" y="106565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519" name="楕円 518"/>
        <xdr:cNvSpPr/>
      </xdr:nvSpPr>
      <xdr:spPr>
        <a:xfrm>
          <a:off x="1793748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520" name="直線コネクタ 519"/>
        <xdr:cNvCxnSpPr/>
      </xdr:nvCxnSpPr>
      <xdr:spPr>
        <a:xfrm>
          <a:off x="17988280" y="106641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21" name="n_1aveValue【保健センター・保健所】&#10;一人当たり面積"/>
        <xdr:cNvSpPr txBox="1"/>
      </xdr:nvSpPr>
      <xdr:spPr>
        <a:xfrm>
          <a:off x="185611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2" name="n_2ave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23" name="n_1mainValue【保健センター・保健所】&#10;一人当たり面積"/>
        <xdr:cNvSpPr txBox="1"/>
      </xdr:nvSpPr>
      <xdr:spPr>
        <a:xfrm>
          <a:off x="185611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524" name="n_2mainValue【保健センター・保健所】&#10;一人当たり面積"/>
        <xdr:cNvSpPr txBox="1"/>
      </xdr:nvSpPr>
      <xdr:spPr>
        <a:xfrm>
          <a:off x="1777626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2" name="テキスト ボックス 5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2" name="テキスト ボックス 5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66" name="直線コネクタ 565"/>
        <xdr:cNvCxnSpPr/>
      </xdr:nvCxnSpPr>
      <xdr:spPr>
        <a:xfrm flipV="1">
          <a:off x="14375764" y="16884287"/>
          <a:ext cx="0" cy="128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67" name="【庁舎】&#10;有形固定資産減価償却率最小値テキスト"/>
        <xdr:cNvSpPr txBox="1"/>
      </xdr:nvSpPr>
      <xdr:spPr>
        <a:xfrm>
          <a:off x="14414500" y="18175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68" name="直線コネクタ 567"/>
        <xdr:cNvCxnSpPr/>
      </xdr:nvCxnSpPr>
      <xdr:spPr>
        <a:xfrm>
          <a:off x="14287500" y="18171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69" name="【庁舎】&#10;有形固定資産減価償却率最大値テキスト"/>
        <xdr:cNvSpPr txBox="1"/>
      </xdr:nvSpPr>
      <xdr:spPr>
        <a:xfrm>
          <a:off x="14414500" y="1666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0" name="直線コネクタ 569"/>
        <xdr:cNvCxnSpPr/>
      </xdr:nvCxnSpPr>
      <xdr:spPr>
        <a:xfrm>
          <a:off x="14287500" y="16884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571" name="【庁舎】&#10;有形固定資産減価償却率平均値テキスト"/>
        <xdr:cNvSpPr txBox="1"/>
      </xdr:nvSpPr>
      <xdr:spPr>
        <a:xfrm>
          <a:off x="14414500" y="17396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2" name="フローチャート: 判断 571"/>
        <xdr:cNvSpPr/>
      </xdr:nvSpPr>
      <xdr:spPr>
        <a:xfrm>
          <a:off x="14325600" y="175416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3" name="フローチャート: 判断 572"/>
        <xdr:cNvSpPr/>
      </xdr:nvSpPr>
      <xdr:spPr>
        <a:xfrm>
          <a:off x="13578840" y="1749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74" name="フローチャート: 判断 573"/>
        <xdr:cNvSpPr/>
      </xdr:nvSpPr>
      <xdr:spPr>
        <a:xfrm>
          <a:off x="1280414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580" name="楕円 579"/>
        <xdr:cNvSpPr/>
      </xdr:nvSpPr>
      <xdr:spPr>
        <a:xfrm>
          <a:off x="14325600" y="175807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581" name="【庁舎】&#10;有形固定資産減価償却率該当値テキスト"/>
        <xdr:cNvSpPr txBox="1"/>
      </xdr:nvSpPr>
      <xdr:spPr>
        <a:xfrm>
          <a:off x="14414500" y="1755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582" name="楕円 581"/>
        <xdr:cNvSpPr/>
      </xdr:nvSpPr>
      <xdr:spPr>
        <a:xfrm>
          <a:off x="1357884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56606</xdr:rowOff>
    </xdr:to>
    <xdr:cxnSp macro="">
      <xdr:nvCxnSpPr>
        <xdr:cNvPr id="583" name="直線コネクタ 582"/>
        <xdr:cNvCxnSpPr/>
      </xdr:nvCxnSpPr>
      <xdr:spPr>
        <a:xfrm flipV="1">
          <a:off x="13629640" y="17627781"/>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584" name="楕円 583"/>
        <xdr:cNvSpPr/>
      </xdr:nvSpPr>
      <xdr:spPr>
        <a:xfrm>
          <a:off x="12804140" y="17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106</xdr:row>
      <xdr:rowOff>69669</xdr:rowOff>
    </xdr:to>
    <xdr:cxnSp macro="">
      <xdr:nvCxnSpPr>
        <xdr:cNvPr id="585" name="直線コネクタ 584"/>
        <xdr:cNvCxnSpPr/>
      </xdr:nvCxnSpPr>
      <xdr:spPr>
        <a:xfrm flipV="1">
          <a:off x="12854940" y="17658806"/>
          <a:ext cx="7747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586" name="n_1aveValue【庁舎】&#10;有形固定資産減価償却率"/>
        <xdr:cNvSpPr txBox="1"/>
      </xdr:nvSpPr>
      <xdr:spPr>
        <a:xfrm>
          <a:off x="1343724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587" name="n_2aveValue【庁舎】&#10;有形固定資産減価償却率"/>
        <xdr:cNvSpPr txBox="1"/>
      </xdr:nvSpPr>
      <xdr:spPr>
        <a:xfrm>
          <a:off x="1267524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588" name="n_1mainValue【庁舎】&#10;有形固定資産減価償却率"/>
        <xdr:cNvSpPr txBox="1"/>
      </xdr:nvSpPr>
      <xdr:spPr>
        <a:xfrm>
          <a:off x="134372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589" name="n_2mainValue【庁舎】&#10;有形固定資産減価償却率"/>
        <xdr:cNvSpPr txBox="1"/>
      </xdr:nvSpPr>
      <xdr:spPr>
        <a:xfrm>
          <a:off x="12675244" y="1788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6" name="直線コネクタ 615"/>
        <xdr:cNvCxnSpPr/>
      </xdr:nvCxnSpPr>
      <xdr:spPr>
        <a:xfrm flipV="1">
          <a:off x="19509104" y="16863061"/>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7" name="【庁舎】&#10;一人当たり面積最小値テキスト"/>
        <xdr:cNvSpPr txBox="1"/>
      </xdr:nvSpPr>
      <xdr:spPr>
        <a:xfrm>
          <a:off x="19547840" y="183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8" name="直線コネクタ 617"/>
        <xdr:cNvCxnSpPr/>
      </xdr:nvCxnSpPr>
      <xdr:spPr>
        <a:xfrm>
          <a:off x="19443700" y="1832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庁舎】&#10;一人当たり面積最大値テキスト"/>
        <xdr:cNvSpPr txBox="1"/>
      </xdr:nvSpPr>
      <xdr:spPr>
        <a:xfrm>
          <a:off x="1954784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194437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21" name="【庁舎】&#10;一人当たり面積平均値テキスト"/>
        <xdr:cNvSpPr txBox="1"/>
      </xdr:nvSpPr>
      <xdr:spPr>
        <a:xfrm>
          <a:off x="19547840" y="17602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2" name="フローチャート: 判断 621"/>
        <xdr:cNvSpPr/>
      </xdr:nvSpPr>
      <xdr:spPr>
        <a:xfrm>
          <a:off x="1945894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24" name="フローチャート: 判断 623"/>
        <xdr:cNvSpPr/>
      </xdr:nvSpPr>
      <xdr:spPr>
        <a:xfrm>
          <a:off x="1793748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630" name="楕円 629"/>
        <xdr:cNvSpPr/>
      </xdr:nvSpPr>
      <xdr:spPr>
        <a:xfrm>
          <a:off x="19458940" y="178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631" name="【庁舎】&#10;一人当たり面積該当値テキスト"/>
        <xdr:cNvSpPr txBox="1"/>
      </xdr:nvSpPr>
      <xdr:spPr>
        <a:xfrm>
          <a:off x="19547840" y="17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632" name="楕円 631"/>
        <xdr:cNvSpPr/>
      </xdr:nvSpPr>
      <xdr:spPr>
        <a:xfrm>
          <a:off x="18735040" y="17821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102326</xdr:rowOff>
    </xdr:to>
    <xdr:cxnSp macro="">
      <xdr:nvCxnSpPr>
        <xdr:cNvPr id="633" name="直線コネクタ 632"/>
        <xdr:cNvCxnSpPr/>
      </xdr:nvCxnSpPr>
      <xdr:spPr>
        <a:xfrm flipV="1">
          <a:off x="18778220" y="1785910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634" name="楕円 633"/>
        <xdr:cNvSpPr/>
      </xdr:nvSpPr>
      <xdr:spPr>
        <a:xfrm>
          <a:off x="17937480" y="17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112123</xdr:rowOff>
    </xdr:to>
    <xdr:cxnSp macro="">
      <xdr:nvCxnSpPr>
        <xdr:cNvPr id="635" name="直線コネクタ 634"/>
        <xdr:cNvCxnSpPr/>
      </xdr:nvCxnSpPr>
      <xdr:spPr>
        <a:xfrm flipV="1">
          <a:off x="17988280" y="17872166"/>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36" name="n_1aveValue【庁舎】&#10;一人当たり面積"/>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637" name="n_2aveValue【庁舎】&#10;一人当たり面積"/>
        <xdr:cNvSpPr txBox="1"/>
      </xdr:nvSpPr>
      <xdr:spPr>
        <a:xfrm>
          <a:off x="17776267"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144253</xdr:rowOff>
    </xdr:from>
    <xdr:ext cx="469744" cy="259045"/>
    <xdr:sp macro="" textlink="">
      <xdr:nvSpPr>
        <xdr:cNvPr id="638" name="n_1mainValue【庁舎】&#10;一人当たり面積"/>
        <xdr:cNvSpPr txBox="1"/>
      </xdr:nvSpPr>
      <xdr:spPr>
        <a:xfrm>
          <a:off x="1856112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639" name="n_2mainValue【庁舎】&#10;一人当たり面積"/>
        <xdr:cNvSpPr txBox="1"/>
      </xdr:nvSpPr>
      <xdr:spPr>
        <a:xfrm>
          <a:off x="177762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市民会館と庁舎を除くすべての施設で、類似団体平均より老朽化が進み、かつ一人当たりの面積が平均を下回っている。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個別施設計画に基づく統廃合等により、適切な維持管理が不可欠である。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前年度と同ポイントで推移している。引き続き、地方税の徴収対策に努めつつ、集中改革プランの推進による定員管理等の歳出削減により、財政基盤の強化に努める。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地方交付税は減少しているものの、市税や臨時財政対策債等の経常収入が増加したが、公債費等の経常支出がそれ以上に増加したことが要因に挙げられる。各種平均に対し低い数値で推移しているが、今後、更なる地方交付税の減、公債費等の増加が見込まれることから、税収の確保及び経常経費の見直しにより、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103294</xdr:rowOff>
    </xdr:to>
    <xdr:cxnSp macro="">
      <xdr:nvCxnSpPr>
        <xdr:cNvPr id="132" name="直線コネクタ 131"/>
        <xdr:cNvCxnSpPr/>
      </xdr:nvCxnSpPr>
      <xdr:spPr>
        <a:xfrm>
          <a:off x="4114800" y="105134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61</xdr:row>
      <xdr:rowOff>55033</xdr:rowOff>
    </xdr:to>
    <xdr:cxnSp macro="">
      <xdr:nvCxnSpPr>
        <xdr:cNvPr id="135" name="直線コネクタ 134"/>
        <xdr:cNvCxnSpPr/>
      </xdr:nvCxnSpPr>
      <xdr:spPr>
        <a:xfrm>
          <a:off x="3225800" y="1026414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73660</xdr:rowOff>
    </xdr:to>
    <xdr:cxnSp macro="">
      <xdr:nvCxnSpPr>
        <xdr:cNvPr id="138" name="直線コネクタ 137"/>
        <xdr:cNvCxnSpPr/>
      </xdr:nvCxnSpPr>
      <xdr:spPr>
        <a:xfrm flipV="1">
          <a:off x="2336800" y="102641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60</xdr:row>
      <xdr:rowOff>73660</xdr:rowOff>
    </xdr:to>
    <xdr:cxnSp macro="">
      <xdr:nvCxnSpPr>
        <xdr:cNvPr id="141" name="直線コネクタ 140"/>
        <xdr:cNvCxnSpPr/>
      </xdr:nvCxnSpPr>
      <xdr:spPr>
        <a:xfrm>
          <a:off x="1447800" y="101434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3" name="楕円 152"/>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4" name="テキスト ボックス 153"/>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5" name="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6" name="テキスト ボックス 155"/>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7" name="楕円 156"/>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8" name="テキスト ボックス 157"/>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9" name="楕円 158"/>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0" name="テキスト ボックス 159"/>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3,248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円増加した。これは臨時職員賃金や空き家対策事業等の増加が要因に挙げられる。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各種平均を下回っている要因はごみ処理業務や消防業務を一部事務組合で行っていることが挙げられる。一部事務組合の人件費・物件費等に充当する負担金を合計した場合、人口一人あたりの金額は、大幅に増加することから、今後も施設維持管理や事務委託の内容を精査し、一部事務組合を含む経費の抑制を図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150786</xdr:rowOff>
    </xdr:from>
    <xdr:to>
      <xdr:col>23</xdr:col>
      <xdr:colOff>133350</xdr:colOff>
      <xdr:row>83</xdr:row>
      <xdr:rowOff>5462</xdr:rowOff>
    </xdr:to>
    <xdr:cxnSp macro="">
      <xdr:nvCxnSpPr>
        <xdr:cNvPr id="195" name="直線コネクタ 194"/>
        <xdr:cNvCxnSpPr/>
      </xdr:nvCxnSpPr>
      <xdr:spPr>
        <a:xfrm>
          <a:off x="4114800" y="142096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150786</xdr:rowOff>
    </xdr:from>
    <xdr:to>
      <xdr:col>19</xdr:col>
      <xdr:colOff>133350</xdr:colOff>
      <xdr:row>83</xdr:row>
      <xdr:rowOff>18717</xdr:rowOff>
    </xdr:to>
    <xdr:cxnSp macro="">
      <xdr:nvCxnSpPr>
        <xdr:cNvPr id="198" name="直線コネクタ 197"/>
        <xdr:cNvCxnSpPr/>
      </xdr:nvCxnSpPr>
      <xdr:spPr>
        <a:xfrm flipV="1">
          <a:off x="3225800" y="14209686"/>
          <a:ext cx="8890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135682</xdr:rowOff>
    </xdr:from>
    <xdr:to>
      <xdr:col>15</xdr:col>
      <xdr:colOff>82550</xdr:colOff>
      <xdr:row>83</xdr:row>
      <xdr:rowOff>18717</xdr:rowOff>
    </xdr:to>
    <xdr:cxnSp macro="">
      <xdr:nvCxnSpPr>
        <xdr:cNvPr id="201" name="直線コネクタ 200"/>
        <xdr:cNvCxnSpPr/>
      </xdr:nvCxnSpPr>
      <xdr:spPr>
        <a:xfrm>
          <a:off x="2336800" y="14194582"/>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105767</xdr:rowOff>
    </xdr:from>
    <xdr:to>
      <xdr:col>11</xdr:col>
      <xdr:colOff>31750</xdr:colOff>
      <xdr:row>82</xdr:row>
      <xdr:rowOff>135682</xdr:rowOff>
    </xdr:to>
    <xdr:cxnSp macro="">
      <xdr:nvCxnSpPr>
        <xdr:cNvPr id="204" name="直線コネクタ 203"/>
        <xdr:cNvCxnSpPr/>
      </xdr:nvCxnSpPr>
      <xdr:spPr>
        <a:xfrm>
          <a:off x="1447800" y="14164667"/>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126112</xdr:rowOff>
    </xdr:from>
    <xdr:to>
      <xdr:col>23</xdr:col>
      <xdr:colOff>184150</xdr:colOff>
      <xdr:row>83</xdr:row>
      <xdr:rowOff>56262</xdr:rowOff>
    </xdr:to>
    <xdr:sp macro="" textlink="">
      <xdr:nvSpPr>
        <xdr:cNvPr id="214" name="楕円 213"/>
        <xdr:cNvSpPr/>
      </xdr:nvSpPr>
      <xdr:spPr>
        <a:xfrm>
          <a:off x="4902200" y="141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142639</xdr:rowOff>
    </xdr:from>
    <xdr:ext cx="762000" cy="259045"/>
    <xdr:sp macro="" textlink="">
      <xdr:nvSpPr>
        <xdr:cNvPr id="215" name="人件費・物件費等の状況該当値テキスト"/>
        <xdr:cNvSpPr txBox="1"/>
      </xdr:nvSpPr>
      <xdr:spPr>
        <a:xfrm>
          <a:off x="5041900" y="1403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99986</xdr:rowOff>
    </xdr:from>
    <xdr:to>
      <xdr:col>19</xdr:col>
      <xdr:colOff>184150</xdr:colOff>
      <xdr:row>83</xdr:row>
      <xdr:rowOff>30136</xdr:rowOff>
    </xdr:to>
    <xdr:sp macro="" textlink="">
      <xdr:nvSpPr>
        <xdr:cNvPr id="216" name="楕円 215"/>
        <xdr:cNvSpPr/>
      </xdr:nvSpPr>
      <xdr:spPr>
        <a:xfrm>
          <a:off x="4064000" y="141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40313</xdr:rowOff>
    </xdr:from>
    <xdr:ext cx="736600" cy="259045"/>
    <xdr:sp macro="" textlink="">
      <xdr:nvSpPr>
        <xdr:cNvPr id="217" name="テキスト ボックス 216"/>
        <xdr:cNvSpPr txBox="1"/>
      </xdr:nvSpPr>
      <xdr:spPr>
        <a:xfrm>
          <a:off x="3733800" y="1392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139367</xdr:rowOff>
    </xdr:from>
    <xdr:to>
      <xdr:col>15</xdr:col>
      <xdr:colOff>133350</xdr:colOff>
      <xdr:row>83</xdr:row>
      <xdr:rowOff>69517</xdr:rowOff>
    </xdr:to>
    <xdr:sp macro="" textlink="">
      <xdr:nvSpPr>
        <xdr:cNvPr id="218" name="楕円 217"/>
        <xdr:cNvSpPr/>
      </xdr:nvSpPr>
      <xdr:spPr>
        <a:xfrm>
          <a:off x="3175000" y="141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79694</xdr:rowOff>
    </xdr:from>
    <xdr:ext cx="762000" cy="259045"/>
    <xdr:sp macro="" textlink="">
      <xdr:nvSpPr>
        <xdr:cNvPr id="219" name="テキスト ボックス 218"/>
        <xdr:cNvSpPr txBox="1"/>
      </xdr:nvSpPr>
      <xdr:spPr>
        <a:xfrm>
          <a:off x="2844800" y="139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84882</xdr:rowOff>
    </xdr:from>
    <xdr:to>
      <xdr:col>11</xdr:col>
      <xdr:colOff>82550</xdr:colOff>
      <xdr:row>83</xdr:row>
      <xdr:rowOff>15032</xdr:rowOff>
    </xdr:to>
    <xdr:sp macro="" textlink="">
      <xdr:nvSpPr>
        <xdr:cNvPr id="220" name="楕円 219"/>
        <xdr:cNvSpPr/>
      </xdr:nvSpPr>
      <xdr:spPr>
        <a:xfrm>
          <a:off x="2286000" y="141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25209</xdr:rowOff>
    </xdr:from>
    <xdr:ext cx="762000" cy="259045"/>
    <xdr:sp macro="" textlink="">
      <xdr:nvSpPr>
        <xdr:cNvPr id="221" name="テキスト ボックス 220"/>
        <xdr:cNvSpPr txBox="1"/>
      </xdr:nvSpPr>
      <xdr:spPr>
        <a:xfrm>
          <a:off x="1955800" y="139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54967</xdr:rowOff>
    </xdr:from>
    <xdr:to>
      <xdr:col>7</xdr:col>
      <xdr:colOff>31750</xdr:colOff>
      <xdr:row>82</xdr:row>
      <xdr:rowOff>156567</xdr:rowOff>
    </xdr:to>
    <xdr:sp macro="" textlink="">
      <xdr:nvSpPr>
        <xdr:cNvPr id="222" name="楕円 221"/>
        <xdr:cNvSpPr/>
      </xdr:nvSpPr>
      <xdr:spPr>
        <a:xfrm>
          <a:off x="1397000" y="141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166744</xdr:rowOff>
    </xdr:from>
    <xdr:ext cx="762000" cy="259045"/>
    <xdr:sp macro="" textlink="">
      <xdr:nvSpPr>
        <xdr:cNvPr id="223" name="テキスト ボックス 222"/>
        <xdr:cNvSpPr txBox="1"/>
      </xdr:nvSpPr>
      <xdr:spPr>
        <a:xfrm>
          <a:off x="1066800" y="1388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国と比較して、人材を確保する観点から初任給が高いことや学歴による昇給差がないことが要因としてあげられる。引き続き国や千葉県を基準に、給与制度の適正な運用に努める。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60" name="直線コネクタ 259"/>
        <xdr:cNvCxnSpPr/>
      </xdr:nvCxnSpPr>
      <xdr:spPr>
        <a:xfrm flipV="1">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128411</xdr:rowOff>
    </xdr:to>
    <xdr:cxnSp macro="">
      <xdr:nvCxnSpPr>
        <xdr:cNvPr id="263" name="直線コネクタ 262"/>
        <xdr:cNvCxnSpPr/>
      </xdr:nvCxnSpPr>
      <xdr:spPr>
        <a:xfrm>
          <a:off x="14401800" y="147524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141816</xdr:rowOff>
    </xdr:to>
    <xdr:cxnSp macro="">
      <xdr:nvCxnSpPr>
        <xdr:cNvPr id="266" name="直線コネクタ 265"/>
        <xdr:cNvCxnSpPr/>
      </xdr:nvCxnSpPr>
      <xdr:spPr>
        <a:xfrm flipV="1">
          <a:off x="13512800" y="147524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0" name="楕円 279"/>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1" name="テキスト ボックス 280"/>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2" name="楕円 281"/>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3" name="テキスト ボックス 282"/>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H29.4.1)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H30.4.1)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人減少。全国・県平均を下回っている。今後も、効率的な組織体制の構築及び民間委託の推進等により、引き続き定員管理の適正化に努める。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116175</xdr:rowOff>
    </xdr:from>
    <xdr:to>
      <xdr:col>81</xdr:col>
      <xdr:colOff>44450</xdr:colOff>
      <xdr:row>60</xdr:row>
      <xdr:rowOff>127665</xdr:rowOff>
    </xdr:to>
    <xdr:cxnSp macro="">
      <xdr:nvCxnSpPr>
        <xdr:cNvPr id="322" name="直線コネクタ 321"/>
        <xdr:cNvCxnSpPr/>
      </xdr:nvCxnSpPr>
      <xdr:spPr>
        <a:xfrm>
          <a:off x="16179800" y="1040317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116175</xdr:rowOff>
    </xdr:from>
    <xdr:to>
      <xdr:col>77</xdr:col>
      <xdr:colOff>44450</xdr:colOff>
      <xdr:row>60</xdr:row>
      <xdr:rowOff>116175</xdr:rowOff>
    </xdr:to>
    <xdr:cxnSp macro="">
      <xdr:nvCxnSpPr>
        <xdr:cNvPr id="325" name="直線コネクタ 324"/>
        <xdr:cNvCxnSpPr/>
      </xdr:nvCxnSpPr>
      <xdr:spPr>
        <a:xfrm>
          <a:off x="15290800" y="10403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116175</xdr:rowOff>
    </xdr:from>
    <xdr:to>
      <xdr:col>72</xdr:col>
      <xdr:colOff>203200</xdr:colOff>
      <xdr:row>60</xdr:row>
      <xdr:rowOff>131112</xdr:rowOff>
    </xdr:to>
    <xdr:cxnSp macro="">
      <xdr:nvCxnSpPr>
        <xdr:cNvPr id="328" name="直線コネクタ 327"/>
        <xdr:cNvCxnSpPr/>
      </xdr:nvCxnSpPr>
      <xdr:spPr>
        <a:xfrm flipV="1">
          <a:off x="14401800" y="1040317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131112</xdr:rowOff>
    </xdr:from>
    <xdr:to>
      <xdr:col>68</xdr:col>
      <xdr:colOff>152400</xdr:colOff>
      <xdr:row>60</xdr:row>
      <xdr:rowOff>141454</xdr:rowOff>
    </xdr:to>
    <xdr:cxnSp macro="">
      <xdr:nvCxnSpPr>
        <xdr:cNvPr id="331" name="直線コネクタ 330"/>
        <xdr:cNvCxnSpPr/>
      </xdr:nvCxnSpPr>
      <xdr:spPr>
        <a:xfrm flipV="1">
          <a:off x="13512800" y="1041811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76865</xdr:rowOff>
    </xdr:from>
    <xdr:to>
      <xdr:col>81</xdr:col>
      <xdr:colOff>95250</xdr:colOff>
      <xdr:row>61</xdr:row>
      <xdr:rowOff>7015</xdr:rowOff>
    </xdr:to>
    <xdr:sp macro="" textlink="">
      <xdr:nvSpPr>
        <xdr:cNvPr id="341" name="楕円 340"/>
        <xdr:cNvSpPr/>
      </xdr:nvSpPr>
      <xdr:spPr>
        <a:xfrm>
          <a:off x="169672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93392</xdr:rowOff>
    </xdr:from>
    <xdr:ext cx="762000" cy="259045"/>
    <xdr:sp macro="" textlink="">
      <xdr:nvSpPr>
        <xdr:cNvPr id="342" name="定員管理の状況該当値テキスト"/>
        <xdr:cNvSpPr txBox="1"/>
      </xdr:nvSpPr>
      <xdr:spPr>
        <a:xfrm>
          <a:off x="17106900" y="102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65375</xdr:rowOff>
    </xdr:from>
    <xdr:to>
      <xdr:col>77</xdr:col>
      <xdr:colOff>95250</xdr:colOff>
      <xdr:row>60</xdr:row>
      <xdr:rowOff>166975</xdr:rowOff>
    </xdr:to>
    <xdr:sp macro="" textlink="">
      <xdr:nvSpPr>
        <xdr:cNvPr id="343" name="楕円 342"/>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5702</xdr:rowOff>
    </xdr:from>
    <xdr:ext cx="736600" cy="259045"/>
    <xdr:sp macro="" textlink="">
      <xdr:nvSpPr>
        <xdr:cNvPr id="344" name="テキスト ボックス 343"/>
        <xdr:cNvSpPr txBox="1"/>
      </xdr:nvSpPr>
      <xdr:spPr>
        <a:xfrm>
          <a:off x="15798800" y="1012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5" name="楕円 344"/>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6" name="テキスト ボックス 345"/>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80312</xdr:rowOff>
    </xdr:from>
    <xdr:to>
      <xdr:col>68</xdr:col>
      <xdr:colOff>203200</xdr:colOff>
      <xdr:row>61</xdr:row>
      <xdr:rowOff>10462</xdr:rowOff>
    </xdr:to>
    <xdr:sp macro="" textlink="">
      <xdr:nvSpPr>
        <xdr:cNvPr id="347" name="楕円 346"/>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166689</xdr:rowOff>
    </xdr:from>
    <xdr:ext cx="762000" cy="259045"/>
    <xdr:sp macro="" textlink="">
      <xdr:nvSpPr>
        <xdr:cNvPr id="348" name="テキスト ボックス 347"/>
        <xdr:cNvSpPr txBox="1"/>
      </xdr:nvSpPr>
      <xdr:spPr>
        <a:xfrm>
          <a:off x="14020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49" name="楕円 348"/>
        <xdr:cNvSpPr/>
      </xdr:nvSpPr>
      <xdr:spPr>
        <a:xfrm>
          <a:off x="13462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5581</xdr:rowOff>
    </xdr:from>
    <xdr:ext cx="762000" cy="259045"/>
    <xdr:sp macro="" textlink="">
      <xdr:nvSpPr>
        <xdr:cNvPr id="350" name="テキスト ボックス 349"/>
        <xdr:cNvSpPr txBox="1"/>
      </xdr:nvSpPr>
      <xdr:spPr>
        <a:xfrm>
          <a:off x="13131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ポイント改善した。昨年に引き続き、繰上償還の実施による公債費の減少や交付税措置のある公債費の割合が増加したこと等によるものと分析する。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県平均を上回っている状況のなか、複合公共施設や水道施設の更新など、合併特例債を活用した大型事業が予定されているため、将来負担比率の上昇に注視しながら、計画的な地方債の発行、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61722</xdr:rowOff>
    </xdr:to>
    <xdr:cxnSp macro="">
      <xdr:nvCxnSpPr>
        <xdr:cNvPr id="382" name="直線コネクタ 381"/>
        <xdr:cNvCxnSpPr/>
      </xdr:nvCxnSpPr>
      <xdr:spPr>
        <a:xfrm flipV="1">
          <a:off x="16179800" y="70815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61722</xdr:rowOff>
    </xdr:to>
    <xdr:cxnSp macro="">
      <xdr:nvCxnSpPr>
        <xdr:cNvPr id="385" name="直線コネクタ 384"/>
        <xdr:cNvCxnSpPr/>
      </xdr:nvCxnSpPr>
      <xdr:spPr>
        <a:xfrm>
          <a:off x="15290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119634</xdr:rowOff>
    </xdr:to>
    <xdr:cxnSp macro="">
      <xdr:nvCxnSpPr>
        <xdr:cNvPr id="388" name="直線コネクタ 387"/>
        <xdr:cNvCxnSpPr/>
      </xdr:nvCxnSpPr>
      <xdr:spPr>
        <a:xfrm flipV="1">
          <a:off x="14401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25400</xdr:rowOff>
    </xdr:to>
    <xdr:cxnSp macro="">
      <xdr:nvCxnSpPr>
        <xdr:cNvPr id="391" name="直線コネクタ 390"/>
        <xdr:cNvCxnSpPr/>
      </xdr:nvCxnSpPr>
      <xdr:spPr>
        <a:xfrm flipV="1">
          <a:off x="13512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3" name="楕円 402"/>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4" name="テキスト ボックス 403"/>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5" name="楕円 404"/>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6" name="テキスト ボックス 40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7" name="楕円 406"/>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8" name="テキスト ボックス 407"/>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ポイント上昇した。これは算出式の分母となる標準財政規模から控除される、交付税措置のある公債費（主に合併特例債）が増加した結果、分母が小さくなったものと分析する、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県平均を上回っている状況のなか、複合公共施設や水道施設の更新など、合併特例債を活用した大型事業が予定されているため、実質公債費比率の上昇に注視しながら、計画的な地方債の発行、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66633</xdr:rowOff>
    </xdr:from>
    <xdr:to>
      <xdr:col>81</xdr:col>
      <xdr:colOff>44450</xdr:colOff>
      <xdr:row>16</xdr:row>
      <xdr:rowOff>71459</xdr:rowOff>
    </xdr:to>
    <xdr:cxnSp macro="">
      <xdr:nvCxnSpPr>
        <xdr:cNvPr id="444" name="直線コネクタ 443"/>
        <xdr:cNvCxnSpPr/>
      </xdr:nvCxnSpPr>
      <xdr:spPr>
        <a:xfrm>
          <a:off x="16179800" y="280983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66633</xdr:rowOff>
    </xdr:from>
    <xdr:to>
      <xdr:col>77</xdr:col>
      <xdr:colOff>44450</xdr:colOff>
      <xdr:row>16</xdr:row>
      <xdr:rowOff>103632</xdr:rowOff>
    </xdr:to>
    <xdr:cxnSp macro="">
      <xdr:nvCxnSpPr>
        <xdr:cNvPr id="447" name="直線コネクタ 446"/>
        <xdr:cNvCxnSpPr/>
      </xdr:nvCxnSpPr>
      <xdr:spPr>
        <a:xfrm flipV="1">
          <a:off x="15290800" y="280983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103632</xdr:rowOff>
    </xdr:from>
    <xdr:to>
      <xdr:col>72</xdr:col>
      <xdr:colOff>203200</xdr:colOff>
      <xdr:row>17</xdr:row>
      <xdr:rowOff>11007</xdr:rowOff>
    </xdr:to>
    <xdr:cxnSp macro="">
      <xdr:nvCxnSpPr>
        <xdr:cNvPr id="450" name="直線コネクタ 449"/>
        <xdr:cNvCxnSpPr/>
      </xdr:nvCxnSpPr>
      <xdr:spPr>
        <a:xfrm flipV="1">
          <a:off x="14401800" y="2846832"/>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11007</xdr:rowOff>
    </xdr:from>
    <xdr:to>
      <xdr:col>68</xdr:col>
      <xdr:colOff>152400</xdr:colOff>
      <xdr:row>17</xdr:row>
      <xdr:rowOff>132461</xdr:rowOff>
    </xdr:to>
    <xdr:cxnSp macro="">
      <xdr:nvCxnSpPr>
        <xdr:cNvPr id="453" name="直線コネクタ 452"/>
        <xdr:cNvCxnSpPr/>
      </xdr:nvCxnSpPr>
      <xdr:spPr>
        <a:xfrm flipV="1">
          <a:off x="13512800" y="2925657"/>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20659</xdr:rowOff>
    </xdr:from>
    <xdr:to>
      <xdr:col>81</xdr:col>
      <xdr:colOff>95250</xdr:colOff>
      <xdr:row>16</xdr:row>
      <xdr:rowOff>122259</xdr:rowOff>
    </xdr:to>
    <xdr:sp macro="" textlink="">
      <xdr:nvSpPr>
        <xdr:cNvPr id="463" name="楕円 462"/>
        <xdr:cNvSpPr/>
      </xdr:nvSpPr>
      <xdr:spPr>
        <a:xfrm>
          <a:off x="169672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164186</xdr:rowOff>
    </xdr:from>
    <xdr:ext cx="762000" cy="259045"/>
    <xdr:sp macro="" textlink="">
      <xdr:nvSpPr>
        <xdr:cNvPr id="464" name="将来負担の状況該当値テキスト"/>
        <xdr:cNvSpPr txBox="1"/>
      </xdr:nvSpPr>
      <xdr:spPr>
        <a:xfrm>
          <a:off x="17106900" y="27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15833</xdr:rowOff>
    </xdr:from>
    <xdr:to>
      <xdr:col>77</xdr:col>
      <xdr:colOff>95250</xdr:colOff>
      <xdr:row>16</xdr:row>
      <xdr:rowOff>117433</xdr:rowOff>
    </xdr:to>
    <xdr:sp macro="" textlink="">
      <xdr:nvSpPr>
        <xdr:cNvPr id="465" name="楕円 464"/>
        <xdr:cNvSpPr/>
      </xdr:nvSpPr>
      <xdr:spPr>
        <a:xfrm>
          <a:off x="16129000" y="2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102210</xdr:rowOff>
    </xdr:from>
    <xdr:ext cx="736600" cy="259045"/>
    <xdr:sp macro="" textlink="">
      <xdr:nvSpPr>
        <xdr:cNvPr id="466" name="テキスト ボックス 465"/>
        <xdr:cNvSpPr txBox="1"/>
      </xdr:nvSpPr>
      <xdr:spPr>
        <a:xfrm>
          <a:off x="15798800" y="284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52832</xdr:rowOff>
    </xdr:from>
    <xdr:to>
      <xdr:col>73</xdr:col>
      <xdr:colOff>44450</xdr:colOff>
      <xdr:row>16</xdr:row>
      <xdr:rowOff>154432</xdr:rowOff>
    </xdr:to>
    <xdr:sp macro="" textlink="">
      <xdr:nvSpPr>
        <xdr:cNvPr id="467" name="楕円 466"/>
        <xdr:cNvSpPr/>
      </xdr:nvSpPr>
      <xdr:spPr>
        <a:xfrm>
          <a:off x="15240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139209</xdr:rowOff>
    </xdr:from>
    <xdr:ext cx="762000" cy="259045"/>
    <xdr:sp macro="" textlink="">
      <xdr:nvSpPr>
        <xdr:cNvPr id="468" name="テキスト ボックス 467"/>
        <xdr:cNvSpPr txBox="1"/>
      </xdr:nvSpPr>
      <xdr:spPr>
        <a:xfrm>
          <a:off x="14909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69" name="楕円 468"/>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70" name="テキスト ボックス 469"/>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81661</xdr:rowOff>
    </xdr:from>
    <xdr:to>
      <xdr:col>64</xdr:col>
      <xdr:colOff>152400</xdr:colOff>
      <xdr:row>18</xdr:row>
      <xdr:rowOff>11811</xdr:rowOff>
    </xdr:to>
    <xdr:sp macro="" textlink="">
      <xdr:nvSpPr>
        <xdr:cNvPr id="471" name="楕円 470"/>
        <xdr:cNvSpPr/>
      </xdr:nvSpPr>
      <xdr:spPr>
        <a:xfrm>
          <a:off x="13462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168038</xdr:rowOff>
    </xdr:from>
    <xdr:ext cx="762000" cy="259045"/>
    <xdr:sp macro="" textlink="">
      <xdr:nvSpPr>
        <xdr:cNvPr id="472" name="テキスト ボックス 471"/>
        <xdr:cNvSpPr txBox="1"/>
      </xdr:nvSpPr>
      <xdr:spPr>
        <a:xfrm>
          <a:off x="13131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ポイント減少した。人件費総額は前年度から増加しているものの、それ以上に地方税等の経常一般財源が増えているためと分析する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定員管理を行い、人件費の抑制に努める。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flipV="1">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58420</xdr:rowOff>
    </xdr:to>
    <xdr:cxnSp macro="">
      <xdr:nvCxnSpPr>
        <xdr:cNvPr id="69" name="直線コネクタ 68"/>
        <xdr:cNvCxnSpPr/>
      </xdr:nvCxnSpPr>
      <xdr:spPr>
        <a:xfrm>
          <a:off x="3098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149860</xdr:rowOff>
    </xdr:to>
    <xdr:cxnSp macro="">
      <xdr:nvCxnSpPr>
        <xdr:cNvPr id="72" name="直線コネクタ 71"/>
        <xdr:cNvCxnSpPr/>
      </xdr:nvCxnSpPr>
      <xdr:spPr>
        <a:xfrm flipV="1">
          <a:off x="2209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149860</xdr:rowOff>
    </xdr:to>
    <xdr:cxnSp macro="">
      <xdr:nvCxnSpPr>
        <xdr:cNvPr id="75" name="直線コネクタ 74"/>
        <xdr:cNvCxnSpPr/>
      </xdr:nvCxnSpPr>
      <xdr:spPr>
        <a:xfrm>
          <a:off x="1320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前年度と比べ、</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ポイント上昇した。これは主に空き家対策や総合計画策定支援等の委託料が増加したことが要因に挙げられる。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各種平均</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要因は、ごみ処理業務や消防業務等を一部事務組合で行っていることが挙げ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れる。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各種施設の管理業務委託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の増により物件費総額は増加傾向にある。今後は、公共施設等総合管理計画の基本方針に基づき、施設の統廃合を含めた適正配置により、</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維持管理経費等を削減していく必要がある。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85090</xdr:rowOff>
    </xdr:to>
    <xdr:cxnSp macro="">
      <xdr:nvCxnSpPr>
        <xdr:cNvPr id="127" name="直線コネクタ 126"/>
        <xdr:cNvCxnSpPr/>
      </xdr:nvCxnSpPr>
      <xdr:spPr>
        <a:xfrm>
          <a:off x="15671800" y="2649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77470</xdr:rowOff>
    </xdr:to>
    <xdr:cxnSp macro="">
      <xdr:nvCxnSpPr>
        <xdr:cNvPr id="130" name="直線コネクタ 129"/>
        <xdr:cNvCxnSpPr/>
      </xdr:nvCxnSpPr>
      <xdr:spPr>
        <a:xfrm>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62230</xdr:rowOff>
    </xdr:to>
    <xdr:cxnSp macro="">
      <xdr:nvCxnSpPr>
        <xdr:cNvPr id="133" name="直線コネクタ 132"/>
        <xdr:cNvCxnSpPr/>
      </xdr:nvCxnSpPr>
      <xdr:spPr>
        <a:xfrm>
          <a:off x="13893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31750</xdr:rowOff>
    </xdr:to>
    <xdr:cxnSp macro="">
      <xdr:nvCxnSpPr>
        <xdr:cNvPr id="136" name="直線コネクタ 135"/>
        <xdr:cNvCxnSpPr/>
      </xdr:nvCxnSpPr>
      <xdr:spPr>
        <a:xfrm>
          <a:off x="13004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これは医療扶助費や生活介護給付費の増額が要因に挙げられる。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各年度ともに全国平均、県平均を下回っているが、高齢化の進展や生活保護費などの増加により、今後も比率の上昇が予想されるため、各種資格審査の適正化に努める。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xdr:rowOff>
    </xdr:from>
    <xdr:to>
      <xdr:col>24</xdr:col>
      <xdr:colOff>25400</xdr:colOff>
      <xdr:row>55</xdr:row>
      <xdr:rowOff>31750</xdr:rowOff>
    </xdr:to>
    <xdr:cxnSp macro="">
      <xdr:nvCxnSpPr>
        <xdr:cNvPr id="188" name="直線コネクタ 187"/>
        <xdr:cNvCxnSpPr/>
      </xdr:nvCxnSpPr>
      <xdr:spPr>
        <a:xfrm>
          <a:off x="3987800" y="9446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16510</xdr:rowOff>
    </xdr:to>
    <xdr:cxnSp macro="">
      <xdr:nvCxnSpPr>
        <xdr:cNvPr id="191" name="直線コネクタ 190"/>
        <xdr:cNvCxnSpPr/>
      </xdr:nvCxnSpPr>
      <xdr:spPr>
        <a:xfrm>
          <a:off x="3098800" y="9408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149860</xdr:rowOff>
    </xdr:to>
    <xdr:cxnSp macro="">
      <xdr:nvCxnSpPr>
        <xdr:cNvPr id="194" name="直線コネクタ 193"/>
        <xdr:cNvCxnSpPr/>
      </xdr:nvCxnSpPr>
      <xdr:spPr>
        <a:xfrm>
          <a:off x="2209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127000</xdr:rowOff>
    </xdr:to>
    <xdr:cxnSp macro="">
      <xdr:nvCxnSpPr>
        <xdr:cNvPr id="197" name="直線コネクタ 196"/>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137160</xdr:rowOff>
    </xdr:from>
    <xdr:to>
      <xdr:col>20</xdr:col>
      <xdr:colOff>38100</xdr:colOff>
      <xdr:row>55</xdr:row>
      <xdr:rowOff>67310</xdr:rowOff>
    </xdr:to>
    <xdr:sp macro="" textlink="">
      <xdr:nvSpPr>
        <xdr:cNvPr id="209" name="楕円 208"/>
        <xdr:cNvSpPr/>
      </xdr:nvSpPr>
      <xdr:spPr>
        <a:xfrm>
          <a:off x="3937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77487</xdr:rowOff>
    </xdr:from>
    <xdr:ext cx="736600" cy="259045"/>
    <xdr:sp macro="" textlink="">
      <xdr:nvSpPr>
        <xdr:cNvPr id="210" name="テキスト ボックス 209"/>
        <xdr:cNvSpPr txBox="1"/>
      </xdr:nvSpPr>
      <xdr:spPr>
        <a:xfrm>
          <a:off x="3606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前年度と</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同</a:t>
          </a: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で推移しているが、繰出金については、前年度と比べ、後期高齢者医療事業特別会計への繰出額が増加している。</a:t>
          </a:r>
          <a:endParaRPr kumimoji="1" lang="en-US"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また、維持補修費についても、経年等により増加している。</a:t>
          </a:r>
          <a:endParaRPr kumimoji="1" lang="en-US"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今後は、各会計の経営健全化を</a:t>
          </a:r>
          <a:r>
            <a:rPr kumimoji="0"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行いつつ、計画的な維持補修をする</a:t>
          </a:r>
          <a:r>
            <a:rPr kumimoji="0"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ことで繰出金の抑制に努める。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56</xdr:row>
      <xdr:rowOff>123734</xdr:rowOff>
    </xdr:to>
    <xdr:cxnSp macro="">
      <xdr:nvCxnSpPr>
        <xdr:cNvPr id="251" name="直線コネクタ 250"/>
        <xdr:cNvCxnSpPr/>
      </xdr:nvCxnSpPr>
      <xdr:spPr>
        <a:xfrm>
          <a:off x="15671800" y="9724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123734</xdr:rowOff>
    </xdr:to>
    <xdr:cxnSp macro="">
      <xdr:nvCxnSpPr>
        <xdr:cNvPr id="254" name="直線コネクタ 253"/>
        <xdr:cNvCxnSpPr/>
      </xdr:nvCxnSpPr>
      <xdr:spPr>
        <a:xfrm>
          <a:off x="14782800" y="9646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45357</xdr:rowOff>
    </xdr:to>
    <xdr:cxnSp macro="">
      <xdr:nvCxnSpPr>
        <xdr:cNvPr id="257" name="直線コネクタ 256"/>
        <xdr:cNvCxnSpPr/>
      </xdr:nvCxnSpPr>
      <xdr:spPr>
        <a:xfrm>
          <a:off x="13893800" y="95747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144962</xdr:rowOff>
    </xdr:to>
    <xdr:cxnSp macro="">
      <xdr:nvCxnSpPr>
        <xdr:cNvPr id="260" name="直線コネクタ 259"/>
        <xdr:cNvCxnSpPr/>
      </xdr:nvCxnSpPr>
      <xdr:spPr>
        <a:xfrm>
          <a:off x="13004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0" name="楕円 269"/>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1" name="その他該当値テキスト"/>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2" name="楕円 271"/>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3" name="テキスト ボックス 272"/>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4" name="楕円 273"/>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5" name="テキスト ボックス 274"/>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6" name="楕円 275"/>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7" name="テキスト ボックス 276"/>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78" name="楕円 277"/>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79" name="テキスト ボックス 278"/>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前年度と比べ、</a:t>
          </a:r>
          <a:r>
            <a:rPr kumimoji="1" lang="en-US"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0.1</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ポイント上昇した。</a:t>
          </a: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これは</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一部事務組合に対するごみ処理負担金が増額したことが要因に挙げられる。</a:t>
          </a:r>
          <a:endParaRPr kumimoji="1" lang="en-US"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ごみ処理や消防業務等を一部事務組合で行っていることから、公債費、物件費とは逆に、各種平均</a:t>
          </a:r>
          <a:r>
            <a:rPr kumimoji="1" lang="ja-JP" altLang="en-US"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は</a:t>
          </a:r>
          <a:r>
            <a:rPr kumimoji="1"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rPr>
            <a:t>高くなっている。引き続き、一部事務組合における経常経費の抑制を図るとともに、今後は、各種団体への補助金の見直しや廃止を検討し、補助費等の縮減に努める。</a:t>
          </a:r>
          <a:endParaRPr kumimoji="0" lang="ja-JP" altLang="ja-JP" sz="1200" b="0" i="0" u="none" strike="noStrike" kern="0" cap="none" spc="0" normalizeH="0" baseline="0" noProof="0">
            <a:ln>
              <a:noFill/>
            </a:ln>
            <a:solidFill>
              <a:schemeClr val="tx1"/>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09" name="直線コネクタ 308"/>
        <xdr:cNvCxnSpPr/>
      </xdr:nvCxnSpPr>
      <xdr:spPr>
        <a:xfrm>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12" name="直線コネクタ 311"/>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5" name="直線コネクタ 314"/>
        <xdr:cNvCxnSpPr/>
      </xdr:nvCxnSpPr>
      <xdr:spPr>
        <a:xfrm flipV="1">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18" name="直線コネクタ 317"/>
        <xdr:cNvCxnSpPr/>
      </xdr:nvCxnSpPr>
      <xdr:spPr>
        <a:xfrm>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8" name="楕円 32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9"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前年度と比べと</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これは小学校空調整備債（</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）やごみ処理施設整備事業債（</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H25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）等の元金償還が開始されたことが要因に挙げられる。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各種平均</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は、ごみ処理や消防業務等を一部事務組合で行っていることが挙げられる。今後、臨時財政対策債のほか、幹線道路整備等の合併関連事業に係わる元金償還が発生することに伴い、数値の増加が見込まれる。財源措置の無い起債の発行を抑えるとともに、繰上償還を随時行うことで、公債費の抑制を図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86995</xdr:rowOff>
    </xdr:to>
    <xdr:cxnSp macro="">
      <xdr:nvCxnSpPr>
        <xdr:cNvPr id="366" name="直線コネクタ 365"/>
        <xdr:cNvCxnSpPr/>
      </xdr:nvCxnSpPr>
      <xdr:spPr>
        <a:xfrm>
          <a:off x="3987800" y="129228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75</xdr:row>
      <xdr:rowOff>64135</xdr:rowOff>
    </xdr:to>
    <xdr:cxnSp macro="">
      <xdr:nvCxnSpPr>
        <xdr:cNvPr id="369" name="直線コネクタ 368"/>
        <xdr:cNvCxnSpPr/>
      </xdr:nvCxnSpPr>
      <xdr:spPr>
        <a:xfrm>
          <a:off x="3098800" y="129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98425</xdr:rowOff>
    </xdr:to>
    <xdr:cxnSp macro="">
      <xdr:nvCxnSpPr>
        <xdr:cNvPr id="372" name="直線コネクタ 371"/>
        <xdr:cNvCxnSpPr/>
      </xdr:nvCxnSpPr>
      <xdr:spPr>
        <a:xfrm flipV="1">
          <a:off x="2209800" y="12922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86995</xdr:rowOff>
    </xdr:from>
    <xdr:to>
      <xdr:col>11</xdr:col>
      <xdr:colOff>9525</xdr:colOff>
      <xdr:row>75</xdr:row>
      <xdr:rowOff>98425</xdr:rowOff>
    </xdr:to>
    <xdr:cxnSp macro="">
      <xdr:nvCxnSpPr>
        <xdr:cNvPr id="375" name="直線コネクタ 374"/>
        <xdr:cNvCxnSpPr/>
      </xdr:nvCxnSpPr>
      <xdr:spPr>
        <a:xfrm>
          <a:off x="1320800" y="12945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36195</xdr:rowOff>
    </xdr:from>
    <xdr:to>
      <xdr:col>24</xdr:col>
      <xdr:colOff>76200</xdr:colOff>
      <xdr:row>75</xdr:row>
      <xdr:rowOff>137795</xdr:rowOff>
    </xdr:to>
    <xdr:sp macro="" textlink="">
      <xdr:nvSpPr>
        <xdr:cNvPr id="385" name="楕円 384"/>
        <xdr:cNvSpPr/>
      </xdr:nvSpPr>
      <xdr:spPr>
        <a:xfrm>
          <a:off x="47752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52722</xdr:rowOff>
    </xdr:from>
    <xdr:ext cx="762000" cy="259045"/>
    <xdr:sp macro="" textlink="">
      <xdr:nvSpPr>
        <xdr:cNvPr id="386" name="公債費該当値テキスト"/>
        <xdr:cNvSpPr txBox="1"/>
      </xdr:nvSpPr>
      <xdr:spPr>
        <a:xfrm>
          <a:off x="4914900" y="1274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87" name="楕円 386"/>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125112</xdr:rowOff>
    </xdr:from>
    <xdr:ext cx="736600" cy="259045"/>
    <xdr:sp macro="" textlink="">
      <xdr:nvSpPr>
        <xdr:cNvPr id="388" name="テキスト ボックス 387"/>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89" name="楕円 388"/>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125112</xdr:rowOff>
    </xdr:from>
    <xdr:ext cx="762000" cy="259045"/>
    <xdr:sp macro="" textlink="">
      <xdr:nvSpPr>
        <xdr:cNvPr id="390" name="テキスト ボックス 389"/>
        <xdr:cNvSpPr txBox="1"/>
      </xdr:nvSpPr>
      <xdr:spPr>
        <a:xfrm>
          <a:off x="2717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47625</xdr:rowOff>
    </xdr:from>
    <xdr:to>
      <xdr:col>11</xdr:col>
      <xdr:colOff>60325</xdr:colOff>
      <xdr:row>75</xdr:row>
      <xdr:rowOff>149225</xdr:rowOff>
    </xdr:to>
    <xdr:sp macro="" textlink="">
      <xdr:nvSpPr>
        <xdr:cNvPr id="391" name="楕円 390"/>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159402</xdr:rowOff>
    </xdr:from>
    <xdr:ext cx="762000" cy="259045"/>
    <xdr:sp macro="" textlink="">
      <xdr:nvSpPr>
        <xdr:cNvPr id="392" name="テキスト ボックス 391"/>
        <xdr:cNvSpPr txBox="1"/>
      </xdr:nvSpPr>
      <xdr:spPr>
        <a:xfrm>
          <a:off x="1828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36195</xdr:rowOff>
    </xdr:from>
    <xdr:to>
      <xdr:col>6</xdr:col>
      <xdr:colOff>171450</xdr:colOff>
      <xdr:row>75</xdr:row>
      <xdr:rowOff>137795</xdr:rowOff>
    </xdr:to>
    <xdr:sp macro="" textlink="">
      <xdr:nvSpPr>
        <xdr:cNvPr id="393" name="楕円 392"/>
        <xdr:cNvSpPr/>
      </xdr:nvSpPr>
      <xdr:spPr>
        <a:xfrm>
          <a:off x="1270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147972</xdr:rowOff>
    </xdr:from>
    <xdr:ext cx="762000" cy="259045"/>
    <xdr:sp macro="" textlink="">
      <xdr:nvSpPr>
        <xdr:cNvPr id="394" name="テキスト ボックス 393"/>
        <xdr:cNvSpPr txBox="1"/>
      </xdr:nvSpPr>
      <xdr:spPr>
        <a:xfrm>
          <a:off x="9398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比べ、</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上昇した。これは、主に扶助費が増加していることが要因となる。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は合併算定替の縮減等、</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分母となる歳入の経常一般財源等の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更なる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減少が見込まれることから、行政の効率化を一層進め、引き続き経常経費の抑制に努める。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76</xdr:row>
      <xdr:rowOff>140715</xdr:rowOff>
    </xdr:to>
    <xdr:cxnSp macro="">
      <xdr:nvCxnSpPr>
        <xdr:cNvPr id="425" name="直線コネクタ 424"/>
        <xdr:cNvCxnSpPr/>
      </xdr:nvCxnSpPr>
      <xdr:spPr>
        <a:xfrm>
          <a:off x="15671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131572</xdr:rowOff>
    </xdr:to>
    <xdr:cxnSp macro="">
      <xdr:nvCxnSpPr>
        <xdr:cNvPr id="428" name="直線コネクタ 427"/>
        <xdr:cNvCxnSpPr/>
      </xdr:nvCxnSpPr>
      <xdr:spPr>
        <a:xfrm>
          <a:off x="14782800" y="130200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17272</xdr:rowOff>
    </xdr:to>
    <xdr:cxnSp macro="">
      <xdr:nvCxnSpPr>
        <xdr:cNvPr id="431" name="直線コネクタ 430"/>
        <xdr:cNvCxnSpPr/>
      </xdr:nvCxnSpPr>
      <xdr:spPr>
        <a:xfrm flipV="1">
          <a:off x="13893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17272</xdr:rowOff>
    </xdr:to>
    <xdr:cxnSp macro="">
      <xdr:nvCxnSpPr>
        <xdr:cNvPr id="434" name="直線コネクタ 433"/>
        <xdr:cNvCxnSpPr/>
      </xdr:nvCxnSpPr>
      <xdr:spPr>
        <a:xfrm>
          <a:off x="13004800" y="12933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4" name="楕円 44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5"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6" name="楕円 44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167149</xdr:rowOff>
    </xdr:from>
    <xdr:ext cx="736600" cy="259045"/>
    <xdr:sp macro="" textlink="">
      <xdr:nvSpPr>
        <xdr:cNvPr id="447" name="テキスト ボックス 446"/>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50" name="楕円 449"/>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1" name="テキスト ボックス 450"/>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2" name="楕円 451"/>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3" name="テキスト ボックス 452"/>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61321</xdr:rowOff>
    </xdr:from>
    <xdr:to>
      <xdr:col>29</xdr:col>
      <xdr:colOff>127000</xdr:colOff>
      <xdr:row>16</xdr:row>
      <xdr:rowOff>86973</xdr:rowOff>
    </xdr:to>
    <xdr:cxnSp macro="">
      <xdr:nvCxnSpPr>
        <xdr:cNvPr id="52" name="直線コネクタ 51"/>
        <xdr:cNvCxnSpPr/>
      </xdr:nvCxnSpPr>
      <xdr:spPr bwMode="auto">
        <a:xfrm flipV="1">
          <a:off x="5003800" y="2852146"/>
          <a:ext cx="647700" cy="2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46098</xdr:rowOff>
    </xdr:from>
    <xdr:ext cx="762000" cy="259045"/>
    <xdr:sp macro="" textlink="">
      <xdr:nvSpPr>
        <xdr:cNvPr id="53" name="人口1人当たり決算額の推移平均値テキスト130"/>
        <xdr:cNvSpPr txBox="1"/>
      </xdr:nvSpPr>
      <xdr:spPr>
        <a:xfrm>
          <a:off x="5740400" y="2836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86973</xdr:rowOff>
    </xdr:from>
    <xdr:to>
      <xdr:col>26</xdr:col>
      <xdr:colOff>50800</xdr:colOff>
      <xdr:row>16</xdr:row>
      <xdr:rowOff>96509</xdr:rowOff>
    </xdr:to>
    <xdr:cxnSp macro="">
      <xdr:nvCxnSpPr>
        <xdr:cNvPr id="55" name="直線コネクタ 54"/>
        <xdr:cNvCxnSpPr/>
      </xdr:nvCxnSpPr>
      <xdr:spPr bwMode="auto">
        <a:xfrm flipV="1">
          <a:off x="4305300" y="2877798"/>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81193</xdr:rowOff>
    </xdr:from>
    <xdr:to>
      <xdr:col>22</xdr:col>
      <xdr:colOff>114300</xdr:colOff>
      <xdr:row>16</xdr:row>
      <xdr:rowOff>96509</xdr:rowOff>
    </xdr:to>
    <xdr:cxnSp macro="">
      <xdr:nvCxnSpPr>
        <xdr:cNvPr id="58" name="直線コネクタ 57"/>
        <xdr:cNvCxnSpPr/>
      </xdr:nvCxnSpPr>
      <xdr:spPr bwMode="auto">
        <a:xfrm>
          <a:off x="3606800" y="2872018"/>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81193</xdr:rowOff>
    </xdr:from>
    <xdr:to>
      <xdr:col>18</xdr:col>
      <xdr:colOff>177800</xdr:colOff>
      <xdr:row>16</xdr:row>
      <xdr:rowOff>128333</xdr:rowOff>
    </xdr:to>
    <xdr:cxnSp macro="">
      <xdr:nvCxnSpPr>
        <xdr:cNvPr id="61" name="直線コネクタ 60"/>
        <xdr:cNvCxnSpPr/>
      </xdr:nvCxnSpPr>
      <xdr:spPr bwMode="auto">
        <a:xfrm flipV="1">
          <a:off x="2908300" y="2872018"/>
          <a:ext cx="698500" cy="4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10521</xdr:rowOff>
    </xdr:from>
    <xdr:to>
      <xdr:col>29</xdr:col>
      <xdr:colOff>177800</xdr:colOff>
      <xdr:row>16</xdr:row>
      <xdr:rowOff>112121</xdr:rowOff>
    </xdr:to>
    <xdr:sp macro="" textlink="">
      <xdr:nvSpPr>
        <xdr:cNvPr id="71" name="楕円 70"/>
        <xdr:cNvSpPr/>
      </xdr:nvSpPr>
      <xdr:spPr bwMode="auto">
        <a:xfrm>
          <a:off x="5600700" y="280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27048</xdr:rowOff>
    </xdr:from>
    <xdr:ext cx="762000" cy="259045"/>
    <xdr:sp macro="" textlink="">
      <xdr:nvSpPr>
        <xdr:cNvPr id="72" name="人口1人当たり決算額の推移該当値テキスト130"/>
        <xdr:cNvSpPr txBox="1"/>
      </xdr:nvSpPr>
      <xdr:spPr>
        <a:xfrm>
          <a:off x="5740400" y="264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36173</xdr:rowOff>
    </xdr:from>
    <xdr:to>
      <xdr:col>26</xdr:col>
      <xdr:colOff>101600</xdr:colOff>
      <xdr:row>16</xdr:row>
      <xdr:rowOff>137773</xdr:rowOff>
    </xdr:to>
    <xdr:sp macro="" textlink="">
      <xdr:nvSpPr>
        <xdr:cNvPr id="73" name="楕円 72"/>
        <xdr:cNvSpPr/>
      </xdr:nvSpPr>
      <xdr:spPr bwMode="auto">
        <a:xfrm>
          <a:off x="4953000" y="282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147950</xdr:rowOff>
    </xdr:from>
    <xdr:ext cx="736600" cy="259045"/>
    <xdr:sp macro="" textlink="">
      <xdr:nvSpPr>
        <xdr:cNvPr id="74" name="テキスト ボックス 73"/>
        <xdr:cNvSpPr txBox="1"/>
      </xdr:nvSpPr>
      <xdr:spPr>
        <a:xfrm>
          <a:off x="4622800" y="259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45709</xdr:rowOff>
    </xdr:from>
    <xdr:to>
      <xdr:col>22</xdr:col>
      <xdr:colOff>165100</xdr:colOff>
      <xdr:row>16</xdr:row>
      <xdr:rowOff>147309</xdr:rowOff>
    </xdr:to>
    <xdr:sp macro="" textlink="">
      <xdr:nvSpPr>
        <xdr:cNvPr id="75" name="楕円 74"/>
        <xdr:cNvSpPr/>
      </xdr:nvSpPr>
      <xdr:spPr bwMode="auto">
        <a:xfrm>
          <a:off x="4254500" y="283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157486</xdr:rowOff>
    </xdr:from>
    <xdr:ext cx="762000" cy="259045"/>
    <xdr:sp macro="" textlink="">
      <xdr:nvSpPr>
        <xdr:cNvPr id="76" name="テキスト ボックス 75"/>
        <xdr:cNvSpPr txBox="1"/>
      </xdr:nvSpPr>
      <xdr:spPr>
        <a:xfrm>
          <a:off x="3924300" y="260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30393</xdr:rowOff>
    </xdr:from>
    <xdr:to>
      <xdr:col>19</xdr:col>
      <xdr:colOff>38100</xdr:colOff>
      <xdr:row>16</xdr:row>
      <xdr:rowOff>131993</xdr:rowOff>
    </xdr:to>
    <xdr:sp macro="" textlink="">
      <xdr:nvSpPr>
        <xdr:cNvPr id="77" name="楕円 76"/>
        <xdr:cNvSpPr/>
      </xdr:nvSpPr>
      <xdr:spPr bwMode="auto">
        <a:xfrm>
          <a:off x="3556000" y="282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142170</xdr:rowOff>
    </xdr:from>
    <xdr:ext cx="762000" cy="259045"/>
    <xdr:sp macro="" textlink="">
      <xdr:nvSpPr>
        <xdr:cNvPr id="78" name="テキスト ボックス 77"/>
        <xdr:cNvSpPr txBox="1"/>
      </xdr:nvSpPr>
      <xdr:spPr>
        <a:xfrm>
          <a:off x="3225800" y="259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77533</xdr:rowOff>
    </xdr:from>
    <xdr:to>
      <xdr:col>15</xdr:col>
      <xdr:colOff>101600</xdr:colOff>
      <xdr:row>17</xdr:row>
      <xdr:rowOff>7683</xdr:rowOff>
    </xdr:to>
    <xdr:sp macro="" textlink="">
      <xdr:nvSpPr>
        <xdr:cNvPr id="79" name="楕円 78"/>
        <xdr:cNvSpPr/>
      </xdr:nvSpPr>
      <xdr:spPr bwMode="auto">
        <a:xfrm>
          <a:off x="28575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17860</xdr:rowOff>
    </xdr:from>
    <xdr:ext cx="762000" cy="259045"/>
    <xdr:sp macro="" textlink="">
      <xdr:nvSpPr>
        <xdr:cNvPr id="80" name="テキスト ボックス 79"/>
        <xdr:cNvSpPr txBox="1"/>
      </xdr:nvSpPr>
      <xdr:spPr>
        <a:xfrm>
          <a:off x="2527300" y="26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109695</xdr:rowOff>
    </xdr:from>
    <xdr:to>
      <xdr:col>29</xdr:col>
      <xdr:colOff>127000</xdr:colOff>
      <xdr:row>36</xdr:row>
      <xdr:rowOff>132990</xdr:rowOff>
    </xdr:to>
    <xdr:cxnSp macro="">
      <xdr:nvCxnSpPr>
        <xdr:cNvPr id="112" name="直線コネクタ 111"/>
        <xdr:cNvCxnSpPr/>
      </xdr:nvCxnSpPr>
      <xdr:spPr bwMode="auto">
        <a:xfrm>
          <a:off x="5003800" y="7062945"/>
          <a:ext cx="6477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61644</xdr:rowOff>
    </xdr:from>
    <xdr:to>
      <xdr:col>26</xdr:col>
      <xdr:colOff>50800</xdr:colOff>
      <xdr:row>36</xdr:row>
      <xdr:rowOff>109695</xdr:rowOff>
    </xdr:to>
    <xdr:cxnSp macro="">
      <xdr:nvCxnSpPr>
        <xdr:cNvPr id="115" name="直線コネクタ 114"/>
        <xdr:cNvCxnSpPr/>
      </xdr:nvCxnSpPr>
      <xdr:spPr bwMode="auto">
        <a:xfrm>
          <a:off x="4305300" y="7014894"/>
          <a:ext cx="698500" cy="4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61644</xdr:rowOff>
    </xdr:from>
    <xdr:to>
      <xdr:col>22</xdr:col>
      <xdr:colOff>114300</xdr:colOff>
      <xdr:row>36</xdr:row>
      <xdr:rowOff>138704</xdr:rowOff>
    </xdr:to>
    <xdr:cxnSp macro="">
      <xdr:nvCxnSpPr>
        <xdr:cNvPr id="118" name="直線コネクタ 117"/>
        <xdr:cNvCxnSpPr/>
      </xdr:nvCxnSpPr>
      <xdr:spPr bwMode="auto">
        <a:xfrm flipV="1">
          <a:off x="3606800" y="7014894"/>
          <a:ext cx="698500" cy="7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105054</xdr:rowOff>
    </xdr:from>
    <xdr:to>
      <xdr:col>18</xdr:col>
      <xdr:colOff>177800</xdr:colOff>
      <xdr:row>36</xdr:row>
      <xdr:rowOff>138704</xdr:rowOff>
    </xdr:to>
    <xdr:cxnSp macro="">
      <xdr:nvCxnSpPr>
        <xdr:cNvPr id="121" name="直線コネクタ 120"/>
        <xdr:cNvCxnSpPr/>
      </xdr:nvCxnSpPr>
      <xdr:spPr bwMode="auto">
        <a:xfrm>
          <a:off x="2908300" y="7058304"/>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82190</xdr:rowOff>
    </xdr:from>
    <xdr:to>
      <xdr:col>29</xdr:col>
      <xdr:colOff>177800</xdr:colOff>
      <xdr:row>37</xdr:row>
      <xdr:rowOff>12340</xdr:rowOff>
    </xdr:to>
    <xdr:sp macro="" textlink="">
      <xdr:nvSpPr>
        <xdr:cNvPr id="131" name="楕円 130"/>
        <xdr:cNvSpPr/>
      </xdr:nvSpPr>
      <xdr:spPr bwMode="auto">
        <a:xfrm>
          <a:off x="5600700" y="703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54267</xdr:rowOff>
    </xdr:from>
    <xdr:ext cx="762000" cy="259045"/>
    <xdr:sp macro="" textlink="">
      <xdr:nvSpPr>
        <xdr:cNvPr id="132" name="人口1人当たり決算額の推移該当値テキスト445"/>
        <xdr:cNvSpPr txBox="1"/>
      </xdr:nvSpPr>
      <xdr:spPr>
        <a:xfrm>
          <a:off x="5740400" y="700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58895</xdr:rowOff>
    </xdr:from>
    <xdr:to>
      <xdr:col>26</xdr:col>
      <xdr:colOff>101600</xdr:colOff>
      <xdr:row>36</xdr:row>
      <xdr:rowOff>160495</xdr:rowOff>
    </xdr:to>
    <xdr:sp macro="" textlink="">
      <xdr:nvSpPr>
        <xdr:cNvPr id="133" name="楕円 132"/>
        <xdr:cNvSpPr/>
      </xdr:nvSpPr>
      <xdr:spPr bwMode="auto">
        <a:xfrm>
          <a:off x="4953000" y="701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145272</xdr:rowOff>
    </xdr:from>
    <xdr:ext cx="736600" cy="259045"/>
    <xdr:sp macro="" textlink="">
      <xdr:nvSpPr>
        <xdr:cNvPr id="134" name="テキスト ボックス 133"/>
        <xdr:cNvSpPr txBox="1"/>
      </xdr:nvSpPr>
      <xdr:spPr>
        <a:xfrm>
          <a:off x="4622800" y="709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10844</xdr:rowOff>
    </xdr:from>
    <xdr:to>
      <xdr:col>22</xdr:col>
      <xdr:colOff>165100</xdr:colOff>
      <xdr:row>36</xdr:row>
      <xdr:rowOff>112444</xdr:rowOff>
    </xdr:to>
    <xdr:sp macro="" textlink="">
      <xdr:nvSpPr>
        <xdr:cNvPr id="135" name="楕円 134"/>
        <xdr:cNvSpPr/>
      </xdr:nvSpPr>
      <xdr:spPr bwMode="auto">
        <a:xfrm>
          <a:off x="4254500" y="696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122621</xdr:rowOff>
    </xdr:from>
    <xdr:ext cx="762000" cy="259045"/>
    <xdr:sp macro="" textlink="">
      <xdr:nvSpPr>
        <xdr:cNvPr id="136" name="テキスト ボックス 135"/>
        <xdr:cNvSpPr txBox="1"/>
      </xdr:nvSpPr>
      <xdr:spPr>
        <a:xfrm>
          <a:off x="3924300" y="673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87904</xdr:rowOff>
    </xdr:from>
    <xdr:to>
      <xdr:col>19</xdr:col>
      <xdr:colOff>38100</xdr:colOff>
      <xdr:row>37</xdr:row>
      <xdr:rowOff>18054</xdr:rowOff>
    </xdr:to>
    <xdr:sp macro="" textlink="">
      <xdr:nvSpPr>
        <xdr:cNvPr id="137" name="楕円 136"/>
        <xdr:cNvSpPr/>
      </xdr:nvSpPr>
      <xdr:spPr bwMode="auto">
        <a:xfrm>
          <a:off x="3556000" y="70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199681</xdr:rowOff>
    </xdr:from>
    <xdr:ext cx="762000" cy="259045"/>
    <xdr:sp macro="" textlink="">
      <xdr:nvSpPr>
        <xdr:cNvPr id="138" name="テキスト ボックス 137"/>
        <xdr:cNvSpPr txBox="1"/>
      </xdr:nvSpPr>
      <xdr:spPr>
        <a:xfrm>
          <a:off x="3225800" y="681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54254</xdr:rowOff>
    </xdr:from>
    <xdr:to>
      <xdr:col>15</xdr:col>
      <xdr:colOff>101600</xdr:colOff>
      <xdr:row>36</xdr:row>
      <xdr:rowOff>155854</xdr:rowOff>
    </xdr:to>
    <xdr:sp macro="" textlink="">
      <xdr:nvSpPr>
        <xdr:cNvPr id="139" name="楕円 138"/>
        <xdr:cNvSpPr/>
      </xdr:nvSpPr>
      <xdr:spPr bwMode="auto">
        <a:xfrm>
          <a:off x="2857500" y="700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166031</xdr:rowOff>
    </xdr:from>
    <xdr:ext cx="762000" cy="259045"/>
    <xdr:sp macro="" textlink="">
      <xdr:nvSpPr>
        <xdr:cNvPr id="140" name="テキスト ボックス 139"/>
        <xdr:cNvSpPr txBox="1"/>
      </xdr:nvSpPr>
      <xdr:spPr>
        <a:xfrm>
          <a:off x="2527300" y="67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78451</xdr:rowOff>
    </xdr:from>
    <xdr:to>
      <xdr:col>24</xdr:col>
      <xdr:colOff>63500</xdr:colOff>
      <xdr:row>37</xdr:row>
      <xdr:rowOff>91286</xdr:rowOff>
    </xdr:to>
    <xdr:cxnSp macro="">
      <xdr:nvCxnSpPr>
        <xdr:cNvPr id="63" name="直線コネクタ 62"/>
        <xdr:cNvCxnSpPr/>
      </xdr:nvCxnSpPr>
      <xdr:spPr>
        <a:xfrm flipV="1">
          <a:off x="3797300" y="6422101"/>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91286</xdr:rowOff>
    </xdr:from>
    <xdr:to>
      <xdr:col>19</xdr:col>
      <xdr:colOff>177800</xdr:colOff>
      <xdr:row>37</xdr:row>
      <xdr:rowOff>108888</xdr:rowOff>
    </xdr:to>
    <xdr:cxnSp macro="">
      <xdr:nvCxnSpPr>
        <xdr:cNvPr id="66" name="直線コネクタ 65"/>
        <xdr:cNvCxnSpPr/>
      </xdr:nvCxnSpPr>
      <xdr:spPr>
        <a:xfrm flipV="1">
          <a:off x="2908300" y="643493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59788</xdr:rowOff>
    </xdr:from>
    <xdr:to>
      <xdr:col>15</xdr:col>
      <xdr:colOff>50800</xdr:colOff>
      <xdr:row>37</xdr:row>
      <xdr:rowOff>108888</xdr:rowOff>
    </xdr:to>
    <xdr:cxnSp macro="">
      <xdr:nvCxnSpPr>
        <xdr:cNvPr id="69" name="直線コネクタ 68"/>
        <xdr:cNvCxnSpPr/>
      </xdr:nvCxnSpPr>
      <xdr:spPr>
        <a:xfrm>
          <a:off x="2019300" y="6403438"/>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59788</xdr:rowOff>
    </xdr:from>
    <xdr:to>
      <xdr:col>10</xdr:col>
      <xdr:colOff>114300</xdr:colOff>
      <xdr:row>37</xdr:row>
      <xdr:rowOff>99940</xdr:rowOff>
    </xdr:to>
    <xdr:cxnSp macro="">
      <xdr:nvCxnSpPr>
        <xdr:cNvPr id="72" name="直線コネクタ 71"/>
        <xdr:cNvCxnSpPr/>
      </xdr:nvCxnSpPr>
      <xdr:spPr>
        <a:xfrm flipV="1">
          <a:off x="1130300" y="6403438"/>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27651</xdr:rowOff>
    </xdr:from>
    <xdr:to>
      <xdr:col>24</xdr:col>
      <xdr:colOff>114300</xdr:colOff>
      <xdr:row>37</xdr:row>
      <xdr:rowOff>129251</xdr:rowOff>
    </xdr:to>
    <xdr:sp macro="" textlink="">
      <xdr:nvSpPr>
        <xdr:cNvPr id="82" name="楕円 81"/>
        <xdr:cNvSpPr/>
      </xdr:nvSpPr>
      <xdr:spPr>
        <a:xfrm>
          <a:off x="45847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6078</xdr:rowOff>
    </xdr:from>
    <xdr:ext cx="534377" cy="259045"/>
    <xdr:sp macro="" textlink="">
      <xdr:nvSpPr>
        <xdr:cNvPr id="83" name="人件費該当値テキスト"/>
        <xdr:cNvSpPr txBox="1"/>
      </xdr:nvSpPr>
      <xdr:spPr>
        <a:xfrm>
          <a:off x="4686300" y="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40486</xdr:rowOff>
    </xdr:from>
    <xdr:to>
      <xdr:col>20</xdr:col>
      <xdr:colOff>38100</xdr:colOff>
      <xdr:row>37</xdr:row>
      <xdr:rowOff>142086</xdr:rowOff>
    </xdr:to>
    <xdr:sp macro="" textlink="">
      <xdr:nvSpPr>
        <xdr:cNvPr id="84" name="楕円 83"/>
        <xdr:cNvSpPr/>
      </xdr:nvSpPr>
      <xdr:spPr>
        <a:xfrm>
          <a:off x="3746500" y="63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133213</xdr:rowOff>
    </xdr:from>
    <xdr:ext cx="534377" cy="259045"/>
    <xdr:sp macro="" textlink="">
      <xdr:nvSpPr>
        <xdr:cNvPr id="85" name="テキスト ボックス 84"/>
        <xdr:cNvSpPr txBox="1"/>
      </xdr:nvSpPr>
      <xdr:spPr>
        <a:xfrm>
          <a:off x="3530111" y="64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58088</xdr:rowOff>
    </xdr:from>
    <xdr:to>
      <xdr:col>15</xdr:col>
      <xdr:colOff>101600</xdr:colOff>
      <xdr:row>37</xdr:row>
      <xdr:rowOff>159688</xdr:rowOff>
    </xdr:to>
    <xdr:sp macro="" textlink="">
      <xdr:nvSpPr>
        <xdr:cNvPr id="86" name="楕円 85"/>
        <xdr:cNvSpPr/>
      </xdr:nvSpPr>
      <xdr:spPr>
        <a:xfrm>
          <a:off x="2857500" y="640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150815</xdr:rowOff>
    </xdr:from>
    <xdr:ext cx="534377" cy="259045"/>
    <xdr:sp macro="" textlink="">
      <xdr:nvSpPr>
        <xdr:cNvPr id="87" name="テキスト ボックス 86"/>
        <xdr:cNvSpPr txBox="1"/>
      </xdr:nvSpPr>
      <xdr:spPr>
        <a:xfrm>
          <a:off x="2641111" y="64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8988</xdr:rowOff>
    </xdr:from>
    <xdr:to>
      <xdr:col>10</xdr:col>
      <xdr:colOff>165100</xdr:colOff>
      <xdr:row>37</xdr:row>
      <xdr:rowOff>110588</xdr:rowOff>
    </xdr:to>
    <xdr:sp macro="" textlink="">
      <xdr:nvSpPr>
        <xdr:cNvPr id="88" name="楕円 87"/>
        <xdr:cNvSpPr/>
      </xdr:nvSpPr>
      <xdr:spPr>
        <a:xfrm>
          <a:off x="1968500" y="6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89" name="テキスト ボックス 88"/>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49140</xdr:rowOff>
    </xdr:from>
    <xdr:to>
      <xdr:col>6</xdr:col>
      <xdr:colOff>38100</xdr:colOff>
      <xdr:row>37</xdr:row>
      <xdr:rowOff>150740</xdr:rowOff>
    </xdr:to>
    <xdr:sp macro="" textlink="">
      <xdr:nvSpPr>
        <xdr:cNvPr id="90" name="楕円 89"/>
        <xdr:cNvSpPr/>
      </xdr:nvSpPr>
      <xdr:spPr>
        <a:xfrm>
          <a:off x="1079500" y="63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141867</xdr:rowOff>
    </xdr:from>
    <xdr:ext cx="534377" cy="259045"/>
    <xdr:sp macro="" textlink="">
      <xdr:nvSpPr>
        <xdr:cNvPr id="91" name="テキスト ボックス 90"/>
        <xdr:cNvSpPr txBox="1"/>
      </xdr:nvSpPr>
      <xdr:spPr>
        <a:xfrm>
          <a:off x="863111" y="64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45876</xdr:rowOff>
    </xdr:from>
    <xdr:to>
      <xdr:col>24</xdr:col>
      <xdr:colOff>63500</xdr:colOff>
      <xdr:row>57</xdr:row>
      <xdr:rowOff>80558</xdr:rowOff>
    </xdr:to>
    <xdr:cxnSp macro="">
      <xdr:nvCxnSpPr>
        <xdr:cNvPr id="123" name="直線コネクタ 122"/>
        <xdr:cNvCxnSpPr/>
      </xdr:nvCxnSpPr>
      <xdr:spPr>
        <a:xfrm flipV="1">
          <a:off x="3797300" y="9818526"/>
          <a:ext cx="8382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4695</xdr:rowOff>
    </xdr:from>
    <xdr:to>
      <xdr:col>19</xdr:col>
      <xdr:colOff>177800</xdr:colOff>
      <xdr:row>57</xdr:row>
      <xdr:rowOff>80558</xdr:rowOff>
    </xdr:to>
    <xdr:cxnSp macro="">
      <xdr:nvCxnSpPr>
        <xdr:cNvPr id="126" name="直線コネクタ 125"/>
        <xdr:cNvCxnSpPr/>
      </xdr:nvCxnSpPr>
      <xdr:spPr>
        <a:xfrm>
          <a:off x="2908300" y="9777345"/>
          <a:ext cx="889000" cy="7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4695</xdr:rowOff>
    </xdr:from>
    <xdr:to>
      <xdr:col>15</xdr:col>
      <xdr:colOff>50800</xdr:colOff>
      <xdr:row>57</xdr:row>
      <xdr:rowOff>124857</xdr:rowOff>
    </xdr:to>
    <xdr:cxnSp macro="">
      <xdr:nvCxnSpPr>
        <xdr:cNvPr id="129" name="直線コネクタ 128"/>
        <xdr:cNvCxnSpPr/>
      </xdr:nvCxnSpPr>
      <xdr:spPr>
        <a:xfrm flipV="1">
          <a:off x="2019300" y="9777345"/>
          <a:ext cx="889000" cy="1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124857</xdr:rowOff>
    </xdr:from>
    <xdr:to>
      <xdr:col>10</xdr:col>
      <xdr:colOff>114300</xdr:colOff>
      <xdr:row>57</xdr:row>
      <xdr:rowOff>147570</xdr:rowOff>
    </xdr:to>
    <xdr:cxnSp macro="">
      <xdr:nvCxnSpPr>
        <xdr:cNvPr id="132" name="直線コネクタ 131"/>
        <xdr:cNvCxnSpPr/>
      </xdr:nvCxnSpPr>
      <xdr:spPr>
        <a:xfrm flipV="1">
          <a:off x="1130300" y="9897507"/>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166526</xdr:rowOff>
    </xdr:from>
    <xdr:to>
      <xdr:col>24</xdr:col>
      <xdr:colOff>114300</xdr:colOff>
      <xdr:row>57</xdr:row>
      <xdr:rowOff>96676</xdr:rowOff>
    </xdr:to>
    <xdr:sp macro="" textlink="">
      <xdr:nvSpPr>
        <xdr:cNvPr id="142" name="楕円 141"/>
        <xdr:cNvSpPr/>
      </xdr:nvSpPr>
      <xdr:spPr>
        <a:xfrm>
          <a:off x="4584700" y="97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144953</xdr:rowOff>
    </xdr:from>
    <xdr:ext cx="534377" cy="259045"/>
    <xdr:sp macro="" textlink="">
      <xdr:nvSpPr>
        <xdr:cNvPr id="143" name="物件費該当値テキスト"/>
        <xdr:cNvSpPr txBox="1"/>
      </xdr:nvSpPr>
      <xdr:spPr>
        <a:xfrm>
          <a:off x="4686300" y="97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29758</xdr:rowOff>
    </xdr:from>
    <xdr:to>
      <xdr:col>20</xdr:col>
      <xdr:colOff>38100</xdr:colOff>
      <xdr:row>57</xdr:row>
      <xdr:rowOff>131358</xdr:rowOff>
    </xdr:to>
    <xdr:sp macro="" textlink="">
      <xdr:nvSpPr>
        <xdr:cNvPr id="144" name="楕円 143"/>
        <xdr:cNvSpPr/>
      </xdr:nvSpPr>
      <xdr:spPr>
        <a:xfrm>
          <a:off x="3746500" y="98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122485</xdr:rowOff>
    </xdr:from>
    <xdr:ext cx="534377" cy="259045"/>
    <xdr:sp macro="" textlink="">
      <xdr:nvSpPr>
        <xdr:cNvPr id="145" name="テキスト ボックス 144"/>
        <xdr:cNvSpPr txBox="1"/>
      </xdr:nvSpPr>
      <xdr:spPr>
        <a:xfrm>
          <a:off x="3530111" y="989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125345</xdr:rowOff>
    </xdr:from>
    <xdr:to>
      <xdr:col>15</xdr:col>
      <xdr:colOff>101600</xdr:colOff>
      <xdr:row>57</xdr:row>
      <xdr:rowOff>55495</xdr:rowOff>
    </xdr:to>
    <xdr:sp macro="" textlink="">
      <xdr:nvSpPr>
        <xdr:cNvPr id="146" name="楕円 145"/>
        <xdr:cNvSpPr/>
      </xdr:nvSpPr>
      <xdr:spPr>
        <a:xfrm>
          <a:off x="2857500" y="97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46622</xdr:rowOff>
    </xdr:from>
    <xdr:ext cx="534377" cy="259045"/>
    <xdr:sp macro="" textlink="">
      <xdr:nvSpPr>
        <xdr:cNvPr id="147" name="テキスト ボックス 146"/>
        <xdr:cNvSpPr txBox="1"/>
      </xdr:nvSpPr>
      <xdr:spPr>
        <a:xfrm>
          <a:off x="2641111" y="98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74057</xdr:rowOff>
    </xdr:from>
    <xdr:to>
      <xdr:col>10</xdr:col>
      <xdr:colOff>165100</xdr:colOff>
      <xdr:row>58</xdr:row>
      <xdr:rowOff>4207</xdr:rowOff>
    </xdr:to>
    <xdr:sp macro="" textlink="">
      <xdr:nvSpPr>
        <xdr:cNvPr id="148" name="楕円 147"/>
        <xdr:cNvSpPr/>
      </xdr:nvSpPr>
      <xdr:spPr>
        <a:xfrm>
          <a:off x="1968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166784</xdr:rowOff>
    </xdr:from>
    <xdr:ext cx="534377" cy="259045"/>
    <xdr:sp macro="" textlink="">
      <xdr:nvSpPr>
        <xdr:cNvPr id="149" name="テキスト ボックス 148"/>
        <xdr:cNvSpPr txBox="1"/>
      </xdr:nvSpPr>
      <xdr:spPr>
        <a:xfrm>
          <a:off x="1752111" y="99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96770</xdr:rowOff>
    </xdr:from>
    <xdr:to>
      <xdr:col>6</xdr:col>
      <xdr:colOff>38100</xdr:colOff>
      <xdr:row>58</xdr:row>
      <xdr:rowOff>26920</xdr:rowOff>
    </xdr:to>
    <xdr:sp macro="" textlink="">
      <xdr:nvSpPr>
        <xdr:cNvPr id="150" name="楕円 149"/>
        <xdr:cNvSpPr/>
      </xdr:nvSpPr>
      <xdr:spPr>
        <a:xfrm>
          <a:off x="1079500" y="9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18047</xdr:rowOff>
    </xdr:from>
    <xdr:ext cx="534377" cy="259045"/>
    <xdr:sp macro="" textlink="">
      <xdr:nvSpPr>
        <xdr:cNvPr id="151" name="テキスト ボックス 150"/>
        <xdr:cNvSpPr txBox="1"/>
      </xdr:nvSpPr>
      <xdr:spPr>
        <a:xfrm>
          <a:off x="863111" y="99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79601</xdr:rowOff>
    </xdr:from>
    <xdr:to>
      <xdr:col>24</xdr:col>
      <xdr:colOff>63500</xdr:colOff>
      <xdr:row>78</xdr:row>
      <xdr:rowOff>81452</xdr:rowOff>
    </xdr:to>
    <xdr:cxnSp macro="">
      <xdr:nvCxnSpPr>
        <xdr:cNvPr id="178" name="直線コネクタ 177"/>
        <xdr:cNvCxnSpPr/>
      </xdr:nvCxnSpPr>
      <xdr:spPr>
        <a:xfrm flipV="1">
          <a:off x="3797300" y="13452701"/>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81452</xdr:rowOff>
    </xdr:from>
    <xdr:to>
      <xdr:col>19</xdr:col>
      <xdr:colOff>177800</xdr:colOff>
      <xdr:row>78</xdr:row>
      <xdr:rowOff>89430</xdr:rowOff>
    </xdr:to>
    <xdr:cxnSp macro="">
      <xdr:nvCxnSpPr>
        <xdr:cNvPr id="181" name="直線コネクタ 180"/>
        <xdr:cNvCxnSpPr/>
      </xdr:nvCxnSpPr>
      <xdr:spPr>
        <a:xfrm flipV="1">
          <a:off x="2908300" y="13454552"/>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89430</xdr:rowOff>
    </xdr:from>
    <xdr:to>
      <xdr:col>15</xdr:col>
      <xdr:colOff>50800</xdr:colOff>
      <xdr:row>78</xdr:row>
      <xdr:rowOff>91740</xdr:rowOff>
    </xdr:to>
    <xdr:cxnSp macro="">
      <xdr:nvCxnSpPr>
        <xdr:cNvPr id="184" name="直線コネクタ 183"/>
        <xdr:cNvCxnSpPr/>
      </xdr:nvCxnSpPr>
      <xdr:spPr>
        <a:xfrm flipV="1">
          <a:off x="2019300" y="13462530"/>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91740</xdr:rowOff>
    </xdr:from>
    <xdr:to>
      <xdr:col>10</xdr:col>
      <xdr:colOff>114300</xdr:colOff>
      <xdr:row>78</xdr:row>
      <xdr:rowOff>99833</xdr:rowOff>
    </xdr:to>
    <xdr:cxnSp macro="">
      <xdr:nvCxnSpPr>
        <xdr:cNvPr id="187" name="直線コネクタ 186"/>
        <xdr:cNvCxnSpPr/>
      </xdr:nvCxnSpPr>
      <xdr:spPr>
        <a:xfrm flipV="1">
          <a:off x="1130300" y="13464840"/>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28801</xdr:rowOff>
    </xdr:from>
    <xdr:to>
      <xdr:col>24</xdr:col>
      <xdr:colOff>114300</xdr:colOff>
      <xdr:row>78</xdr:row>
      <xdr:rowOff>130401</xdr:rowOff>
    </xdr:to>
    <xdr:sp macro="" textlink="">
      <xdr:nvSpPr>
        <xdr:cNvPr id="197" name="楕円 196"/>
        <xdr:cNvSpPr/>
      </xdr:nvSpPr>
      <xdr:spPr>
        <a:xfrm>
          <a:off x="45847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115178</xdr:rowOff>
    </xdr:from>
    <xdr:ext cx="469744" cy="259045"/>
    <xdr:sp macro="" textlink="">
      <xdr:nvSpPr>
        <xdr:cNvPr id="198" name="維持補修費該当値テキスト"/>
        <xdr:cNvSpPr txBox="1"/>
      </xdr:nvSpPr>
      <xdr:spPr>
        <a:xfrm>
          <a:off x="4686300" y="1331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30652</xdr:rowOff>
    </xdr:from>
    <xdr:to>
      <xdr:col>20</xdr:col>
      <xdr:colOff>38100</xdr:colOff>
      <xdr:row>78</xdr:row>
      <xdr:rowOff>132252</xdr:rowOff>
    </xdr:to>
    <xdr:sp macro="" textlink="">
      <xdr:nvSpPr>
        <xdr:cNvPr id="199" name="楕円 198"/>
        <xdr:cNvSpPr/>
      </xdr:nvSpPr>
      <xdr:spPr>
        <a:xfrm>
          <a:off x="3746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123379</xdr:rowOff>
    </xdr:from>
    <xdr:ext cx="469744" cy="259045"/>
    <xdr:sp macro="" textlink="">
      <xdr:nvSpPr>
        <xdr:cNvPr id="200" name="テキスト ボックス 199"/>
        <xdr:cNvSpPr txBox="1"/>
      </xdr:nvSpPr>
      <xdr:spPr>
        <a:xfrm>
          <a:off x="3562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38630</xdr:rowOff>
    </xdr:from>
    <xdr:to>
      <xdr:col>15</xdr:col>
      <xdr:colOff>101600</xdr:colOff>
      <xdr:row>78</xdr:row>
      <xdr:rowOff>140230</xdr:rowOff>
    </xdr:to>
    <xdr:sp macro="" textlink="">
      <xdr:nvSpPr>
        <xdr:cNvPr id="201" name="楕円 200"/>
        <xdr:cNvSpPr/>
      </xdr:nvSpPr>
      <xdr:spPr>
        <a:xfrm>
          <a:off x="2857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131357</xdr:rowOff>
    </xdr:from>
    <xdr:ext cx="469744" cy="259045"/>
    <xdr:sp macro="" textlink="">
      <xdr:nvSpPr>
        <xdr:cNvPr id="202" name="テキスト ボックス 201"/>
        <xdr:cNvSpPr txBox="1"/>
      </xdr:nvSpPr>
      <xdr:spPr>
        <a:xfrm>
          <a:off x="2673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203" name="楕円 202"/>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204" name="テキスト ボックス 203"/>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49033</xdr:rowOff>
    </xdr:from>
    <xdr:to>
      <xdr:col>6</xdr:col>
      <xdr:colOff>38100</xdr:colOff>
      <xdr:row>78</xdr:row>
      <xdr:rowOff>150633</xdr:rowOff>
    </xdr:to>
    <xdr:sp macro="" textlink="">
      <xdr:nvSpPr>
        <xdr:cNvPr id="205" name="楕円 204"/>
        <xdr:cNvSpPr/>
      </xdr:nvSpPr>
      <xdr:spPr>
        <a:xfrm>
          <a:off x="1079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141760</xdr:rowOff>
    </xdr:from>
    <xdr:ext cx="469744" cy="259045"/>
    <xdr:sp macro="" textlink="">
      <xdr:nvSpPr>
        <xdr:cNvPr id="206" name="テキスト ボックス 205"/>
        <xdr:cNvSpPr txBox="1"/>
      </xdr:nvSpPr>
      <xdr:spPr>
        <a:xfrm>
          <a:off x="895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158711</xdr:rowOff>
    </xdr:from>
    <xdr:to>
      <xdr:col>24</xdr:col>
      <xdr:colOff>63500</xdr:colOff>
      <xdr:row>97</xdr:row>
      <xdr:rowOff>168821</xdr:rowOff>
    </xdr:to>
    <xdr:cxnSp macro="">
      <xdr:nvCxnSpPr>
        <xdr:cNvPr id="236" name="直線コネクタ 235"/>
        <xdr:cNvCxnSpPr/>
      </xdr:nvCxnSpPr>
      <xdr:spPr>
        <a:xfrm flipV="1">
          <a:off x="3797300" y="16789361"/>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168821</xdr:rowOff>
    </xdr:from>
    <xdr:to>
      <xdr:col>19</xdr:col>
      <xdr:colOff>177800</xdr:colOff>
      <xdr:row>98</xdr:row>
      <xdr:rowOff>74828</xdr:rowOff>
    </xdr:to>
    <xdr:cxnSp macro="">
      <xdr:nvCxnSpPr>
        <xdr:cNvPr id="239" name="直線コネクタ 238"/>
        <xdr:cNvCxnSpPr/>
      </xdr:nvCxnSpPr>
      <xdr:spPr>
        <a:xfrm flipV="1">
          <a:off x="2908300" y="16799471"/>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74828</xdr:rowOff>
    </xdr:from>
    <xdr:to>
      <xdr:col>15</xdr:col>
      <xdr:colOff>50800</xdr:colOff>
      <xdr:row>98</xdr:row>
      <xdr:rowOff>107214</xdr:rowOff>
    </xdr:to>
    <xdr:cxnSp macro="">
      <xdr:nvCxnSpPr>
        <xdr:cNvPr id="242" name="直線コネクタ 241"/>
        <xdr:cNvCxnSpPr/>
      </xdr:nvCxnSpPr>
      <xdr:spPr>
        <a:xfrm flipV="1">
          <a:off x="2019300" y="16876928"/>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107214</xdr:rowOff>
    </xdr:from>
    <xdr:to>
      <xdr:col>10</xdr:col>
      <xdr:colOff>114300</xdr:colOff>
      <xdr:row>99</xdr:row>
      <xdr:rowOff>9119</xdr:rowOff>
    </xdr:to>
    <xdr:cxnSp macro="">
      <xdr:nvCxnSpPr>
        <xdr:cNvPr id="245" name="直線コネクタ 244"/>
        <xdr:cNvCxnSpPr/>
      </xdr:nvCxnSpPr>
      <xdr:spPr>
        <a:xfrm flipV="1">
          <a:off x="1130300" y="16909314"/>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107911</xdr:rowOff>
    </xdr:from>
    <xdr:to>
      <xdr:col>24</xdr:col>
      <xdr:colOff>114300</xdr:colOff>
      <xdr:row>98</xdr:row>
      <xdr:rowOff>38061</xdr:rowOff>
    </xdr:to>
    <xdr:sp macro="" textlink="">
      <xdr:nvSpPr>
        <xdr:cNvPr id="255" name="楕円 254"/>
        <xdr:cNvSpPr/>
      </xdr:nvSpPr>
      <xdr:spPr>
        <a:xfrm>
          <a:off x="45847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86338</xdr:rowOff>
    </xdr:from>
    <xdr:ext cx="534377" cy="259045"/>
    <xdr:sp macro="" textlink="">
      <xdr:nvSpPr>
        <xdr:cNvPr id="256" name="扶助費該当値テキスト"/>
        <xdr:cNvSpPr txBox="1"/>
      </xdr:nvSpPr>
      <xdr:spPr>
        <a:xfrm>
          <a:off x="4686300"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118021</xdr:rowOff>
    </xdr:from>
    <xdr:to>
      <xdr:col>20</xdr:col>
      <xdr:colOff>38100</xdr:colOff>
      <xdr:row>98</xdr:row>
      <xdr:rowOff>48171</xdr:rowOff>
    </xdr:to>
    <xdr:sp macro="" textlink="">
      <xdr:nvSpPr>
        <xdr:cNvPr id="257" name="楕円 256"/>
        <xdr:cNvSpPr/>
      </xdr:nvSpPr>
      <xdr:spPr>
        <a:xfrm>
          <a:off x="3746500" y="167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39298</xdr:rowOff>
    </xdr:from>
    <xdr:ext cx="534377" cy="259045"/>
    <xdr:sp macro="" textlink="">
      <xdr:nvSpPr>
        <xdr:cNvPr id="258" name="テキスト ボックス 257"/>
        <xdr:cNvSpPr txBox="1"/>
      </xdr:nvSpPr>
      <xdr:spPr>
        <a:xfrm>
          <a:off x="3530111" y="1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24028</xdr:rowOff>
    </xdr:from>
    <xdr:to>
      <xdr:col>15</xdr:col>
      <xdr:colOff>101600</xdr:colOff>
      <xdr:row>98</xdr:row>
      <xdr:rowOff>125628</xdr:rowOff>
    </xdr:to>
    <xdr:sp macro="" textlink="">
      <xdr:nvSpPr>
        <xdr:cNvPr id="259" name="楕円 258"/>
        <xdr:cNvSpPr/>
      </xdr:nvSpPr>
      <xdr:spPr>
        <a:xfrm>
          <a:off x="2857500" y="168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116755</xdr:rowOff>
    </xdr:from>
    <xdr:ext cx="534377" cy="259045"/>
    <xdr:sp macro="" textlink="">
      <xdr:nvSpPr>
        <xdr:cNvPr id="260" name="テキスト ボックス 259"/>
        <xdr:cNvSpPr txBox="1"/>
      </xdr:nvSpPr>
      <xdr:spPr>
        <a:xfrm>
          <a:off x="2641111" y="169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56414</xdr:rowOff>
    </xdr:from>
    <xdr:to>
      <xdr:col>10</xdr:col>
      <xdr:colOff>165100</xdr:colOff>
      <xdr:row>98</xdr:row>
      <xdr:rowOff>158014</xdr:rowOff>
    </xdr:to>
    <xdr:sp macro="" textlink="">
      <xdr:nvSpPr>
        <xdr:cNvPr id="261" name="楕円 260"/>
        <xdr:cNvSpPr/>
      </xdr:nvSpPr>
      <xdr:spPr>
        <a:xfrm>
          <a:off x="1968500" y="168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149141</xdr:rowOff>
    </xdr:from>
    <xdr:ext cx="534377" cy="259045"/>
    <xdr:sp macro="" textlink="">
      <xdr:nvSpPr>
        <xdr:cNvPr id="262" name="テキスト ボックス 261"/>
        <xdr:cNvSpPr txBox="1"/>
      </xdr:nvSpPr>
      <xdr:spPr>
        <a:xfrm>
          <a:off x="1752111" y="169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129769</xdr:rowOff>
    </xdr:from>
    <xdr:to>
      <xdr:col>6</xdr:col>
      <xdr:colOff>38100</xdr:colOff>
      <xdr:row>99</xdr:row>
      <xdr:rowOff>59919</xdr:rowOff>
    </xdr:to>
    <xdr:sp macro="" textlink="">
      <xdr:nvSpPr>
        <xdr:cNvPr id="263" name="楕円 262"/>
        <xdr:cNvSpPr/>
      </xdr:nvSpPr>
      <xdr:spPr>
        <a:xfrm>
          <a:off x="1079500" y="169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51046</xdr:rowOff>
    </xdr:from>
    <xdr:ext cx="534377" cy="259045"/>
    <xdr:sp macro="" textlink="">
      <xdr:nvSpPr>
        <xdr:cNvPr id="264" name="テキスト ボックス 263"/>
        <xdr:cNvSpPr txBox="1"/>
      </xdr:nvSpPr>
      <xdr:spPr>
        <a:xfrm>
          <a:off x="863111" y="170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135014</xdr:rowOff>
    </xdr:from>
    <xdr:to>
      <xdr:col>55</xdr:col>
      <xdr:colOff>0</xdr:colOff>
      <xdr:row>36</xdr:row>
      <xdr:rowOff>55102</xdr:rowOff>
    </xdr:to>
    <xdr:cxnSp macro="">
      <xdr:nvCxnSpPr>
        <xdr:cNvPr id="296" name="直線コネクタ 295"/>
        <xdr:cNvCxnSpPr/>
      </xdr:nvCxnSpPr>
      <xdr:spPr>
        <a:xfrm flipV="1">
          <a:off x="9639300" y="5964314"/>
          <a:ext cx="838200" cy="26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32291</xdr:rowOff>
    </xdr:from>
    <xdr:to>
      <xdr:col>50</xdr:col>
      <xdr:colOff>114300</xdr:colOff>
      <xdr:row>36</xdr:row>
      <xdr:rowOff>55102</xdr:rowOff>
    </xdr:to>
    <xdr:cxnSp macro="">
      <xdr:nvCxnSpPr>
        <xdr:cNvPr id="299" name="直線コネクタ 298"/>
        <xdr:cNvCxnSpPr/>
      </xdr:nvCxnSpPr>
      <xdr:spPr>
        <a:xfrm>
          <a:off x="8750300" y="6033041"/>
          <a:ext cx="889000" cy="1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32291</xdr:rowOff>
    </xdr:from>
    <xdr:to>
      <xdr:col>45</xdr:col>
      <xdr:colOff>177800</xdr:colOff>
      <xdr:row>36</xdr:row>
      <xdr:rowOff>81750</xdr:rowOff>
    </xdr:to>
    <xdr:cxnSp macro="">
      <xdr:nvCxnSpPr>
        <xdr:cNvPr id="302" name="直線コネクタ 301"/>
        <xdr:cNvCxnSpPr/>
      </xdr:nvCxnSpPr>
      <xdr:spPr>
        <a:xfrm flipV="1">
          <a:off x="7861300" y="6033041"/>
          <a:ext cx="889000" cy="2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132254</xdr:rowOff>
    </xdr:from>
    <xdr:to>
      <xdr:col>41</xdr:col>
      <xdr:colOff>50800</xdr:colOff>
      <xdr:row>36</xdr:row>
      <xdr:rowOff>81750</xdr:rowOff>
    </xdr:to>
    <xdr:cxnSp macro="">
      <xdr:nvCxnSpPr>
        <xdr:cNvPr id="305" name="直線コネクタ 304"/>
        <xdr:cNvCxnSpPr/>
      </xdr:nvCxnSpPr>
      <xdr:spPr>
        <a:xfrm>
          <a:off x="6972300" y="5961554"/>
          <a:ext cx="889000" cy="29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84214</xdr:rowOff>
    </xdr:from>
    <xdr:to>
      <xdr:col>55</xdr:col>
      <xdr:colOff>50800</xdr:colOff>
      <xdr:row>35</xdr:row>
      <xdr:rowOff>14364</xdr:rowOff>
    </xdr:to>
    <xdr:sp macro="" textlink="">
      <xdr:nvSpPr>
        <xdr:cNvPr id="315" name="楕円 314"/>
        <xdr:cNvSpPr/>
      </xdr:nvSpPr>
      <xdr:spPr>
        <a:xfrm>
          <a:off x="10426700" y="59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107091</xdr:rowOff>
    </xdr:from>
    <xdr:ext cx="534377" cy="259045"/>
    <xdr:sp macro="" textlink="">
      <xdr:nvSpPr>
        <xdr:cNvPr id="316" name="補助費等該当値テキスト"/>
        <xdr:cNvSpPr txBox="1"/>
      </xdr:nvSpPr>
      <xdr:spPr>
        <a:xfrm>
          <a:off x="10528300" y="57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4302</xdr:rowOff>
    </xdr:from>
    <xdr:to>
      <xdr:col>50</xdr:col>
      <xdr:colOff>165100</xdr:colOff>
      <xdr:row>36</xdr:row>
      <xdr:rowOff>105902</xdr:rowOff>
    </xdr:to>
    <xdr:sp macro="" textlink="">
      <xdr:nvSpPr>
        <xdr:cNvPr id="317" name="楕円 316"/>
        <xdr:cNvSpPr/>
      </xdr:nvSpPr>
      <xdr:spPr>
        <a:xfrm>
          <a:off x="9588500" y="6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122429</xdr:rowOff>
    </xdr:from>
    <xdr:ext cx="534377" cy="259045"/>
    <xdr:sp macro="" textlink="">
      <xdr:nvSpPr>
        <xdr:cNvPr id="318" name="テキスト ボックス 317"/>
        <xdr:cNvSpPr txBox="1"/>
      </xdr:nvSpPr>
      <xdr:spPr>
        <a:xfrm>
          <a:off x="9372111" y="59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152941</xdr:rowOff>
    </xdr:from>
    <xdr:to>
      <xdr:col>46</xdr:col>
      <xdr:colOff>38100</xdr:colOff>
      <xdr:row>35</xdr:row>
      <xdr:rowOff>83091</xdr:rowOff>
    </xdr:to>
    <xdr:sp macro="" textlink="">
      <xdr:nvSpPr>
        <xdr:cNvPr id="319" name="楕円 318"/>
        <xdr:cNvSpPr/>
      </xdr:nvSpPr>
      <xdr:spPr>
        <a:xfrm>
          <a:off x="8699500" y="59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99618</xdr:rowOff>
    </xdr:from>
    <xdr:ext cx="534377" cy="259045"/>
    <xdr:sp macro="" textlink="">
      <xdr:nvSpPr>
        <xdr:cNvPr id="320" name="テキスト ボックス 319"/>
        <xdr:cNvSpPr txBox="1"/>
      </xdr:nvSpPr>
      <xdr:spPr>
        <a:xfrm>
          <a:off x="8483111" y="575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30950</xdr:rowOff>
    </xdr:from>
    <xdr:to>
      <xdr:col>41</xdr:col>
      <xdr:colOff>101600</xdr:colOff>
      <xdr:row>36</xdr:row>
      <xdr:rowOff>132550</xdr:rowOff>
    </xdr:to>
    <xdr:sp macro="" textlink="">
      <xdr:nvSpPr>
        <xdr:cNvPr id="321" name="楕円 320"/>
        <xdr:cNvSpPr/>
      </xdr:nvSpPr>
      <xdr:spPr>
        <a:xfrm>
          <a:off x="7810500" y="62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149077</xdr:rowOff>
    </xdr:from>
    <xdr:ext cx="534377" cy="259045"/>
    <xdr:sp macro="" textlink="">
      <xdr:nvSpPr>
        <xdr:cNvPr id="322" name="テキスト ボックス 321"/>
        <xdr:cNvSpPr txBox="1"/>
      </xdr:nvSpPr>
      <xdr:spPr>
        <a:xfrm>
          <a:off x="7594111" y="5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81454</xdr:rowOff>
    </xdr:from>
    <xdr:to>
      <xdr:col>36</xdr:col>
      <xdr:colOff>165100</xdr:colOff>
      <xdr:row>35</xdr:row>
      <xdr:rowOff>11604</xdr:rowOff>
    </xdr:to>
    <xdr:sp macro="" textlink="">
      <xdr:nvSpPr>
        <xdr:cNvPr id="323" name="楕円 322"/>
        <xdr:cNvSpPr/>
      </xdr:nvSpPr>
      <xdr:spPr>
        <a:xfrm>
          <a:off x="6921500" y="59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28131</xdr:rowOff>
    </xdr:from>
    <xdr:ext cx="534377" cy="259045"/>
    <xdr:sp macro="" textlink="">
      <xdr:nvSpPr>
        <xdr:cNvPr id="324" name="テキスト ボックス 323"/>
        <xdr:cNvSpPr txBox="1"/>
      </xdr:nvSpPr>
      <xdr:spPr>
        <a:xfrm>
          <a:off x="6705111" y="56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73852</xdr:rowOff>
    </xdr:from>
    <xdr:to>
      <xdr:col>55</xdr:col>
      <xdr:colOff>0</xdr:colOff>
      <xdr:row>55</xdr:row>
      <xdr:rowOff>79611</xdr:rowOff>
    </xdr:to>
    <xdr:cxnSp macro="">
      <xdr:nvCxnSpPr>
        <xdr:cNvPr id="355" name="直線コネクタ 354"/>
        <xdr:cNvCxnSpPr/>
      </xdr:nvCxnSpPr>
      <xdr:spPr>
        <a:xfrm>
          <a:off x="9639300" y="9332152"/>
          <a:ext cx="838200" cy="17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51460</xdr:rowOff>
    </xdr:from>
    <xdr:to>
      <xdr:col>50</xdr:col>
      <xdr:colOff>114300</xdr:colOff>
      <xdr:row>54</xdr:row>
      <xdr:rowOff>73852</xdr:rowOff>
    </xdr:to>
    <xdr:cxnSp macro="">
      <xdr:nvCxnSpPr>
        <xdr:cNvPr id="358" name="直線コネクタ 357"/>
        <xdr:cNvCxnSpPr/>
      </xdr:nvCxnSpPr>
      <xdr:spPr>
        <a:xfrm>
          <a:off x="8750300" y="9309760"/>
          <a:ext cx="889000" cy="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51460</xdr:rowOff>
    </xdr:from>
    <xdr:to>
      <xdr:col>45</xdr:col>
      <xdr:colOff>177800</xdr:colOff>
      <xdr:row>55</xdr:row>
      <xdr:rowOff>134345</xdr:rowOff>
    </xdr:to>
    <xdr:cxnSp macro="">
      <xdr:nvCxnSpPr>
        <xdr:cNvPr id="361" name="直線コネクタ 360"/>
        <xdr:cNvCxnSpPr/>
      </xdr:nvCxnSpPr>
      <xdr:spPr>
        <a:xfrm flipV="1">
          <a:off x="7861300" y="9309760"/>
          <a:ext cx="889000" cy="2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134345</xdr:rowOff>
    </xdr:from>
    <xdr:to>
      <xdr:col>41</xdr:col>
      <xdr:colOff>50800</xdr:colOff>
      <xdr:row>56</xdr:row>
      <xdr:rowOff>89647</xdr:rowOff>
    </xdr:to>
    <xdr:cxnSp macro="">
      <xdr:nvCxnSpPr>
        <xdr:cNvPr id="364" name="直線コネクタ 363"/>
        <xdr:cNvCxnSpPr/>
      </xdr:nvCxnSpPr>
      <xdr:spPr>
        <a:xfrm flipV="1">
          <a:off x="6972300" y="9564095"/>
          <a:ext cx="889000" cy="1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28811</xdr:rowOff>
    </xdr:from>
    <xdr:to>
      <xdr:col>55</xdr:col>
      <xdr:colOff>50800</xdr:colOff>
      <xdr:row>55</xdr:row>
      <xdr:rowOff>130411</xdr:rowOff>
    </xdr:to>
    <xdr:sp macro="" textlink="">
      <xdr:nvSpPr>
        <xdr:cNvPr id="374" name="楕円 373"/>
        <xdr:cNvSpPr/>
      </xdr:nvSpPr>
      <xdr:spPr>
        <a:xfrm>
          <a:off x="10426700" y="94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7238</xdr:rowOff>
    </xdr:from>
    <xdr:ext cx="534377" cy="259045"/>
    <xdr:sp macro="" textlink="">
      <xdr:nvSpPr>
        <xdr:cNvPr id="375" name="普通建設事業費該当値テキスト"/>
        <xdr:cNvSpPr txBox="1"/>
      </xdr:nvSpPr>
      <xdr:spPr>
        <a:xfrm>
          <a:off x="10528300" y="94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23052</xdr:rowOff>
    </xdr:from>
    <xdr:to>
      <xdr:col>50</xdr:col>
      <xdr:colOff>165100</xdr:colOff>
      <xdr:row>54</xdr:row>
      <xdr:rowOff>124652</xdr:rowOff>
    </xdr:to>
    <xdr:sp macro="" textlink="">
      <xdr:nvSpPr>
        <xdr:cNvPr id="376" name="楕円 375"/>
        <xdr:cNvSpPr/>
      </xdr:nvSpPr>
      <xdr:spPr>
        <a:xfrm>
          <a:off x="9588500" y="92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141179</xdr:rowOff>
    </xdr:from>
    <xdr:ext cx="534377" cy="259045"/>
    <xdr:sp macro="" textlink="">
      <xdr:nvSpPr>
        <xdr:cNvPr id="377" name="テキスト ボックス 376"/>
        <xdr:cNvSpPr txBox="1"/>
      </xdr:nvSpPr>
      <xdr:spPr>
        <a:xfrm>
          <a:off x="9372111" y="90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660</xdr:rowOff>
    </xdr:from>
    <xdr:to>
      <xdr:col>46</xdr:col>
      <xdr:colOff>38100</xdr:colOff>
      <xdr:row>54</xdr:row>
      <xdr:rowOff>102260</xdr:rowOff>
    </xdr:to>
    <xdr:sp macro="" textlink="">
      <xdr:nvSpPr>
        <xdr:cNvPr id="378" name="楕円 377"/>
        <xdr:cNvSpPr/>
      </xdr:nvSpPr>
      <xdr:spPr>
        <a:xfrm>
          <a:off x="8699500" y="92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93387</xdr:rowOff>
    </xdr:from>
    <xdr:ext cx="534377" cy="259045"/>
    <xdr:sp macro="" textlink="">
      <xdr:nvSpPr>
        <xdr:cNvPr id="379" name="テキスト ボックス 378"/>
        <xdr:cNvSpPr txBox="1"/>
      </xdr:nvSpPr>
      <xdr:spPr>
        <a:xfrm>
          <a:off x="8483111" y="93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83545</xdr:rowOff>
    </xdr:from>
    <xdr:to>
      <xdr:col>41</xdr:col>
      <xdr:colOff>101600</xdr:colOff>
      <xdr:row>56</xdr:row>
      <xdr:rowOff>13695</xdr:rowOff>
    </xdr:to>
    <xdr:sp macro="" textlink="">
      <xdr:nvSpPr>
        <xdr:cNvPr id="380" name="楕円 379"/>
        <xdr:cNvSpPr/>
      </xdr:nvSpPr>
      <xdr:spPr>
        <a:xfrm>
          <a:off x="7810500" y="9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4822</xdr:rowOff>
    </xdr:from>
    <xdr:ext cx="534377" cy="259045"/>
    <xdr:sp macro="" textlink="">
      <xdr:nvSpPr>
        <xdr:cNvPr id="381" name="テキスト ボックス 380"/>
        <xdr:cNvSpPr txBox="1"/>
      </xdr:nvSpPr>
      <xdr:spPr>
        <a:xfrm>
          <a:off x="7594111" y="9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38847</xdr:rowOff>
    </xdr:from>
    <xdr:to>
      <xdr:col>36</xdr:col>
      <xdr:colOff>165100</xdr:colOff>
      <xdr:row>56</xdr:row>
      <xdr:rowOff>140447</xdr:rowOff>
    </xdr:to>
    <xdr:sp macro="" textlink="">
      <xdr:nvSpPr>
        <xdr:cNvPr id="382" name="楕円 381"/>
        <xdr:cNvSpPr/>
      </xdr:nvSpPr>
      <xdr:spPr>
        <a:xfrm>
          <a:off x="6921500" y="96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131574</xdr:rowOff>
    </xdr:from>
    <xdr:ext cx="534377" cy="259045"/>
    <xdr:sp macro="" textlink="">
      <xdr:nvSpPr>
        <xdr:cNvPr id="383" name="テキスト ボックス 382"/>
        <xdr:cNvSpPr txBox="1"/>
      </xdr:nvSpPr>
      <xdr:spPr>
        <a:xfrm>
          <a:off x="6705111" y="97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91672</xdr:rowOff>
    </xdr:from>
    <xdr:to>
      <xdr:col>55</xdr:col>
      <xdr:colOff>0</xdr:colOff>
      <xdr:row>78</xdr:row>
      <xdr:rowOff>36852</xdr:rowOff>
    </xdr:to>
    <xdr:cxnSp macro="">
      <xdr:nvCxnSpPr>
        <xdr:cNvPr id="414" name="直線コネクタ 413"/>
        <xdr:cNvCxnSpPr/>
      </xdr:nvCxnSpPr>
      <xdr:spPr>
        <a:xfrm>
          <a:off x="9639300" y="13121872"/>
          <a:ext cx="838200" cy="2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41587</xdr:rowOff>
    </xdr:from>
    <xdr:to>
      <xdr:col>50</xdr:col>
      <xdr:colOff>114300</xdr:colOff>
      <xdr:row>76</xdr:row>
      <xdr:rowOff>91672</xdr:rowOff>
    </xdr:to>
    <xdr:cxnSp macro="">
      <xdr:nvCxnSpPr>
        <xdr:cNvPr id="417" name="直線コネクタ 416"/>
        <xdr:cNvCxnSpPr/>
      </xdr:nvCxnSpPr>
      <xdr:spPr>
        <a:xfrm>
          <a:off x="8750300" y="13071787"/>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41587</xdr:rowOff>
    </xdr:from>
    <xdr:to>
      <xdr:col>45</xdr:col>
      <xdr:colOff>177800</xdr:colOff>
      <xdr:row>77</xdr:row>
      <xdr:rowOff>88015</xdr:rowOff>
    </xdr:to>
    <xdr:cxnSp macro="">
      <xdr:nvCxnSpPr>
        <xdr:cNvPr id="420" name="直線コネクタ 419"/>
        <xdr:cNvCxnSpPr/>
      </xdr:nvCxnSpPr>
      <xdr:spPr>
        <a:xfrm flipV="1">
          <a:off x="7861300" y="13071787"/>
          <a:ext cx="889000" cy="2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157502</xdr:rowOff>
    </xdr:from>
    <xdr:to>
      <xdr:col>55</xdr:col>
      <xdr:colOff>50800</xdr:colOff>
      <xdr:row>78</xdr:row>
      <xdr:rowOff>87652</xdr:rowOff>
    </xdr:to>
    <xdr:sp macro="" textlink="">
      <xdr:nvSpPr>
        <xdr:cNvPr id="430" name="楕円 429"/>
        <xdr:cNvSpPr/>
      </xdr:nvSpPr>
      <xdr:spPr>
        <a:xfrm>
          <a:off x="10426700" y="133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8929</xdr:rowOff>
    </xdr:from>
    <xdr:ext cx="534377" cy="259045"/>
    <xdr:sp macro="" textlink="">
      <xdr:nvSpPr>
        <xdr:cNvPr id="431" name="普通建設事業費 （ うち新規整備　）該当値テキスト"/>
        <xdr:cNvSpPr txBox="1"/>
      </xdr:nvSpPr>
      <xdr:spPr>
        <a:xfrm>
          <a:off x="10528300" y="132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40872</xdr:rowOff>
    </xdr:from>
    <xdr:to>
      <xdr:col>50</xdr:col>
      <xdr:colOff>165100</xdr:colOff>
      <xdr:row>76</xdr:row>
      <xdr:rowOff>142472</xdr:rowOff>
    </xdr:to>
    <xdr:sp macro="" textlink="">
      <xdr:nvSpPr>
        <xdr:cNvPr id="432" name="楕円 431"/>
        <xdr:cNvSpPr/>
      </xdr:nvSpPr>
      <xdr:spPr>
        <a:xfrm>
          <a:off x="9588500" y="130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158999</xdr:rowOff>
    </xdr:from>
    <xdr:ext cx="534377" cy="259045"/>
    <xdr:sp macro="" textlink="">
      <xdr:nvSpPr>
        <xdr:cNvPr id="433" name="テキスト ボックス 432"/>
        <xdr:cNvSpPr txBox="1"/>
      </xdr:nvSpPr>
      <xdr:spPr>
        <a:xfrm>
          <a:off x="9372111" y="128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162237</xdr:rowOff>
    </xdr:from>
    <xdr:to>
      <xdr:col>46</xdr:col>
      <xdr:colOff>38100</xdr:colOff>
      <xdr:row>76</xdr:row>
      <xdr:rowOff>92387</xdr:rowOff>
    </xdr:to>
    <xdr:sp macro="" textlink="">
      <xdr:nvSpPr>
        <xdr:cNvPr id="434" name="楕円 433"/>
        <xdr:cNvSpPr/>
      </xdr:nvSpPr>
      <xdr:spPr>
        <a:xfrm>
          <a:off x="8699500" y="130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108914</xdr:rowOff>
    </xdr:from>
    <xdr:ext cx="534377" cy="259045"/>
    <xdr:sp macro="" textlink="">
      <xdr:nvSpPr>
        <xdr:cNvPr id="435" name="テキスト ボックス 434"/>
        <xdr:cNvSpPr txBox="1"/>
      </xdr:nvSpPr>
      <xdr:spPr>
        <a:xfrm>
          <a:off x="8483111" y="1279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37215</xdr:rowOff>
    </xdr:from>
    <xdr:to>
      <xdr:col>41</xdr:col>
      <xdr:colOff>101600</xdr:colOff>
      <xdr:row>77</xdr:row>
      <xdr:rowOff>138815</xdr:rowOff>
    </xdr:to>
    <xdr:sp macro="" textlink="">
      <xdr:nvSpPr>
        <xdr:cNvPr id="436" name="楕円 435"/>
        <xdr:cNvSpPr/>
      </xdr:nvSpPr>
      <xdr:spPr>
        <a:xfrm>
          <a:off x="7810500" y="13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155342</xdr:rowOff>
    </xdr:from>
    <xdr:ext cx="534377" cy="259045"/>
    <xdr:sp macro="" textlink="">
      <xdr:nvSpPr>
        <xdr:cNvPr id="437" name="テキスト ボックス 436"/>
        <xdr:cNvSpPr txBox="1"/>
      </xdr:nvSpPr>
      <xdr:spPr>
        <a:xfrm>
          <a:off x="7594111" y="130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162344</xdr:rowOff>
    </xdr:from>
    <xdr:to>
      <xdr:col>55</xdr:col>
      <xdr:colOff>0</xdr:colOff>
      <xdr:row>97</xdr:row>
      <xdr:rowOff>107696</xdr:rowOff>
    </xdr:to>
    <xdr:cxnSp macro="">
      <xdr:nvCxnSpPr>
        <xdr:cNvPr id="466" name="直線コネクタ 465"/>
        <xdr:cNvCxnSpPr/>
      </xdr:nvCxnSpPr>
      <xdr:spPr>
        <a:xfrm flipV="1">
          <a:off x="9639300" y="16621544"/>
          <a:ext cx="838200" cy="1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96507</xdr:rowOff>
    </xdr:from>
    <xdr:to>
      <xdr:col>50</xdr:col>
      <xdr:colOff>114300</xdr:colOff>
      <xdr:row>97</xdr:row>
      <xdr:rowOff>107696</xdr:rowOff>
    </xdr:to>
    <xdr:cxnSp macro="">
      <xdr:nvCxnSpPr>
        <xdr:cNvPr id="469" name="直線コネクタ 468"/>
        <xdr:cNvCxnSpPr/>
      </xdr:nvCxnSpPr>
      <xdr:spPr>
        <a:xfrm>
          <a:off x="8750300" y="16727157"/>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74854</xdr:rowOff>
    </xdr:from>
    <xdr:to>
      <xdr:col>45</xdr:col>
      <xdr:colOff>177800</xdr:colOff>
      <xdr:row>97</xdr:row>
      <xdr:rowOff>96507</xdr:rowOff>
    </xdr:to>
    <xdr:cxnSp macro="">
      <xdr:nvCxnSpPr>
        <xdr:cNvPr id="472" name="直線コネクタ 471"/>
        <xdr:cNvCxnSpPr/>
      </xdr:nvCxnSpPr>
      <xdr:spPr>
        <a:xfrm>
          <a:off x="7861300" y="16705504"/>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111544</xdr:rowOff>
    </xdr:from>
    <xdr:to>
      <xdr:col>55</xdr:col>
      <xdr:colOff>50800</xdr:colOff>
      <xdr:row>97</xdr:row>
      <xdr:rowOff>41694</xdr:rowOff>
    </xdr:to>
    <xdr:sp macro="" textlink="">
      <xdr:nvSpPr>
        <xdr:cNvPr id="482" name="楕円 481"/>
        <xdr:cNvSpPr/>
      </xdr:nvSpPr>
      <xdr:spPr>
        <a:xfrm>
          <a:off x="10426700" y="165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89971</xdr:rowOff>
    </xdr:from>
    <xdr:ext cx="534377" cy="259045"/>
    <xdr:sp macro="" textlink="">
      <xdr:nvSpPr>
        <xdr:cNvPr id="483" name="普通建設事業費 （ うち更新整備　）該当値テキスト"/>
        <xdr:cNvSpPr txBox="1"/>
      </xdr:nvSpPr>
      <xdr:spPr>
        <a:xfrm>
          <a:off x="10528300" y="165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56896</xdr:rowOff>
    </xdr:from>
    <xdr:to>
      <xdr:col>50</xdr:col>
      <xdr:colOff>165100</xdr:colOff>
      <xdr:row>97</xdr:row>
      <xdr:rowOff>158496</xdr:rowOff>
    </xdr:to>
    <xdr:sp macro="" textlink="">
      <xdr:nvSpPr>
        <xdr:cNvPr id="484" name="楕円 483"/>
        <xdr:cNvSpPr/>
      </xdr:nvSpPr>
      <xdr:spPr>
        <a:xfrm>
          <a:off x="95885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149623</xdr:rowOff>
    </xdr:from>
    <xdr:ext cx="534377" cy="259045"/>
    <xdr:sp macro="" textlink="">
      <xdr:nvSpPr>
        <xdr:cNvPr id="485" name="テキスト ボックス 484"/>
        <xdr:cNvSpPr txBox="1"/>
      </xdr:nvSpPr>
      <xdr:spPr>
        <a:xfrm>
          <a:off x="9372111" y="167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45707</xdr:rowOff>
    </xdr:from>
    <xdr:to>
      <xdr:col>46</xdr:col>
      <xdr:colOff>38100</xdr:colOff>
      <xdr:row>97</xdr:row>
      <xdr:rowOff>147307</xdr:rowOff>
    </xdr:to>
    <xdr:sp macro="" textlink="">
      <xdr:nvSpPr>
        <xdr:cNvPr id="486" name="楕円 485"/>
        <xdr:cNvSpPr/>
      </xdr:nvSpPr>
      <xdr:spPr>
        <a:xfrm>
          <a:off x="8699500" y="166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138434</xdr:rowOff>
    </xdr:from>
    <xdr:ext cx="534377" cy="259045"/>
    <xdr:sp macro="" textlink="">
      <xdr:nvSpPr>
        <xdr:cNvPr id="487" name="テキスト ボックス 486"/>
        <xdr:cNvSpPr txBox="1"/>
      </xdr:nvSpPr>
      <xdr:spPr>
        <a:xfrm>
          <a:off x="8483111" y="1676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24054</xdr:rowOff>
    </xdr:from>
    <xdr:to>
      <xdr:col>41</xdr:col>
      <xdr:colOff>101600</xdr:colOff>
      <xdr:row>97</xdr:row>
      <xdr:rowOff>125654</xdr:rowOff>
    </xdr:to>
    <xdr:sp macro="" textlink="">
      <xdr:nvSpPr>
        <xdr:cNvPr id="488" name="楕円 487"/>
        <xdr:cNvSpPr/>
      </xdr:nvSpPr>
      <xdr:spPr>
        <a:xfrm>
          <a:off x="7810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116781</xdr:rowOff>
    </xdr:from>
    <xdr:ext cx="534377" cy="259045"/>
    <xdr:sp macro="" textlink="">
      <xdr:nvSpPr>
        <xdr:cNvPr id="489" name="テキスト ボックス 488"/>
        <xdr:cNvSpPr txBox="1"/>
      </xdr:nvSpPr>
      <xdr:spPr>
        <a:xfrm>
          <a:off x="7594111"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82876</xdr:rowOff>
    </xdr:from>
    <xdr:to>
      <xdr:col>85</xdr:col>
      <xdr:colOff>127000</xdr:colOff>
      <xdr:row>39</xdr:row>
      <xdr:rowOff>87988</xdr:rowOff>
    </xdr:to>
    <xdr:cxnSp macro="">
      <xdr:nvCxnSpPr>
        <xdr:cNvPr id="520" name="直線コネクタ 519"/>
        <xdr:cNvCxnSpPr/>
      </xdr:nvCxnSpPr>
      <xdr:spPr>
        <a:xfrm flipV="1">
          <a:off x="15481300" y="6769426"/>
          <a:ext cx="8382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66548</xdr:rowOff>
    </xdr:from>
    <xdr:to>
      <xdr:col>81</xdr:col>
      <xdr:colOff>50800</xdr:colOff>
      <xdr:row>39</xdr:row>
      <xdr:rowOff>87988</xdr:rowOff>
    </xdr:to>
    <xdr:cxnSp macro="">
      <xdr:nvCxnSpPr>
        <xdr:cNvPr id="523" name="直線コネクタ 522"/>
        <xdr:cNvCxnSpPr/>
      </xdr:nvCxnSpPr>
      <xdr:spPr>
        <a:xfrm>
          <a:off x="14592300" y="6753098"/>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126817</xdr:rowOff>
    </xdr:from>
    <xdr:to>
      <xdr:col>76</xdr:col>
      <xdr:colOff>114300</xdr:colOff>
      <xdr:row>39</xdr:row>
      <xdr:rowOff>66548</xdr:rowOff>
    </xdr:to>
    <xdr:cxnSp macro="">
      <xdr:nvCxnSpPr>
        <xdr:cNvPr id="526" name="直線コネクタ 525"/>
        <xdr:cNvCxnSpPr/>
      </xdr:nvCxnSpPr>
      <xdr:spPr>
        <a:xfrm>
          <a:off x="13703300" y="6641917"/>
          <a:ext cx="889000" cy="1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13823</xdr:rowOff>
    </xdr:from>
    <xdr:to>
      <xdr:col>71</xdr:col>
      <xdr:colOff>177800</xdr:colOff>
      <xdr:row>38</xdr:row>
      <xdr:rowOff>126817</xdr:rowOff>
    </xdr:to>
    <xdr:cxnSp macro="">
      <xdr:nvCxnSpPr>
        <xdr:cNvPr id="529" name="直線コネクタ 528"/>
        <xdr:cNvCxnSpPr/>
      </xdr:nvCxnSpPr>
      <xdr:spPr>
        <a:xfrm>
          <a:off x="12814300" y="6186023"/>
          <a:ext cx="889000" cy="4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32076</xdr:rowOff>
    </xdr:from>
    <xdr:to>
      <xdr:col>85</xdr:col>
      <xdr:colOff>177800</xdr:colOff>
      <xdr:row>39</xdr:row>
      <xdr:rowOff>133676</xdr:rowOff>
    </xdr:to>
    <xdr:sp macro="" textlink="">
      <xdr:nvSpPr>
        <xdr:cNvPr id="539" name="楕円 538"/>
        <xdr:cNvSpPr/>
      </xdr:nvSpPr>
      <xdr:spPr>
        <a:xfrm>
          <a:off x="162687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37188</xdr:rowOff>
    </xdr:from>
    <xdr:to>
      <xdr:col>81</xdr:col>
      <xdr:colOff>101600</xdr:colOff>
      <xdr:row>39</xdr:row>
      <xdr:rowOff>138788</xdr:rowOff>
    </xdr:to>
    <xdr:sp macro="" textlink="">
      <xdr:nvSpPr>
        <xdr:cNvPr id="541" name="楕円 540"/>
        <xdr:cNvSpPr/>
      </xdr:nvSpPr>
      <xdr:spPr>
        <a:xfrm>
          <a:off x="15430500" y="67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129915</xdr:rowOff>
    </xdr:from>
    <xdr:ext cx="378565" cy="259045"/>
    <xdr:sp macro="" textlink="">
      <xdr:nvSpPr>
        <xdr:cNvPr id="542" name="テキスト ボックス 541"/>
        <xdr:cNvSpPr txBox="1"/>
      </xdr:nvSpPr>
      <xdr:spPr>
        <a:xfrm>
          <a:off x="15292017" y="681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15748</xdr:rowOff>
    </xdr:from>
    <xdr:to>
      <xdr:col>76</xdr:col>
      <xdr:colOff>165100</xdr:colOff>
      <xdr:row>39</xdr:row>
      <xdr:rowOff>117348</xdr:rowOff>
    </xdr:to>
    <xdr:sp macro="" textlink="">
      <xdr:nvSpPr>
        <xdr:cNvPr id="543" name="楕円 542"/>
        <xdr:cNvSpPr/>
      </xdr:nvSpPr>
      <xdr:spPr>
        <a:xfrm>
          <a:off x="14541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108475</xdr:rowOff>
    </xdr:from>
    <xdr:ext cx="469744" cy="259045"/>
    <xdr:sp macro="" textlink="">
      <xdr:nvSpPr>
        <xdr:cNvPr id="544" name="テキスト ボックス 543"/>
        <xdr:cNvSpPr txBox="1"/>
      </xdr:nvSpPr>
      <xdr:spPr>
        <a:xfrm>
          <a:off x="14357428" y="6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76017</xdr:rowOff>
    </xdr:from>
    <xdr:to>
      <xdr:col>72</xdr:col>
      <xdr:colOff>38100</xdr:colOff>
      <xdr:row>39</xdr:row>
      <xdr:rowOff>6167</xdr:rowOff>
    </xdr:to>
    <xdr:sp macro="" textlink="">
      <xdr:nvSpPr>
        <xdr:cNvPr id="545" name="楕円 544"/>
        <xdr:cNvSpPr/>
      </xdr:nvSpPr>
      <xdr:spPr>
        <a:xfrm>
          <a:off x="13652500" y="65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22694</xdr:rowOff>
    </xdr:from>
    <xdr:ext cx="469744" cy="259045"/>
    <xdr:sp macro="" textlink="">
      <xdr:nvSpPr>
        <xdr:cNvPr id="546" name="テキスト ボックス 545"/>
        <xdr:cNvSpPr txBox="1"/>
      </xdr:nvSpPr>
      <xdr:spPr>
        <a:xfrm>
          <a:off x="13468428" y="636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134473</xdr:rowOff>
    </xdr:from>
    <xdr:to>
      <xdr:col>67</xdr:col>
      <xdr:colOff>101600</xdr:colOff>
      <xdr:row>36</xdr:row>
      <xdr:rowOff>64623</xdr:rowOff>
    </xdr:to>
    <xdr:sp macro="" textlink="">
      <xdr:nvSpPr>
        <xdr:cNvPr id="547" name="楕円 546"/>
        <xdr:cNvSpPr/>
      </xdr:nvSpPr>
      <xdr:spPr>
        <a:xfrm>
          <a:off x="12763500" y="61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81150</xdr:rowOff>
    </xdr:from>
    <xdr:ext cx="534377" cy="259045"/>
    <xdr:sp macro="" textlink="">
      <xdr:nvSpPr>
        <xdr:cNvPr id="548" name="テキスト ボックス 547"/>
        <xdr:cNvSpPr txBox="1"/>
      </xdr:nvSpPr>
      <xdr:spPr>
        <a:xfrm>
          <a:off x="12547111" y="59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109957</xdr:rowOff>
    </xdr:from>
    <xdr:to>
      <xdr:col>85</xdr:col>
      <xdr:colOff>127000</xdr:colOff>
      <xdr:row>75</xdr:row>
      <xdr:rowOff>132638</xdr:rowOff>
    </xdr:to>
    <xdr:cxnSp macro="">
      <xdr:nvCxnSpPr>
        <xdr:cNvPr id="626" name="直線コネクタ 625"/>
        <xdr:cNvCxnSpPr/>
      </xdr:nvCxnSpPr>
      <xdr:spPr>
        <a:xfrm flipV="1">
          <a:off x="15481300" y="12968707"/>
          <a:ext cx="8382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132638</xdr:rowOff>
    </xdr:from>
    <xdr:to>
      <xdr:col>81</xdr:col>
      <xdr:colOff>50800</xdr:colOff>
      <xdr:row>76</xdr:row>
      <xdr:rowOff>80150</xdr:rowOff>
    </xdr:to>
    <xdr:cxnSp macro="">
      <xdr:nvCxnSpPr>
        <xdr:cNvPr id="629" name="直線コネクタ 628"/>
        <xdr:cNvCxnSpPr/>
      </xdr:nvCxnSpPr>
      <xdr:spPr>
        <a:xfrm flipV="1">
          <a:off x="14592300" y="12991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54814</xdr:rowOff>
    </xdr:from>
    <xdr:to>
      <xdr:col>76</xdr:col>
      <xdr:colOff>114300</xdr:colOff>
      <xdr:row>76</xdr:row>
      <xdr:rowOff>80150</xdr:rowOff>
    </xdr:to>
    <xdr:cxnSp macro="">
      <xdr:nvCxnSpPr>
        <xdr:cNvPr id="632" name="直線コネクタ 631"/>
        <xdr:cNvCxnSpPr/>
      </xdr:nvCxnSpPr>
      <xdr:spPr>
        <a:xfrm>
          <a:off x="13703300" y="130850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37516</xdr:rowOff>
    </xdr:from>
    <xdr:to>
      <xdr:col>71</xdr:col>
      <xdr:colOff>177800</xdr:colOff>
      <xdr:row>76</xdr:row>
      <xdr:rowOff>54814</xdr:rowOff>
    </xdr:to>
    <xdr:cxnSp macro="">
      <xdr:nvCxnSpPr>
        <xdr:cNvPr id="635" name="直線コネクタ 634"/>
        <xdr:cNvCxnSpPr/>
      </xdr:nvCxnSpPr>
      <xdr:spPr>
        <a:xfrm>
          <a:off x="12814300" y="13067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59157</xdr:rowOff>
    </xdr:from>
    <xdr:to>
      <xdr:col>85</xdr:col>
      <xdr:colOff>177800</xdr:colOff>
      <xdr:row>75</xdr:row>
      <xdr:rowOff>160756</xdr:rowOff>
    </xdr:to>
    <xdr:sp macro="" textlink="">
      <xdr:nvSpPr>
        <xdr:cNvPr id="645" name="楕円 644"/>
        <xdr:cNvSpPr/>
      </xdr:nvSpPr>
      <xdr:spPr>
        <a:xfrm>
          <a:off x="16268700" y="12917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37584</xdr:rowOff>
    </xdr:from>
    <xdr:ext cx="534377" cy="259045"/>
    <xdr:sp macro="" textlink="">
      <xdr:nvSpPr>
        <xdr:cNvPr id="646" name="公債費該当値テキスト"/>
        <xdr:cNvSpPr txBox="1"/>
      </xdr:nvSpPr>
      <xdr:spPr>
        <a:xfrm>
          <a:off x="16370300" y="128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81838</xdr:rowOff>
    </xdr:from>
    <xdr:to>
      <xdr:col>81</xdr:col>
      <xdr:colOff>101600</xdr:colOff>
      <xdr:row>76</xdr:row>
      <xdr:rowOff>11988</xdr:rowOff>
    </xdr:to>
    <xdr:sp macro="" textlink="">
      <xdr:nvSpPr>
        <xdr:cNvPr id="647" name="楕円 646"/>
        <xdr:cNvSpPr/>
      </xdr:nvSpPr>
      <xdr:spPr>
        <a:xfrm>
          <a:off x="15430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3115</xdr:rowOff>
    </xdr:from>
    <xdr:ext cx="534377" cy="259045"/>
    <xdr:sp macro="" textlink="">
      <xdr:nvSpPr>
        <xdr:cNvPr id="648" name="テキスト ボックス 647"/>
        <xdr:cNvSpPr txBox="1"/>
      </xdr:nvSpPr>
      <xdr:spPr>
        <a:xfrm>
          <a:off x="15214111" y="130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29350</xdr:rowOff>
    </xdr:from>
    <xdr:to>
      <xdr:col>76</xdr:col>
      <xdr:colOff>165100</xdr:colOff>
      <xdr:row>76</xdr:row>
      <xdr:rowOff>130950</xdr:rowOff>
    </xdr:to>
    <xdr:sp macro="" textlink="">
      <xdr:nvSpPr>
        <xdr:cNvPr id="649" name="楕円 648"/>
        <xdr:cNvSpPr/>
      </xdr:nvSpPr>
      <xdr:spPr>
        <a:xfrm>
          <a:off x="14541500" y="13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122077</xdr:rowOff>
    </xdr:from>
    <xdr:ext cx="534377" cy="259045"/>
    <xdr:sp macro="" textlink="">
      <xdr:nvSpPr>
        <xdr:cNvPr id="650" name="テキスト ボックス 649"/>
        <xdr:cNvSpPr txBox="1"/>
      </xdr:nvSpPr>
      <xdr:spPr>
        <a:xfrm>
          <a:off x="14325111" y="131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4014</xdr:rowOff>
    </xdr:from>
    <xdr:to>
      <xdr:col>72</xdr:col>
      <xdr:colOff>38100</xdr:colOff>
      <xdr:row>76</xdr:row>
      <xdr:rowOff>105614</xdr:rowOff>
    </xdr:to>
    <xdr:sp macro="" textlink="">
      <xdr:nvSpPr>
        <xdr:cNvPr id="651" name="楕円 650"/>
        <xdr:cNvSpPr/>
      </xdr:nvSpPr>
      <xdr:spPr>
        <a:xfrm>
          <a:off x="13652500" y="130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96741</xdr:rowOff>
    </xdr:from>
    <xdr:ext cx="534377" cy="259045"/>
    <xdr:sp macro="" textlink="">
      <xdr:nvSpPr>
        <xdr:cNvPr id="652" name="テキスト ボックス 651"/>
        <xdr:cNvSpPr txBox="1"/>
      </xdr:nvSpPr>
      <xdr:spPr>
        <a:xfrm>
          <a:off x="13436111" y="131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158166</xdr:rowOff>
    </xdr:from>
    <xdr:to>
      <xdr:col>67</xdr:col>
      <xdr:colOff>101600</xdr:colOff>
      <xdr:row>76</xdr:row>
      <xdr:rowOff>88316</xdr:rowOff>
    </xdr:to>
    <xdr:sp macro="" textlink="">
      <xdr:nvSpPr>
        <xdr:cNvPr id="653" name="楕円 652"/>
        <xdr:cNvSpPr/>
      </xdr:nvSpPr>
      <xdr:spPr>
        <a:xfrm>
          <a:off x="12763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79443</xdr:rowOff>
    </xdr:from>
    <xdr:ext cx="534377" cy="259045"/>
    <xdr:sp macro="" textlink="">
      <xdr:nvSpPr>
        <xdr:cNvPr id="654" name="テキスト ボックス 653"/>
        <xdr:cNvSpPr txBox="1"/>
      </xdr:nvSpPr>
      <xdr:spPr>
        <a:xfrm>
          <a:off x="12547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142900</xdr:rowOff>
    </xdr:from>
    <xdr:to>
      <xdr:col>85</xdr:col>
      <xdr:colOff>127000</xdr:colOff>
      <xdr:row>98</xdr:row>
      <xdr:rowOff>92746</xdr:rowOff>
    </xdr:to>
    <xdr:cxnSp macro="">
      <xdr:nvCxnSpPr>
        <xdr:cNvPr id="681" name="直線コネクタ 680"/>
        <xdr:cNvCxnSpPr/>
      </xdr:nvCxnSpPr>
      <xdr:spPr>
        <a:xfrm flipV="1">
          <a:off x="15481300" y="16259200"/>
          <a:ext cx="838200" cy="6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160663</xdr:rowOff>
    </xdr:from>
    <xdr:to>
      <xdr:col>81</xdr:col>
      <xdr:colOff>50800</xdr:colOff>
      <xdr:row>98</xdr:row>
      <xdr:rowOff>92746</xdr:rowOff>
    </xdr:to>
    <xdr:cxnSp macro="">
      <xdr:nvCxnSpPr>
        <xdr:cNvPr id="684" name="直線コネクタ 683"/>
        <xdr:cNvCxnSpPr/>
      </xdr:nvCxnSpPr>
      <xdr:spPr>
        <a:xfrm>
          <a:off x="14592300" y="15762613"/>
          <a:ext cx="889000" cy="11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160663</xdr:rowOff>
    </xdr:from>
    <xdr:to>
      <xdr:col>76</xdr:col>
      <xdr:colOff>114300</xdr:colOff>
      <xdr:row>97</xdr:row>
      <xdr:rowOff>140798</xdr:rowOff>
    </xdr:to>
    <xdr:cxnSp macro="">
      <xdr:nvCxnSpPr>
        <xdr:cNvPr id="687" name="直線コネクタ 686"/>
        <xdr:cNvCxnSpPr/>
      </xdr:nvCxnSpPr>
      <xdr:spPr>
        <a:xfrm flipV="1">
          <a:off x="13703300" y="15762613"/>
          <a:ext cx="889000" cy="100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90413</xdr:rowOff>
    </xdr:from>
    <xdr:to>
      <xdr:col>71</xdr:col>
      <xdr:colOff>177800</xdr:colOff>
      <xdr:row>97</xdr:row>
      <xdr:rowOff>140798</xdr:rowOff>
    </xdr:to>
    <xdr:cxnSp macro="">
      <xdr:nvCxnSpPr>
        <xdr:cNvPr id="690" name="直線コネクタ 689"/>
        <xdr:cNvCxnSpPr/>
      </xdr:nvCxnSpPr>
      <xdr:spPr>
        <a:xfrm>
          <a:off x="12814300" y="16721063"/>
          <a:ext cx="889000" cy="5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92100</xdr:rowOff>
    </xdr:from>
    <xdr:to>
      <xdr:col>85</xdr:col>
      <xdr:colOff>177800</xdr:colOff>
      <xdr:row>95</xdr:row>
      <xdr:rowOff>22250</xdr:rowOff>
    </xdr:to>
    <xdr:sp macro="" textlink="">
      <xdr:nvSpPr>
        <xdr:cNvPr id="700" name="楕円 699"/>
        <xdr:cNvSpPr/>
      </xdr:nvSpPr>
      <xdr:spPr>
        <a:xfrm>
          <a:off x="162687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114977</xdr:rowOff>
    </xdr:from>
    <xdr:ext cx="534377" cy="259045"/>
    <xdr:sp macro="" textlink="">
      <xdr:nvSpPr>
        <xdr:cNvPr id="701" name="積立金該当値テキスト"/>
        <xdr:cNvSpPr txBox="1"/>
      </xdr:nvSpPr>
      <xdr:spPr>
        <a:xfrm>
          <a:off x="16370300" y="1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41946</xdr:rowOff>
    </xdr:from>
    <xdr:to>
      <xdr:col>81</xdr:col>
      <xdr:colOff>101600</xdr:colOff>
      <xdr:row>98</xdr:row>
      <xdr:rowOff>143546</xdr:rowOff>
    </xdr:to>
    <xdr:sp macro="" textlink="">
      <xdr:nvSpPr>
        <xdr:cNvPr id="702" name="楕円 701"/>
        <xdr:cNvSpPr/>
      </xdr:nvSpPr>
      <xdr:spPr>
        <a:xfrm>
          <a:off x="154305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134673</xdr:rowOff>
    </xdr:from>
    <xdr:ext cx="469744" cy="259045"/>
    <xdr:sp macro="" textlink="">
      <xdr:nvSpPr>
        <xdr:cNvPr id="703" name="テキスト ボックス 702"/>
        <xdr:cNvSpPr txBox="1"/>
      </xdr:nvSpPr>
      <xdr:spPr>
        <a:xfrm>
          <a:off x="15246428" y="169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109863</xdr:rowOff>
    </xdr:from>
    <xdr:to>
      <xdr:col>76</xdr:col>
      <xdr:colOff>165100</xdr:colOff>
      <xdr:row>92</xdr:row>
      <xdr:rowOff>40013</xdr:rowOff>
    </xdr:to>
    <xdr:sp macro="" textlink="">
      <xdr:nvSpPr>
        <xdr:cNvPr id="704" name="楕円 703"/>
        <xdr:cNvSpPr/>
      </xdr:nvSpPr>
      <xdr:spPr>
        <a:xfrm>
          <a:off x="14541500" y="157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56540</xdr:rowOff>
    </xdr:from>
    <xdr:ext cx="534377" cy="259045"/>
    <xdr:sp macro="" textlink="">
      <xdr:nvSpPr>
        <xdr:cNvPr id="705" name="テキスト ボックス 704"/>
        <xdr:cNvSpPr txBox="1"/>
      </xdr:nvSpPr>
      <xdr:spPr>
        <a:xfrm>
          <a:off x="14325111" y="1548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89998</xdr:rowOff>
    </xdr:from>
    <xdr:to>
      <xdr:col>72</xdr:col>
      <xdr:colOff>38100</xdr:colOff>
      <xdr:row>98</xdr:row>
      <xdr:rowOff>20148</xdr:rowOff>
    </xdr:to>
    <xdr:sp macro="" textlink="">
      <xdr:nvSpPr>
        <xdr:cNvPr id="706" name="楕円 705"/>
        <xdr:cNvSpPr/>
      </xdr:nvSpPr>
      <xdr:spPr>
        <a:xfrm>
          <a:off x="13652500" y="167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11275</xdr:rowOff>
    </xdr:from>
    <xdr:ext cx="469744" cy="259045"/>
    <xdr:sp macro="" textlink="">
      <xdr:nvSpPr>
        <xdr:cNvPr id="707" name="テキスト ボックス 706"/>
        <xdr:cNvSpPr txBox="1"/>
      </xdr:nvSpPr>
      <xdr:spPr>
        <a:xfrm>
          <a:off x="13468428" y="1681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39613</xdr:rowOff>
    </xdr:from>
    <xdr:to>
      <xdr:col>67</xdr:col>
      <xdr:colOff>101600</xdr:colOff>
      <xdr:row>97</xdr:row>
      <xdr:rowOff>141213</xdr:rowOff>
    </xdr:to>
    <xdr:sp macro="" textlink="">
      <xdr:nvSpPr>
        <xdr:cNvPr id="708" name="楕円 707"/>
        <xdr:cNvSpPr/>
      </xdr:nvSpPr>
      <xdr:spPr>
        <a:xfrm>
          <a:off x="12763500" y="1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132340</xdr:rowOff>
    </xdr:from>
    <xdr:ext cx="469744" cy="259045"/>
    <xdr:sp macro="" textlink="">
      <xdr:nvSpPr>
        <xdr:cNvPr id="709" name="テキスト ボックス 708"/>
        <xdr:cNvSpPr txBox="1"/>
      </xdr:nvSpPr>
      <xdr:spPr>
        <a:xfrm>
          <a:off x="12579428" y="1676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22225</xdr:rowOff>
    </xdr:from>
    <xdr:to>
      <xdr:col>116</xdr:col>
      <xdr:colOff>63500</xdr:colOff>
      <xdr:row>36</xdr:row>
      <xdr:rowOff>40894</xdr:rowOff>
    </xdr:to>
    <xdr:cxnSp macro="">
      <xdr:nvCxnSpPr>
        <xdr:cNvPr id="738" name="直線コネクタ 737"/>
        <xdr:cNvCxnSpPr/>
      </xdr:nvCxnSpPr>
      <xdr:spPr>
        <a:xfrm flipV="1">
          <a:off x="21323300" y="6194425"/>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40894</xdr:rowOff>
    </xdr:from>
    <xdr:to>
      <xdr:col>111</xdr:col>
      <xdr:colOff>177800</xdr:colOff>
      <xdr:row>37</xdr:row>
      <xdr:rowOff>1143</xdr:rowOff>
    </xdr:to>
    <xdr:cxnSp macro="">
      <xdr:nvCxnSpPr>
        <xdr:cNvPr id="741" name="直線コネクタ 740"/>
        <xdr:cNvCxnSpPr/>
      </xdr:nvCxnSpPr>
      <xdr:spPr>
        <a:xfrm flipV="1">
          <a:off x="20434300" y="6213094"/>
          <a:ext cx="889000" cy="1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132715</xdr:rowOff>
    </xdr:from>
    <xdr:to>
      <xdr:col>107</xdr:col>
      <xdr:colOff>50800</xdr:colOff>
      <xdr:row>37</xdr:row>
      <xdr:rowOff>1143</xdr:rowOff>
    </xdr:to>
    <xdr:cxnSp macro="">
      <xdr:nvCxnSpPr>
        <xdr:cNvPr id="744" name="直線コネクタ 743"/>
        <xdr:cNvCxnSpPr/>
      </xdr:nvCxnSpPr>
      <xdr:spPr>
        <a:xfrm>
          <a:off x="19545300" y="6304915"/>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132715</xdr:rowOff>
    </xdr:from>
    <xdr:to>
      <xdr:col>102</xdr:col>
      <xdr:colOff>114300</xdr:colOff>
      <xdr:row>37</xdr:row>
      <xdr:rowOff>155829</xdr:rowOff>
    </xdr:to>
    <xdr:cxnSp macro="">
      <xdr:nvCxnSpPr>
        <xdr:cNvPr id="747" name="直線コネクタ 746"/>
        <xdr:cNvCxnSpPr/>
      </xdr:nvCxnSpPr>
      <xdr:spPr>
        <a:xfrm flipV="1">
          <a:off x="18656300" y="6304915"/>
          <a:ext cx="8890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142875</xdr:rowOff>
    </xdr:from>
    <xdr:to>
      <xdr:col>116</xdr:col>
      <xdr:colOff>114300</xdr:colOff>
      <xdr:row>36</xdr:row>
      <xdr:rowOff>73025</xdr:rowOff>
    </xdr:to>
    <xdr:sp macro="" textlink="">
      <xdr:nvSpPr>
        <xdr:cNvPr id="757" name="楕円 756"/>
        <xdr:cNvSpPr/>
      </xdr:nvSpPr>
      <xdr:spPr>
        <a:xfrm>
          <a:off x="22110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165752</xdr:rowOff>
    </xdr:from>
    <xdr:ext cx="469744" cy="259045"/>
    <xdr:sp macro="" textlink="">
      <xdr:nvSpPr>
        <xdr:cNvPr id="758" name="投資及び出資金該当値テキスト"/>
        <xdr:cNvSpPr txBox="1"/>
      </xdr:nvSpPr>
      <xdr:spPr>
        <a:xfrm>
          <a:off x="22212300" y="59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161544</xdr:rowOff>
    </xdr:from>
    <xdr:to>
      <xdr:col>112</xdr:col>
      <xdr:colOff>38100</xdr:colOff>
      <xdr:row>36</xdr:row>
      <xdr:rowOff>91694</xdr:rowOff>
    </xdr:to>
    <xdr:sp macro="" textlink="">
      <xdr:nvSpPr>
        <xdr:cNvPr id="759" name="楕円 758"/>
        <xdr:cNvSpPr/>
      </xdr:nvSpPr>
      <xdr:spPr>
        <a:xfrm>
          <a:off x="21272500" y="61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108221</xdr:rowOff>
    </xdr:from>
    <xdr:ext cx="469744" cy="259045"/>
    <xdr:sp macro="" textlink="">
      <xdr:nvSpPr>
        <xdr:cNvPr id="760" name="テキスト ボックス 759"/>
        <xdr:cNvSpPr txBox="1"/>
      </xdr:nvSpPr>
      <xdr:spPr>
        <a:xfrm>
          <a:off x="21088428" y="593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121793</xdr:rowOff>
    </xdr:from>
    <xdr:to>
      <xdr:col>107</xdr:col>
      <xdr:colOff>101600</xdr:colOff>
      <xdr:row>37</xdr:row>
      <xdr:rowOff>51943</xdr:rowOff>
    </xdr:to>
    <xdr:sp macro="" textlink="">
      <xdr:nvSpPr>
        <xdr:cNvPr id="761" name="楕円 760"/>
        <xdr:cNvSpPr/>
      </xdr:nvSpPr>
      <xdr:spPr>
        <a:xfrm>
          <a:off x="20383500" y="62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68470</xdr:rowOff>
    </xdr:from>
    <xdr:ext cx="469744" cy="259045"/>
    <xdr:sp macro="" textlink="">
      <xdr:nvSpPr>
        <xdr:cNvPr id="762" name="テキスト ボックス 761"/>
        <xdr:cNvSpPr txBox="1"/>
      </xdr:nvSpPr>
      <xdr:spPr>
        <a:xfrm>
          <a:off x="20199428"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81915</xdr:rowOff>
    </xdr:from>
    <xdr:to>
      <xdr:col>102</xdr:col>
      <xdr:colOff>165100</xdr:colOff>
      <xdr:row>37</xdr:row>
      <xdr:rowOff>12065</xdr:rowOff>
    </xdr:to>
    <xdr:sp macro="" textlink="">
      <xdr:nvSpPr>
        <xdr:cNvPr id="763" name="楕円 762"/>
        <xdr:cNvSpPr/>
      </xdr:nvSpPr>
      <xdr:spPr>
        <a:xfrm>
          <a:off x="19494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28592</xdr:rowOff>
    </xdr:from>
    <xdr:ext cx="469744" cy="259045"/>
    <xdr:sp macro="" textlink="">
      <xdr:nvSpPr>
        <xdr:cNvPr id="764" name="テキスト ボックス 763"/>
        <xdr:cNvSpPr txBox="1"/>
      </xdr:nvSpPr>
      <xdr:spPr>
        <a:xfrm>
          <a:off x="19310428" y="60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105029</xdr:rowOff>
    </xdr:from>
    <xdr:to>
      <xdr:col>98</xdr:col>
      <xdr:colOff>38100</xdr:colOff>
      <xdr:row>38</xdr:row>
      <xdr:rowOff>35179</xdr:rowOff>
    </xdr:to>
    <xdr:sp macro="" textlink="">
      <xdr:nvSpPr>
        <xdr:cNvPr id="765" name="楕円 764"/>
        <xdr:cNvSpPr/>
      </xdr:nvSpPr>
      <xdr:spPr>
        <a:xfrm>
          <a:off x="18605500" y="64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51706</xdr:rowOff>
    </xdr:from>
    <xdr:ext cx="469744" cy="259045"/>
    <xdr:sp macro="" textlink="">
      <xdr:nvSpPr>
        <xdr:cNvPr id="766" name="テキスト ボックス 765"/>
        <xdr:cNvSpPr txBox="1"/>
      </xdr:nvSpPr>
      <xdr:spPr>
        <a:xfrm>
          <a:off x="18421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142710</xdr:rowOff>
    </xdr:from>
    <xdr:to>
      <xdr:col>116</xdr:col>
      <xdr:colOff>63500</xdr:colOff>
      <xdr:row>58</xdr:row>
      <xdr:rowOff>144310</xdr:rowOff>
    </xdr:to>
    <xdr:cxnSp macro="">
      <xdr:nvCxnSpPr>
        <xdr:cNvPr id="795" name="直線コネクタ 794"/>
        <xdr:cNvCxnSpPr/>
      </xdr:nvCxnSpPr>
      <xdr:spPr>
        <a:xfrm flipV="1">
          <a:off x="21323300" y="1008681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144310</xdr:rowOff>
    </xdr:from>
    <xdr:to>
      <xdr:col>111</xdr:col>
      <xdr:colOff>177800</xdr:colOff>
      <xdr:row>58</xdr:row>
      <xdr:rowOff>146139</xdr:rowOff>
    </xdr:to>
    <xdr:cxnSp macro="">
      <xdr:nvCxnSpPr>
        <xdr:cNvPr id="798" name="直線コネクタ 797"/>
        <xdr:cNvCxnSpPr/>
      </xdr:nvCxnSpPr>
      <xdr:spPr>
        <a:xfrm flipV="1">
          <a:off x="20434300" y="100884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146139</xdr:rowOff>
    </xdr:from>
    <xdr:to>
      <xdr:col>107</xdr:col>
      <xdr:colOff>50800</xdr:colOff>
      <xdr:row>58</xdr:row>
      <xdr:rowOff>149111</xdr:rowOff>
    </xdr:to>
    <xdr:cxnSp macro="">
      <xdr:nvCxnSpPr>
        <xdr:cNvPr id="801" name="直線コネクタ 800"/>
        <xdr:cNvCxnSpPr/>
      </xdr:nvCxnSpPr>
      <xdr:spPr>
        <a:xfrm flipV="1">
          <a:off x="19545300" y="100902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146482</xdr:rowOff>
    </xdr:from>
    <xdr:to>
      <xdr:col>102</xdr:col>
      <xdr:colOff>114300</xdr:colOff>
      <xdr:row>58</xdr:row>
      <xdr:rowOff>149111</xdr:rowOff>
    </xdr:to>
    <xdr:cxnSp macro="">
      <xdr:nvCxnSpPr>
        <xdr:cNvPr id="804" name="直線コネクタ 803"/>
        <xdr:cNvCxnSpPr/>
      </xdr:nvCxnSpPr>
      <xdr:spPr>
        <a:xfrm>
          <a:off x="18656300" y="1009058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91910</xdr:rowOff>
    </xdr:from>
    <xdr:to>
      <xdr:col>116</xdr:col>
      <xdr:colOff>114300</xdr:colOff>
      <xdr:row>59</xdr:row>
      <xdr:rowOff>22060</xdr:rowOff>
    </xdr:to>
    <xdr:sp macro="" textlink="">
      <xdr:nvSpPr>
        <xdr:cNvPr id="814" name="楕円 813"/>
        <xdr:cNvSpPr/>
      </xdr:nvSpPr>
      <xdr:spPr>
        <a:xfrm>
          <a:off x="22110700" y="100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6837</xdr:rowOff>
    </xdr:from>
    <xdr:ext cx="469744" cy="259045"/>
    <xdr:sp macro="" textlink="">
      <xdr:nvSpPr>
        <xdr:cNvPr id="815" name="貸付金該当値テキスト"/>
        <xdr:cNvSpPr txBox="1"/>
      </xdr:nvSpPr>
      <xdr:spPr>
        <a:xfrm>
          <a:off x="22212300" y="99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93510</xdr:rowOff>
    </xdr:from>
    <xdr:to>
      <xdr:col>112</xdr:col>
      <xdr:colOff>38100</xdr:colOff>
      <xdr:row>59</xdr:row>
      <xdr:rowOff>23660</xdr:rowOff>
    </xdr:to>
    <xdr:sp macro="" textlink="">
      <xdr:nvSpPr>
        <xdr:cNvPr id="816" name="楕円 815"/>
        <xdr:cNvSpPr/>
      </xdr:nvSpPr>
      <xdr:spPr>
        <a:xfrm>
          <a:off x="21272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14787</xdr:rowOff>
    </xdr:from>
    <xdr:ext cx="469744" cy="259045"/>
    <xdr:sp macro="" textlink="">
      <xdr:nvSpPr>
        <xdr:cNvPr id="817" name="テキスト ボックス 816"/>
        <xdr:cNvSpPr txBox="1"/>
      </xdr:nvSpPr>
      <xdr:spPr>
        <a:xfrm>
          <a:off x="21088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95339</xdr:rowOff>
    </xdr:from>
    <xdr:to>
      <xdr:col>107</xdr:col>
      <xdr:colOff>101600</xdr:colOff>
      <xdr:row>59</xdr:row>
      <xdr:rowOff>25489</xdr:rowOff>
    </xdr:to>
    <xdr:sp macro="" textlink="">
      <xdr:nvSpPr>
        <xdr:cNvPr id="818" name="楕円 817"/>
        <xdr:cNvSpPr/>
      </xdr:nvSpPr>
      <xdr:spPr>
        <a:xfrm>
          <a:off x="20383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16616</xdr:rowOff>
    </xdr:from>
    <xdr:ext cx="469744" cy="259045"/>
    <xdr:sp macro="" textlink="">
      <xdr:nvSpPr>
        <xdr:cNvPr id="819" name="テキスト ボックス 818"/>
        <xdr:cNvSpPr txBox="1"/>
      </xdr:nvSpPr>
      <xdr:spPr>
        <a:xfrm>
          <a:off x="20199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98311</xdr:rowOff>
    </xdr:from>
    <xdr:to>
      <xdr:col>102</xdr:col>
      <xdr:colOff>165100</xdr:colOff>
      <xdr:row>59</xdr:row>
      <xdr:rowOff>28461</xdr:rowOff>
    </xdr:to>
    <xdr:sp macro="" textlink="">
      <xdr:nvSpPr>
        <xdr:cNvPr id="820" name="楕円 819"/>
        <xdr:cNvSpPr/>
      </xdr:nvSpPr>
      <xdr:spPr>
        <a:xfrm>
          <a:off x="194945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19588</xdr:rowOff>
    </xdr:from>
    <xdr:ext cx="469744" cy="259045"/>
    <xdr:sp macro="" textlink="">
      <xdr:nvSpPr>
        <xdr:cNvPr id="821" name="テキスト ボックス 820"/>
        <xdr:cNvSpPr txBox="1"/>
      </xdr:nvSpPr>
      <xdr:spPr>
        <a:xfrm>
          <a:off x="19310428" y="101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95682</xdr:rowOff>
    </xdr:from>
    <xdr:to>
      <xdr:col>98</xdr:col>
      <xdr:colOff>38100</xdr:colOff>
      <xdr:row>59</xdr:row>
      <xdr:rowOff>25832</xdr:rowOff>
    </xdr:to>
    <xdr:sp macro="" textlink="">
      <xdr:nvSpPr>
        <xdr:cNvPr id="822" name="楕円 821"/>
        <xdr:cNvSpPr/>
      </xdr:nvSpPr>
      <xdr:spPr>
        <a:xfrm>
          <a:off x="18605500" y="100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16959</xdr:rowOff>
    </xdr:from>
    <xdr:ext cx="469744" cy="259045"/>
    <xdr:sp macro="" textlink="">
      <xdr:nvSpPr>
        <xdr:cNvPr id="823" name="テキスト ボックス 822"/>
        <xdr:cNvSpPr txBox="1"/>
      </xdr:nvSpPr>
      <xdr:spPr>
        <a:xfrm>
          <a:off x="18421428" y="101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152597</xdr:rowOff>
    </xdr:from>
    <xdr:to>
      <xdr:col>116</xdr:col>
      <xdr:colOff>63500</xdr:colOff>
      <xdr:row>76</xdr:row>
      <xdr:rowOff>49307</xdr:rowOff>
    </xdr:to>
    <xdr:cxnSp macro="">
      <xdr:nvCxnSpPr>
        <xdr:cNvPr id="853" name="直線コネクタ 852"/>
        <xdr:cNvCxnSpPr/>
      </xdr:nvCxnSpPr>
      <xdr:spPr>
        <a:xfrm>
          <a:off x="21323300" y="13011347"/>
          <a:ext cx="8382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152597</xdr:rowOff>
    </xdr:from>
    <xdr:to>
      <xdr:col>111</xdr:col>
      <xdr:colOff>177800</xdr:colOff>
      <xdr:row>75</xdr:row>
      <xdr:rowOff>165533</xdr:rowOff>
    </xdr:to>
    <xdr:cxnSp macro="">
      <xdr:nvCxnSpPr>
        <xdr:cNvPr id="856" name="直線コネクタ 855"/>
        <xdr:cNvCxnSpPr/>
      </xdr:nvCxnSpPr>
      <xdr:spPr>
        <a:xfrm flipV="1">
          <a:off x="20434300" y="1301134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165533</xdr:rowOff>
    </xdr:from>
    <xdr:to>
      <xdr:col>107</xdr:col>
      <xdr:colOff>50800</xdr:colOff>
      <xdr:row>76</xdr:row>
      <xdr:rowOff>119983</xdr:rowOff>
    </xdr:to>
    <xdr:cxnSp macro="">
      <xdr:nvCxnSpPr>
        <xdr:cNvPr id="859" name="直線コネクタ 858"/>
        <xdr:cNvCxnSpPr/>
      </xdr:nvCxnSpPr>
      <xdr:spPr>
        <a:xfrm flipV="1">
          <a:off x="19545300" y="13024283"/>
          <a:ext cx="889000" cy="1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119983</xdr:rowOff>
    </xdr:from>
    <xdr:to>
      <xdr:col>102</xdr:col>
      <xdr:colOff>114300</xdr:colOff>
      <xdr:row>76</xdr:row>
      <xdr:rowOff>123946</xdr:rowOff>
    </xdr:to>
    <xdr:cxnSp macro="">
      <xdr:nvCxnSpPr>
        <xdr:cNvPr id="862" name="直線コネクタ 861"/>
        <xdr:cNvCxnSpPr/>
      </xdr:nvCxnSpPr>
      <xdr:spPr>
        <a:xfrm flipV="1">
          <a:off x="18656300" y="13150183"/>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169957</xdr:rowOff>
    </xdr:from>
    <xdr:to>
      <xdr:col>116</xdr:col>
      <xdr:colOff>114300</xdr:colOff>
      <xdr:row>76</xdr:row>
      <xdr:rowOff>100107</xdr:rowOff>
    </xdr:to>
    <xdr:sp macro="" textlink="">
      <xdr:nvSpPr>
        <xdr:cNvPr id="872" name="楕円 871"/>
        <xdr:cNvSpPr/>
      </xdr:nvSpPr>
      <xdr:spPr>
        <a:xfrm>
          <a:off x="22110700" y="130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148384</xdr:rowOff>
    </xdr:from>
    <xdr:ext cx="534377" cy="259045"/>
    <xdr:sp macro="" textlink="">
      <xdr:nvSpPr>
        <xdr:cNvPr id="873" name="繰出金該当値テキスト"/>
        <xdr:cNvSpPr txBox="1"/>
      </xdr:nvSpPr>
      <xdr:spPr>
        <a:xfrm>
          <a:off x="22212300" y="130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101797</xdr:rowOff>
    </xdr:from>
    <xdr:to>
      <xdr:col>112</xdr:col>
      <xdr:colOff>38100</xdr:colOff>
      <xdr:row>76</xdr:row>
      <xdr:rowOff>31947</xdr:rowOff>
    </xdr:to>
    <xdr:sp macro="" textlink="">
      <xdr:nvSpPr>
        <xdr:cNvPr id="874" name="楕円 873"/>
        <xdr:cNvSpPr/>
      </xdr:nvSpPr>
      <xdr:spPr>
        <a:xfrm>
          <a:off x="21272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23074</xdr:rowOff>
    </xdr:from>
    <xdr:ext cx="534377" cy="259045"/>
    <xdr:sp macro="" textlink="">
      <xdr:nvSpPr>
        <xdr:cNvPr id="875" name="テキスト ボックス 874"/>
        <xdr:cNvSpPr txBox="1"/>
      </xdr:nvSpPr>
      <xdr:spPr>
        <a:xfrm>
          <a:off x="21056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114732</xdr:rowOff>
    </xdr:from>
    <xdr:to>
      <xdr:col>107</xdr:col>
      <xdr:colOff>101600</xdr:colOff>
      <xdr:row>76</xdr:row>
      <xdr:rowOff>44881</xdr:rowOff>
    </xdr:to>
    <xdr:sp macro="" textlink="">
      <xdr:nvSpPr>
        <xdr:cNvPr id="876" name="楕円 875"/>
        <xdr:cNvSpPr/>
      </xdr:nvSpPr>
      <xdr:spPr>
        <a:xfrm>
          <a:off x="20383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36010</xdr:rowOff>
    </xdr:from>
    <xdr:ext cx="534377" cy="259045"/>
    <xdr:sp macro="" textlink="">
      <xdr:nvSpPr>
        <xdr:cNvPr id="877" name="テキスト ボックス 876"/>
        <xdr:cNvSpPr txBox="1"/>
      </xdr:nvSpPr>
      <xdr:spPr>
        <a:xfrm>
          <a:off x="20167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69183</xdr:rowOff>
    </xdr:from>
    <xdr:to>
      <xdr:col>102</xdr:col>
      <xdr:colOff>165100</xdr:colOff>
      <xdr:row>76</xdr:row>
      <xdr:rowOff>170783</xdr:rowOff>
    </xdr:to>
    <xdr:sp macro="" textlink="">
      <xdr:nvSpPr>
        <xdr:cNvPr id="878" name="楕円 877"/>
        <xdr:cNvSpPr/>
      </xdr:nvSpPr>
      <xdr:spPr>
        <a:xfrm>
          <a:off x="19494500" y="130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15860</xdr:rowOff>
    </xdr:from>
    <xdr:ext cx="534377" cy="259045"/>
    <xdr:sp macro="" textlink="">
      <xdr:nvSpPr>
        <xdr:cNvPr id="879" name="テキスト ボックス 878"/>
        <xdr:cNvSpPr txBox="1"/>
      </xdr:nvSpPr>
      <xdr:spPr>
        <a:xfrm>
          <a:off x="19278111" y="12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73146</xdr:rowOff>
    </xdr:from>
    <xdr:to>
      <xdr:col>98</xdr:col>
      <xdr:colOff>38100</xdr:colOff>
      <xdr:row>77</xdr:row>
      <xdr:rowOff>3296</xdr:rowOff>
    </xdr:to>
    <xdr:sp macro="" textlink="">
      <xdr:nvSpPr>
        <xdr:cNvPr id="880" name="楕円 879"/>
        <xdr:cNvSpPr/>
      </xdr:nvSpPr>
      <xdr:spPr>
        <a:xfrm>
          <a:off x="18605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19823</xdr:rowOff>
    </xdr:from>
    <xdr:ext cx="534377" cy="259045"/>
    <xdr:sp macro="" textlink="">
      <xdr:nvSpPr>
        <xdr:cNvPr id="881" name="テキスト ボックス 880"/>
        <xdr:cNvSpPr txBox="1"/>
      </xdr:nvSpPr>
      <xdr:spPr>
        <a:xfrm>
          <a:off x="18389111" y="128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上記</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項目のうち、類似団体平均を上回っている項目は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項目であり、特徴としては以下のとおり。</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前年度と比べ東日本大震災復興交付金返還金の増（約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などにより数値は大きく</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投資及び出資金は、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上水道事業出資金の増によるものである。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（うち新規整備）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液状化対策事業費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の減などにより一人当たりコストが減少したが、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街路整備事業費の増などにより依然として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類似団体平均と比べて上回ることとなった。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積立金は、新たに公共施設整備基金を造成し、積立を行ったため（約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億）前年度と比べ大きく増加した。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このほか、前年度と比べ増加しているものとして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普通建設事業（うち更新整備）、公債費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があげられる。特に公債費については全国平均、千葉県平均を上回っており、今後も合併特例債償還金の増加が見込まれるため、繰上償還の実施等により公債費の抑制が必要である。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77,838
76,841
262.35
37,457,731
35,397,538
1,613,368
19,546,715
40,068,425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64262</xdr:rowOff>
    </xdr:from>
    <xdr:to>
      <xdr:col>24</xdr:col>
      <xdr:colOff>63500</xdr:colOff>
      <xdr:row>36</xdr:row>
      <xdr:rowOff>85293</xdr:rowOff>
    </xdr:to>
    <xdr:cxnSp macro="">
      <xdr:nvCxnSpPr>
        <xdr:cNvPr id="59" name="直線コネクタ 58"/>
        <xdr:cNvCxnSpPr/>
      </xdr:nvCxnSpPr>
      <xdr:spPr>
        <a:xfrm flipV="1">
          <a:off x="3797300" y="623646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36</xdr:row>
      <xdr:rowOff>85293</xdr:rowOff>
    </xdr:to>
    <xdr:cxnSp macro="">
      <xdr:nvCxnSpPr>
        <xdr:cNvPr id="62" name="直線コネクタ 61"/>
        <xdr:cNvCxnSpPr/>
      </xdr:nvCxnSpPr>
      <xdr:spPr>
        <a:xfrm>
          <a:off x="2908300" y="615645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131928</xdr:rowOff>
    </xdr:from>
    <xdr:to>
      <xdr:col>15</xdr:col>
      <xdr:colOff>50800</xdr:colOff>
      <xdr:row>35</xdr:row>
      <xdr:rowOff>155702</xdr:rowOff>
    </xdr:to>
    <xdr:cxnSp macro="">
      <xdr:nvCxnSpPr>
        <xdr:cNvPr id="65" name="直線コネクタ 64"/>
        <xdr:cNvCxnSpPr/>
      </xdr:nvCxnSpPr>
      <xdr:spPr>
        <a:xfrm>
          <a:off x="2019300" y="6132678"/>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131928</xdr:rowOff>
    </xdr:from>
    <xdr:to>
      <xdr:col>10</xdr:col>
      <xdr:colOff>114300</xdr:colOff>
      <xdr:row>35</xdr:row>
      <xdr:rowOff>161646</xdr:rowOff>
    </xdr:to>
    <xdr:cxnSp macro="">
      <xdr:nvCxnSpPr>
        <xdr:cNvPr id="68" name="直線コネクタ 67"/>
        <xdr:cNvCxnSpPr/>
      </xdr:nvCxnSpPr>
      <xdr:spPr>
        <a:xfrm flipV="1">
          <a:off x="1130300" y="61326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13462</xdr:rowOff>
    </xdr:from>
    <xdr:to>
      <xdr:col>24</xdr:col>
      <xdr:colOff>114300</xdr:colOff>
      <xdr:row>36</xdr:row>
      <xdr:rowOff>115062</xdr:rowOff>
    </xdr:to>
    <xdr:sp macro="" textlink="">
      <xdr:nvSpPr>
        <xdr:cNvPr id="78" name="楕円 77"/>
        <xdr:cNvSpPr/>
      </xdr:nvSpPr>
      <xdr:spPr>
        <a:xfrm>
          <a:off x="45847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163339</xdr:rowOff>
    </xdr:from>
    <xdr:ext cx="469744" cy="259045"/>
    <xdr:sp macro="" textlink="">
      <xdr:nvSpPr>
        <xdr:cNvPr id="79" name="議会費該当値テキスト"/>
        <xdr:cNvSpPr txBox="1"/>
      </xdr:nvSpPr>
      <xdr:spPr>
        <a:xfrm>
          <a:off x="4686300"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34493</xdr:rowOff>
    </xdr:from>
    <xdr:to>
      <xdr:col>20</xdr:col>
      <xdr:colOff>38100</xdr:colOff>
      <xdr:row>36</xdr:row>
      <xdr:rowOff>136093</xdr:rowOff>
    </xdr:to>
    <xdr:sp macro="" textlink="">
      <xdr:nvSpPr>
        <xdr:cNvPr id="80" name="楕円 79"/>
        <xdr:cNvSpPr/>
      </xdr:nvSpPr>
      <xdr:spPr>
        <a:xfrm>
          <a:off x="3746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127220</xdr:rowOff>
    </xdr:from>
    <xdr:ext cx="469744" cy="259045"/>
    <xdr:sp macro="" textlink="">
      <xdr:nvSpPr>
        <xdr:cNvPr id="81" name="テキスト ボックス 80"/>
        <xdr:cNvSpPr txBox="1"/>
      </xdr:nvSpPr>
      <xdr:spPr>
        <a:xfrm>
          <a:off x="3562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2" name="楕円 81"/>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26179</xdr:rowOff>
    </xdr:from>
    <xdr:ext cx="469744" cy="259045"/>
    <xdr:sp macro="" textlink="">
      <xdr:nvSpPr>
        <xdr:cNvPr id="83" name="テキスト ボックス 82"/>
        <xdr:cNvSpPr txBox="1"/>
      </xdr:nvSpPr>
      <xdr:spPr>
        <a:xfrm>
          <a:off x="2673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81128</xdr:rowOff>
    </xdr:from>
    <xdr:to>
      <xdr:col>10</xdr:col>
      <xdr:colOff>165100</xdr:colOff>
      <xdr:row>36</xdr:row>
      <xdr:rowOff>11278</xdr:rowOff>
    </xdr:to>
    <xdr:sp macro="" textlink="">
      <xdr:nvSpPr>
        <xdr:cNvPr id="84" name="楕円 83"/>
        <xdr:cNvSpPr/>
      </xdr:nvSpPr>
      <xdr:spPr>
        <a:xfrm>
          <a:off x="1968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2405</xdr:rowOff>
    </xdr:from>
    <xdr:ext cx="469744" cy="259045"/>
    <xdr:sp macro="" textlink="">
      <xdr:nvSpPr>
        <xdr:cNvPr id="85" name="テキスト ボックス 84"/>
        <xdr:cNvSpPr txBox="1"/>
      </xdr:nvSpPr>
      <xdr:spPr>
        <a:xfrm>
          <a:off x="1784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110846</xdr:rowOff>
    </xdr:from>
    <xdr:to>
      <xdr:col>6</xdr:col>
      <xdr:colOff>38100</xdr:colOff>
      <xdr:row>36</xdr:row>
      <xdr:rowOff>40996</xdr:rowOff>
    </xdr:to>
    <xdr:sp macro="" textlink="">
      <xdr:nvSpPr>
        <xdr:cNvPr id="86" name="楕円 85"/>
        <xdr:cNvSpPr/>
      </xdr:nvSpPr>
      <xdr:spPr>
        <a:xfrm>
          <a:off x="1079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32123</xdr:rowOff>
    </xdr:from>
    <xdr:ext cx="469744" cy="259045"/>
    <xdr:sp macro="" textlink="">
      <xdr:nvSpPr>
        <xdr:cNvPr id="87" name="テキスト ボックス 86"/>
        <xdr:cNvSpPr txBox="1"/>
      </xdr:nvSpPr>
      <xdr:spPr>
        <a:xfrm>
          <a:off x="895428"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144425</xdr:rowOff>
    </xdr:from>
    <xdr:to>
      <xdr:col>24</xdr:col>
      <xdr:colOff>63500</xdr:colOff>
      <xdr:row>58</xdr:row>
      <xdr:rowOff>8293</xdr:rowOff>
    </xdr:to>
    <xdr:cxnSp macro="">
      <xdr:nvCxnSpPr>
        <xdr:cNvPr id="117" name="直線コネクタ 116"/>
        <xdr:cNvCxnSpPr/>
      </xdr:nvCxnSpPr>
      <xdr:spPr>
        <a:xfrm flipV="1">
          <a:off x="3797300" y="9574175"/>
          <a:ext cx="838200" cy="3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3467</xdr:rowOff>
    </xdr:from>
    <xdr:to>
      <xdr:col>19</xdr:col>
      <xdr:colOff>177800</xdr:colOff>
      <xdr:row>58</xdr:row>
      <xdr:rowOff>8293</xdr:rowOff>
    </xdr:to>
    <xdr:cxnSp macro="">
      <xdr:nvCxnSpPr>
        <xdr:cNvPr id="120" name="直線コネクタ 119"/>
        <xdr:cNvCxnSpPr/>
      </xdr:nvCxnSpPr>
      <xdr:spPr>
        <a:xfrm>
          <a:off x="2908300" y="994756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64415</xdr:rowOff>
    </xdr:from>
    <xdr:to>
      <xdr:col>15</xdr:col>
      <xdr:colOff>50800</xdr:colOff>
      <xdr:row>58</xdr:row>
      <xdr:rowOff>3467</xdr:rowOff>
    </xdr:to>
    <xdr:cxnSp macro="">
      <xdr:nvCxnSpPr>
        <xdr:cNvPr id="123" name="直線コネクタ 122"/>
        <xdr:cNvCxnSpPr/>
      </xdr:nvCxnSpPr>
      <xdr:spPr>
        <a:xfrm>
          <a:off x="2019300" y="9837065"/>
          <a:ext cx="889000" cy="1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64415</xdr:rowOff>
    </xdr:from>
    <xdr:to>
      <xdr:col>10</xdr:col>
      <xdr:colOff>114300</xdr:colOff>
      <xdr:row>57</xdr:row>
      <xdr:rowOff>121577</xdr:rowOff>
    </xdr:to>
    <xdr:cxnSp macro="">
      <xdr:nvCxnSpPr>
        <xdr:cNvPr id="126" name="直線コネクタ 125"/>
        <xdr:cNvCxnSpPr/>
      </xdr:nvCxnSpPr>
      <xdr:spPr>
        <a:xfrm flipV="1">
          <a:off x="1130300" y="9837065"/>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93625</xdr:rowOff>
    </xdr:from>
    <xdr:to>
      <xdr:col>24</xdr:col>
      <xdr:colOff>114300</xdr:colOff>
      <xdr:row>56</xdr:row>
      <xdr:rowOff>23775</xdr:rowOff>
    </xdr:to>
    <xdr:sp macro="" textlink="">
      <xdr:nvSpPr>
        <xdr:cNvPr id="136" name="楕円 135"/>
        <xdr:cNvSpPr/>
      </xdr:nvSpPr>
      <xdr:spPr>
        <a:xfrm>
          <a:off x="4584700" y="95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116502</xdr:rowOff>
    </xdr:from>
    <xdr:ext cx="534377" cy="259045"/>
    <xdr:sp macro="" textlink="">
      <xdr:nvSpPr>
        <xdr:cNvPr id="137" name="総務費該当値テキスト"/>
        <xdr:cNvSpPr txBox="1"/>
      </xdr:nvSpPr>
      <xdr:spPr>
        <a:xfrm>
          <a:off x="4686300" y="93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128943</xdr:rowOff>
    </xdr:from>
    <xdr:to>
      <xdr:col>20</xdr:col>
      <xdr:colOff>38100</xdr:colOff>
      <xdr:row>58</xdr:row>
      <xdr:rowOff>59093</xdr:rowOff>
    </xdr:to>
    <xdr:sp macro="" textlink="">
      <xdr:nvSpPr>
        <xdr:cNvPr id="138" name="楕円 137"/>
        <xdr:cNvSpPr/>
      </xdr:nvSpPr>
      <xdr:spPr>
        <a:xfrm>
          <a:off x="3746500" y="99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50220</xdr:rowOff>
    </xdr:from>
    <xdr:ext cx="534377" cy="259045"/>
    <xdr:sp macro="" textlink="">
      <xdr:nvSpPr>
        <xdr:cNvPr id="139" name="テキスト ボックス 138"/>
        <xdr:cNvSpPr txBox="1"/>
      </xdr:nvSpPr>
      <xdr:spPr>
        <a:xfrm>
          <a:off x="3530111" y="99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124117</xdr:rowOff>
    </xdr:from>
    <xdr:to>
      <xdr:col>15</xdr:col>
      <xdr:colOff>101600</xdr:colOff>
      <xdr:row>58</xdr:row>
      <xdr:rowOff>54267</xdr:rowOff>
    </xdr:to>
    <xdr:sp macro="" textlink="">
      <xdr:nvSpPr>
        <xdr:cNvPr id="140" name="楕円 139"/>
        <xdr:cNvSpPr/>
      </xdr:nvSpPr>
      <xdr:spPr>
        <a:xfrm>
          <a:off x="2857500" y="98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45394</xdr:rowOff>
    </xdr:from>
    <xdr:ext cx="534377" cy="259045"/>
    <xdr:sp macro="" textlink="">
      <xdr:nvSpPr>
        <xdr:cNvPr id="141" name="テキスト ボックス 140"/>
        <xdr:cNvSpPr txBox="1"/>
      </xdr:nvSpPr>
      <xdr:spPr>
        <a:xfrm>
          <a:off x="2641111" y="99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13615</xdr:rowOff>
    </xdr:from>
    <xdr:to>
      <xdr:col>10</xdr:col>
      <xdr:colOff>165100</xdr:colOff>
      <xdr:row>57</xdr:row>
      <xdr:rowOff>115215</xdr:rowOff>
    </xdr:to>
    <xdr:sp macro="" textlink="">
      <xdr:nvSpPr>
        <xdr:cNvPr id="142" name="楕円 141"/>
        <xdr:cNvSpPr/>
      </xdr:nvSpPr>
      <xdr:spPr>
        <a:xfrm>
          <a:off x="1968500" y="9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106342</xdr:rowOff>
    </xdr:from>
    <xdr:ext cx="534377" cy="259045"/>
    <xdr:sp macro="" textlink="">
      <xdr:nvSpPr>
        <xdr:cNvPr id="143" name="テキスト ボックス 142"/>
        <xdr:cNvSpPr txBox="1"/>
      </xdr:nvSpPr>
      <xdr:spPr>
        <a:xfrm>
          <a:off x="1752111" y="98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70777</xdr:rowOff>
    </xdr:from>
    <xdr:to>
      <xdr:col>6</xdr:col>
      <xdr:colOff>38100</xdr:colOff>
      <xdr:row>58</xdr:row>
      <xdr:rowOff>927</xdr:rowOff>
    </xdr:to>
    <xdr:sp macro="" textlink="">
      <xdr:nvSpPr>
        <xdr:cNvPr id="144" name="楕円 143"/>
        <xdr:cNvSpPr/>
      </xdr:nvSpPr>
      <xdr:spPr>
        <a:xfrm>
          <a:off x="1079500" y="98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163504</xdr:rowOff>
    </xdr:from>
    <xdr:ext cx="534377" cy="259045"/>
    <xdr:sp macro="" textlink="">
      <xdr:nvSpPr>
        <xdr:cNvPr id="145" name="テキスト ボックス 144"/>
        <xdr:cNvSpPr txBox="1"/>
      </xdr:nvSpPr>
      <xdr:spPr>
        <a:xfrm>
          <a:off x="863111" y="99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22200</xdr:rowOff>
    </xdr:from>
    <xdr:to>
      <xdr:col>24</xdr:col>
      <xdr:colOff>63500</xdr:colOff>
      <xdr:row>76</xdr:row>
      <xdr:rowOff>87874</xdr:rowOff>
    </xdr:to>
    <xdr:cxnSp macro="">
      <xdr:nvCxnSpPr>
        <xdr:cNvPr id="177" name="直線コネクタ 176"/>
        <xdr:cNvCxnSpPr/>
      </xdr:nvCxnSpPr>
      <xdr:spPr>
        <a:xfrm>
          <a:off x="3797300" y="13052400"/>
          <a:ext cx="8382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22200</xdr:rowOff>
    </xdr:from>
    <xdr:to>
      <xdr:col>19</xdr:col>
      <xdr:colOff>177800</xdr:colOff>
      <xdr:row>77</xdr:row>
      <xdr:rowOff>51493</xdr:rowOff>
    </xdr:to>
    <xdr:cxnSp macro="">
      <xdr:nvCxnSpPr>
        <xdr:cNvPr id="180" name="直線コネクタ 179"/>
        <xdr:cNvCxnSpPr/>
      </xdr:nvCxnSpPr>
      <xdr:spPr>
        <a:xfrm flipV="1">
          <a:off x="2908300" y="13052400"/>
          <a:ext cx="889000" cy="2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51493</xdr:rowOff>
    </xdr:from>
    <xdr:to>
      <xdr:col>15</xdr:col>
      <xdr:colOff>50800</xdr:colOff>
      <xdr:row>77</xdr:row>
      <xdr:rowOff>126104</xdr:rowOff>
    </xdr:to>
    <xdr:cxnSp macro="">
      <xdr:nvCxnSpPr>
        <xdr:cNvPr id="183" name="直線コネクタ 182"/>
        <xdr:cNvCxnSpPr/>
      </xdr:nvCxnSpPr>
      <xdr:spPr>
        <a:xfrm flipV="1">
          <a:off x="2019300" y="13253143"/>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126104</xdr:rowOff>
    </xdr:from>
    <xdr:to>
      <xdr:col>10</xdr:col>
      <xdr:colOff>114300</xdr:colOff>
      <xdr:row>78</xdr:row>
      <xdr:rowOff>65176</xdr:rowOff>
    </xdr:to>
    <xdr:cxnSp macro="">
      <xdr:nvCxnSpPr>
        <xdr:cNvPr id="186" name="直線コネクタ 185"/>
        <xdr:cNvCxnSpPr/>
      </xdr:nvCxnSpPr>
      <xdr:spPr>
        <a:xfrm flipV="1">
          <a:off x="1130300" y="13327754"/>
          <a:ext cx="889000" cy="1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37074</xdr:rowOff>
    </xdr:from>
    <xdr:to>
      <xdr:col>24</xdr:col>
      <xdr:colOff>114300</xdr:colOff>
      <xdr:row>76</xdr:row>
      <xdr:rowOff>138674</xdr:rowOff>
    </xdr:to>
    <xdr:sp macro="" textlink="">
      <xdr:nvSpPr>
        <xdr:cNvPr id="196" name="楕円 195"/>
        <xdr:cNvSpPr/>
      </xdr:nvSpPr>
      <xdr:spPr>
        <a:xfrm>
          <a:off x="4584700" y="130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15501</xdr:rowOff>
    </xdr:from>
    <xdr:ext cx="599010" cy="259045"/>
    <xdr:sp macro="" textlink="">
      <xdr:nvSpPr>
        <xdr:cNvPr id="197" name="民生費該当値テキスト"/>
        <xdr:cNvSpPr txBox="1"/>
      </xdr:nvSpPr>
      <xdr:spPr>
        <a:xfrm>
          <a:off x="4686300" y="1304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142849</xdr:rowOff>
    </xdr:from>
    <xdr:to>
      <xdr:col>20</xdr:col>
      <xdr:colOff>38100</xdr:colOff>
      <xdr:row>76</xdr:row>
      <xdr:rowOff>73000</xdr:rowOff>
    </xdr:to>
    <xdr:sp macro="" textlink="">
      <xdr:nvSpPr>
        <xdr:cNvPr id="198" name="楕円 197"/>
        <xdr:cNvSpPr/>
      </xdr:nvSpPr>
      <xdr:spPr>
        <a:xfrm>
          <a:off x="3746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64127</xdr:rowOff>
    </xdr:from>
    <xdr:ext cx="599010" cy="259045"/>
    <xdr:sp macro="" textlink="">
      <xdr:nvSpPr>
        <xdr:cNvPr id="199" name="テキスト ボックス 198"/>
        <xdr:cNvSpPr txBox="1"/>
      </xdr:nvSpPr>
      <xdr:spPr>
        <a:xfrm>
          <a:off x="3497795" y="130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xdr:rowOff>
    </xdr:from>
    <xdr:to>
      <xdr:col>15</xdr:col>
      <xdr:colOff>101600</xdr:colOff>
      <xdr:row>77</xdr:row>
      <xdr:rowOff>102293</xdr:rowOff>
    </xdr:to>
    <xdr:sp macro="" textlink="">
      <xdr:nvSpPr>
        <xdr:cNvPr id="200" name="楕円 199"/>
        <xdr:cNvSpPr/>
      </xdr:nvSpPr>
      <xdr:spPr>
        <a:xfrm>
          <a:off x="2857500" y="13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93420</xdr:rowOff>
    </xdr:from>
    <xdr:ext cx="599010" cy="259045"/>
    <xdr:sp macro="" textlink="">
      <xdr:nvSpPr>
        <xdr:cNvPr id="201" name="テキスト ボックス 200"/>
        <xdr:cNvSpPr txBox="1"/>
      </xdr:nvSpPr>
      <xdr:spPr>
        <a:xfrm>
          <a:off x="2608795" y="132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75304</xdr:rowOff>
    </xdr:from>
    <xdr:to>
      <xdr:col>10</xdr:col>
      <xdr:colOff>165100</xdr:colOff>
      <xdr:row>78</xdr:row>
      <xdr:rowOff>5454</xdr:rowOff>
    </xdr:to>
    <xdr:sp macro="" textlink="">
      <xdr:nvSpPr>
        <xdr:cNvPr id="202" name="楕円 201"/>
        <xdr:cNvSpPr/>
      </xdr:nvSpPr>
      <xdr:spPr>
        <a:xfrm>
          <a:off x="1968500" y="132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168031</xdr:rowOff>
    </xdr:from>
    <xdr:ext cx="599010" cy="259045"/>
    <xdr:sp macro="" textlink="">
      <xdr:nvSpPr>
        <xdr:cNvPr id="203" name="テキスト ボックス 202"/>
        <xdr:cNvSpPr txBox="1"/>
      </xdr:nvSpPr>
      <xdr:spPr>
        <a:xfrm>
          <a:off x="1719795" y="1336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14376</xdr:rowOff>
    </xdr:from>
    <xdr:to>
      <xdr:col>6</xdr:col>
      <xdr:colOff>38100</xdr:colOff>
      <xdr:row>78</xdr:row>
      <xdr:rowOff>115976</xdr:rowOff>
    </xdr:to>
    <xdr:sp macro="" textlink="">
      <xdr:nvSpPr>
        <xdr:cNvPr id="204" name="楕円 203"/>
        <xdr:cNvSpPr/>
      </xdr:nvSpPr>
      <xdr:spPr>
        <a:xfrm>
          <a:off x="1079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107103</xdr:rowOff>
    </xdr:from>
    <xdr:ext cx="599010" cy="259045"/>
    <xdr:sp macro="" textlink="">
      <xdr:nvSpPr>
        <xdr:cNvPr id="205" name="テキスト ボックス 204"/>
        <xdr:cNvSpPr txBox="1"/>
      </xdr:nvSpPr>
      <xdr:spPr>
        <a:xfrm>
          <a:off x="830795" y="1348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167563</xdr:rowOff>
    </xdr:from>
    <xdr:to>
      <xdr:col>24</xdr:col>
      <xdr:colOff>63500</xdr:colOff>
      <xdr:row>96</xdr:row>
      <xdr:rowOff>171272</xdr:rowOff>
    </xdr:to>
    <xdr:cxnSp macro="">
      <xdr:nvCxnSpPr>
        <xdr:cNvPr id="234" name="直線コネクタ 233"/>
        <xdr:cNvCxnSpPr/>
      </xdr:nvCxnSpPr>
      <xdr:spPr>
        <a:xfrm>
          <a:off x="3797300" y="16626763"/>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97383</xdr:rowOff>
    </xdr:from>
    <xdr:to>
      <xdr:col>19</xdr:col>
      <xdr:colOff>177800</xdr:colOff>
      <xdr:row>96</xdr:row>
      <xdr:rowOff>167563</xdr:rowOff>
    </xdr:to>
    <xdr:cxnSp macro="">
      <xdr:nvCxnSpPr>
        <xdr:cNvPr id="237" name="直線コネクタ 236"/>
        <xdr:cNvCxnSpPr/>
      </xdr:nvCxnSpPr>
      <xdr:spPr>
        <a:xfrm>
          <a:off x="2908300" y="16556583"/>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97383</xdr:rowOff>
    </xdr:from>
    <xdr:to>
      <xdr:col>15</xdr:col>
      <xdr:colOff>50800</xdr:colOff>
      <xdr:row>96</xdr:row>
      <xdr:rowOff>152705</xdr:rowOff>
    </xdr:to>
    <xdr:cxnSp macro="">
      <xdr:nvCxnSpPr>
        <xdr:cNvPr id="240" name="直線コネクタ 239"/>
        <xdr:cNvCxnSpPr/>
      </xdr:nvCxnSpPr>
      <xdr:spPr>
        <a:xfrm flipV="1">
          <a:off x="2019300" y="16556583"/>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125501</xdr:rowOff>
    </xdr:from>
    <xdr:to>
      <xdr:col>10</xdr:col>
      <xdr:colOff>114300</xdr:colOff>
      <xdr:row>96</xdr:row>
      <xdr:rowOff>152705</xdr:rowOff>
    </xdr:to>
    <xdr:cxnSp macro="">
      <xdr:nvCxnSpPr>
        <xdr:cNvPr id="243" name="直線コネクタ 242"/>
        <xdr:cNvCxnSpPr/>
      </xdr:nvCxnSpPr>
      <xdr:spPr>
        <a:xfrm>
          <a:off x="1130300" y="16584701"/>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120472</xdr:rowOff>
    </xdr:from>
    <xdr:to>
      <xdr:col>24</xdr:col>
      <xdr:colOff>114300</xdr:colOff>
      <xdr:row>97</xdr:row>
      <xdr:rowOff>50622</xdr:rowOff>
    </xdr:to>
    <xdr:sp macro="" textlink="">
      <xdr:nvSpPr>
        <xdr:cNvPr id="253" name="楕円 252"/>
        <xdr:cNvSpPr/>
      </xdr:nvSpPr>
      <xdr:spPr>
        <a:xfrm>
          <a:off x="4584700" y="165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98899</xdr:rowOff>
    </xdr:from>
    <xdr:ext cx="534377" cy="259045"/>
    <xdr:sp macro="" textlink="">
      <xdr:nvSpPr>
        <xdr:cNvPr id="254" name="衛生費該当値テキスト"/>
        <xdr:cNvSpPr txBox="1"/>
      </xdr:nvSpPr>
      <xdr:spPr>
        <a:xfrm>
          <a:off x="4686300"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116763</xdr:rowOff>
    </xdr:from>
    <xdr:to>
      <xdr:col>20</xdr:col>
      <xdr:colOff>38100</xdr:colOff>
      <xdr:row>97</xdr:row>
      <xdr:rowOff>46913</xdr:rowOff>
    </xdr:to>
    <xdr:sp macro="" textlink="">
      <xdr:nvSpPr>
        <xdr:cNvPr id="255" name="楕円 254"/>
        <xdr:cNvSpPr/>
      </xdr:nvSpPr>
      <xdr:spPr>
        <a:xfrm>
          <a:off x="3746500" y="165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38040</xdr:rowOff>
    </xdr:from>
    <xdr:ext cx="534377" cy="259045"/>
    <xdr:sp macro="" textlink="">
      <xdr:nvSpPr>
        <xdr:cNvPr id="256" name="テキスト ボックス 255"/>
        <xdr:cNvSpPr txBox="1"/>
      </xdr:nvSpPr>
      <xdr:spPr>
        <a:xfrm>
          <a:off x="3530111" y="166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46583</xdr:rowOff>
    </xdr:from>
    <xdr:to>
      <xdr:col>15</xdr:col>
      <xdr:colOff>101600</xdr:colOff>
      <xdr:row>96</xdr:row>
      <xdr:rowOff>148183</xdr:rowOff>
    </xdr:to>
    <xdr:sp macro="" textlink="">
      <xdr:nvSpPr>
        <xdr:cNvPr id="257" name="楕円 256"/>
        <xdr:cNvSpPr/>
      </xdr:nvSpPr>
      <xdr:spPr>
        <a:xfrm>
          <a:off x="2857500" y="165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139310</xdr:rowOff>
    </xdr:from>
    <xdr:ext cx="534377" cy="259045"/>
    <xdr:sp macro="" textlink="">
      <xdr:nvSpPr>
        <xdr:cNvPr id="258" name="テキスト ボックス 257"/>
        <xdr:cNvSpPr txBox="1"/>
      </xdr:nvSpPr>
      <xdr:spPr>
        <a:xfrm>
          <a:off x="2641111" y="165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101905</xdr:rowOff>
    </xdr:from>
    <xdr:to>
      <xdr:col>10</xdr:col>
      <xdr:colOff>165100</xdr:colOff>
      <xdr:row>97</xdr:row>
      <xdr:rowOff>32055</xdr:rowOff>
    </xdr:to>
    <xdr:sp macro="" textlink="">
      <xdr:nvSpPr>
        <xdr:cNvPr id="259" name="楕円 258"/>
        <xdr:cNvSpPr/>
      </xdr:nvSpPr>
      <xdr:spPr>
        <a:xfrm>
          <a:off x="1968500" y="165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23182</xdr:rowOff>
    </xdr:from>
    <xdr:ext cx="534377" cy="259045"/>
    <xdr:sp macro="" textlink="">
      <xdr:nvSpPr>
        <xdr:cNvPr id="260" name="テキスト ボックス 259"/>
        <xdr:cNvSpPr txBox="1"/>
      </xdr:nvSpPr>
      <xdr:spPr>
        <a:xfrm>
          <a:off x="1752111" y="166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74701</xdr:rowOff>
    </xdr:from>
    <xdr:to>
      <xdr:col>6</xdr:col>
      <xdr:colOff>38100</xdr:colOff>
      <xdr:row>97</xdr:row>
      <xdr:rowOff>4851</xdr:rowOff>
    </xdr:to>
    <xdr:sp macro="" textlink="">
      <xdr:nvSpPr>
        <xdr:cNvPr id="261" name="楕円 260"/>
        <xdr:cNvSpPr/>
      </xdr:nvSpPr>
      <xdr:spPr>
        <a:xfrm>
          <a:off x="1079500" y="165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167428</xdr:rowOff>
    </xdr:from>
    <xdr:ext cx="534377" cy="259045"/>
    <xdr:sp macro="" textlink="">
      <xdr:nvSpPr>
        <xdr:cNvPr id="262" name="テキスト ボックス 261"/>
        <xdr:cNvSpPr txBox="1"/>
      </xdr:nvSpPr>
      <xdr:spPr>
        <a:xfrm>
          <a:off x="863111" y="166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54139</xdr:rowOff>
    </xdr:from>
    <xdr:to>
      <xdr:col>55</xdr:col>
      <xdr:colOff>0</xdr:colOff>
      <xdr:row>39</xdr:row>
      <xdr:rowOff>54791</xdr:rowOff>
    </xdr:to>
    <xdr:cxnSp macro="">
      <xdr:nvCxnSpPr>
        <xdr:cNvPr id="293" name="直線コネクタ 292"/>
        <xdr:cNvCxnSpPr/>
      </xdr:nvCxnSpPr>
      <xdr:spPr>
        <a:xfrm flipV="1">
          <a:off x="9639300" y="674068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49240</xdr:rowOff>
    </xdr:from>
    <xdr:to>
      <xdr:col>50</xdr:col>
      <xdr:colOff>114300</xdr:colOff>
      <xdr:row>39</xdr:row>
      <xdr:rowOff>54791</xdr:rowOff>
    </xdr:to>
    <xdr:cxnSp macro="">
      <xdr:nvCxnSpPr>
        <xdr:cNvPr id="296" name="直線コネクタ 295"/>
        <xdr:cNvCxnSpPr/>
      </xdr:nvCxnSpPr>
      <xdr:spPr>
        <a:xfrm>
          <a:off x="8750300" y="673579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49240</xdr:rowOff>
    </xdr:from>
    <xdr:to>
      <xdr:col>45</xdr:col>
      <xdr:colOff>177800</xdr:colOff>
      <xdr:row>39</xdr:row>
      <xdr:rowOff>49893</xdr:rowOff>
    </xdr:to>
    <xdr:cxnSp macro="">
      <xdr:nvCxnSpPr>
        <xdr:cNvPr id="299" name="直線コネクタ 298"/>
        <xdr:cNvCxnSpPr/>
      </xdr:nvCxnSpPr>
      <xdr:spPr>
        <a:xfrm flipV="1">
          <a:off x="7861300" y="673579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44668</xdr:rowOff>
    </xdr:from>
    <xdr:to>
      <xdr:col>41</xdr:col>
      <xdr:colOff>50800</xdr:colOff>
      <xdr:row>39</xdr:row>
      <xdr:rowOff>49893</xdr:rowOff>
    </xdr:to>
    <xdr:cxnSp macro="">
      <xdr:nvCxnSpPr>
        <xdr:cNvPr id="302" name="直線コネクタ 301"/>
        <xdr:cNvCxnSpPr/>
      </xdr:nvCxnSpPr>
      <xdr:spPr>
        <a:xfrm>
          <a:off x="6972300" y="673121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3339</xdr:rowOff>
    </xdr:from>
    <xdr:to>
      <xdr:col>55</xdr:col>
      <xdr:colOff>50800</xdr:colOff>
      <xdr:row>39</xdr:row>
      <xdr:rowOff>104939</xdr:rowOff>
    </xdr:to>
    <xdr:sp macro="" textlink="">
      <xdr:nvSpPr>
        <xdr:cNvPr id="312" name="楕円 311"/>
        <xdr:cNvSpPr/>
      </xdr:nvSpPr>
      <xdr:spPr>
        <a:xfrm>
          <a:off x="104267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89716</xdr:rowOff>
    </xdr:from>
    <xdr:ext cx="378565" cy="259045"/>
    <xdr:sp macro="" textlink="">
      <xdr:nvSpPr>
        <xdr:cNvPr id="313" name="労働費該当値テキスト"/>
        <xdr:cNvSpPr txBox="1"/>
      </xdr:nvSpPr>
      <xdr:spPr>
        <a:xfrm>
          <a:off x="10528300" y="6604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3991</xdr:rowOff>
    </xdr:from>
    <xdr:to>
      <xdr:col>50</xdr:col>
      <xdr:colOff>165100</xdr:colOff>
      <xdr:row>39</xdr:row>
      <xdr:rowOff>105591</xdr:rowOff>
    </xdr:to>
    <xdr:sp macro="" textlink="">
      <xdr:nvSpPr>
        <xdr:cNvPr id="314" name="楕円 313"/>
        <xdr:cNvSpPr/>
      </xdr:nvSpPr>
      <xdr:spPr>
        <a:xfrm>
          <a:off x="9588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96718</xdr:rowOff>
    </xdr:from>
    <xdr:ext cx="378565" cy="259045"/>
    <xdr:sp macro="" textlink="">
      <xdr:nvSpPr>
        <xdr:cNvPr id="315" name="テキスト ボックス 314"/>
        <xdr:cNvSpPr txBox="1"/>
      </xdr:nvSpPr>
      <xdr:spPr>
        <a:xfrm>
          <a:off x="9450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169890</xdr:rowOff>
    </xdr:from>
    <xdr:to>
      <xdr:col>46</xdr:col>
      <xdr:colOff>38100</xdr:colOff>
      <xdr:row>39</xdr:row>
      <xdr:rowOff>100040</xdr:rowOff>
    </xdr:to>
    <xdr:sp macro="" textlink="">
      <xdr:nvSpPr>
        <xdr:cNvPr id="316" name="楕円 315"/>
        <xdr:cNvSpPr/>
      </xdr:nvSpPr>
      <xdr:spPr>
        <a:xfrm>
          <a:off x="8699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91167</xdr:rowOff>
    </xdr:from>
    <xdr:ext cx="378565" cy="259045"/>
    <xdr:sp macro="" textlink="">
      <xdr:nvSpPr>
        <xdr:cNvPr id="317" name="テキスト ボックス 316"/>
        <xdr:cNvSpPr txBox="1"/>
      </xdr:nvSpPr>
      <xdr:spPr>
        <a:xfrm>
          <a:off x="8561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170543</xdr:rowOff>
    </xdr:from>
    <xdr:to>
      <xdr:col>41</xdr:col>
      <xdr:colOff>101600</xdr:colOff>
      <xdr:row>39</xdr:row>
      <xdr:rowOff>100693</xdr:rowOff>
    </xdr:to>
    <xdr:sp macro="" textlink="">
      <xdr:nvSpPr>
        <xdr:cNvPr id="318" name="楕円 317"/>
        <xdr:cNvSpPr/>
      </xdr:nvSpPr>
      <xdr:spPr>
        <a:xfrm>
          <a:off x="7810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91820</xdr:rowOff>
    </xdr:from>
    <xdr:ext cx="378565" cy="259045"/>
    <xdr:sp macro="" textlink="">
      <xdr:nvSpPr>
        <xdr:cNvPr id="319" name="テキスト ボックス 318"/>
        <xdr:cNvSpPr txBox="1"/>
      </xdr:nvSpPr>
      <xdr:spPr>
        <a:xfrm>
          <a:off x="7672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165318</xdr:rowOff>
    </xdr:from>
    <xdr:to>
      <xdr:col>36</xdr:col>
      <xdr:colOff>165100</xdr:colOff>
      <xdr:row>39</xdr:row>
      <xdr:rowOff>95468</xdr:rowOff>
    </xdr:to>
    <xdr:sp macro="" textlink="">
      <xdr:nvSpPr>
        <xdr:cNvPr id="320" name="楕円 319"/>
        <xdr:cNvSpPr/>
      </xdr:nvSpPr>
      <xdr:spPr>
        <a:xfrm>
          <a:off x="6921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86595</xdr:rowOff>
    </xdr:from>
    <xdr:ext cx="378565" cy="259045"/>
    <xdr:sp macro="" textlink="">
      <xdr:nvSpPr>
        <xdr:cNvPr id="321" name="テキスト ボックス 320"/>
        <xdr:cNvSpPr txBox="1"/>
      </xdr:nvSpPr>
      <xdr:spPr>
        <a:xfrm>
          <a:off x="6783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22428</xdr:rowOff>
    </xdr:from>
    <xdr:to>
      <xdr:col>55</xdr:col>
      <xdr:colOff>0</xdr:colOff>
      <xdr:row>57</xdr:row>
      <xdr:rowOff>39421</xdr:rowOff>
    </xdr:to>
    <xdr:cxnSp macro="">
      <xdr:nvCxnSpPr>
        <xdr:cNvPr id="350" name="直線コネクタ 349"/>
        <xdr:cNvCxnSpPr/>
      </xdr:nvCxnSpPr>
      <xdr:spPr>
        <a:xfrm>
          <a:off x="9639300" y="9795078"/>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132480</xdr:rowOff>
    </xdr:from>
    <xdr:to>
      <xdr:col>50</xdr:col>
      <xdr:colOff>114300</xdr:colOff>
      <xdr:row>57</xdr:row>
      <xdr:rowOff>22428</xdr:rowOff>
    </xdr:to>
    <xdr:cxnSp macro="">
      <xdr:nvCxnSpPr>
        <xdr:cNvPr id="353" name="直線コネクタ 352"/>
        <xdr:cNvCxnSpPr/>
      </xdr:nvCxnSpPr>
      <xdr:spPr>
        <a:xfrm>
          <a:off x="8750300" y="9733680"/>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132480</xdr:rowOff>
    </xdr:from>
    <xdr:to>
      <xdr:col>45</xdr:col>
      <xdr:colOff>177800</xdr:colOff>
      <xdr:row>57</xdr:row>
      <xdr:rowOff>171190</xdr:rowOff>
    </xdr:to>
    <xdr:cxnSp macro="">
      <xdr:nvCxnSpPr>
        <xdr:cNvPr id="356" name="直線コネクタ 355"/>
        <xdr:cNvCxnSpPr/>
      </xdr:nvCxnSpPr>
      <xdr:spPr>
        <a:xfrm flipV="1">
          <a:off x="7861300" y="9733680"/>
          <a:ext cx="889000" cy="2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8" name="テキスト ボックス 357"/>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130804</xdr:rowOff>
    </xdr:from>
    <xdr:to>
      <xdr:col>41</xdr:col>
      <xdr:colOff>50800</xdr:colOff>
      <xdr:row>57</xdr:row>
      <xdr:rowOff>171190</xdr:rowOff>
    </xdr:to>
    <xdr:cxnSp macro="">
      <xdr:nvCxnSpPr>
        <xdr:cNvPr id="359" name="直線コネクタ 358"/>
        <xdr:cNvCxnSpPr/>
      </xdr:nvCxnSpPr>
      <xdr:spPr>
        <a:xfrm>
          <a:off x="6972300" y="990345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18489</xdr:rowOff>
    </xdr:from>
    <xdr:ext cx="534377" cy="259045"/>
    <xdr:sp macro="" textlink="">
      <xdr:nvSpPr>
        <xdr:cNvPr id="363" name="テキスト ボックス 362"/>
        <xdr:cNvSpPr txBox="1"/>
      </xdr:nvSpPr>
      <xdr:spPr>
        <a:xfrm>
          <a:off x="6705111" y="9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160071</xdr:rowOff>
    </xdr:from>
    <xdr:to>
      <xdr:col>55</xdr:col>
      <xdr:colOff>50800</xdr:colOff>
      <xdr:row>57</xdr:row>
      <xdr:rowOff>90221</xdr:rowOff>
    </xdr:to>
    <xdr:sp macro="" textlink="">
      <xdr:nvSpPr>
        <xdr:cNvPr id="369" name="楕円 368"/>
        <xdr:cNvSpPr/>
      </xdr:nvSpPr>
      <xdr:spPr>
        <a:xfrm>
          <a:off x="104267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138498</xdr:rowOff>
    </xdr:from>
    <xdr:ext cx="534377" cy="259045"/>
    <xdr:sp macro="" textlink="">
      <xdr:nvSpPr>
        <xdr:cNvPr id="370" name="農林水産業費該当値テキスト"/>
        <xdr:cNvSpPr txBox="1"/>
      </xdr:nvSpPr>
      <xdr:spPr>
        <a:xfrm>
          <a:off x="10528300" y="97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143078</xdr:rowOff>
    </xdr:from>
    <xdr:to>
      <xdr:col>50</xdr:col>
      <xdr:colOff>165100</xdr:colOff>
      <xdr:row>57</xdr:row>
      <xdr:rowOff>73228</xdr:rowOff>
    </xdr:to>
    <xdr:sp macro="" textlink="">
      <xdr:nvSpPr>
        <xdr:cNvPr id="371" name="楕円 370"/>
        <xdr:cNvSpPr/>
      </xdr:nvSpPr>
      <xdr:spPr>
        <a:xfrm>
          <a:off x="9588500" y="9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64355</xdr:rowOff>
    </xdr:from>
    <xdr:ext cx="534377" cy="259045"/>
    <xdr:sp macro="" textlink="">
      <xdr:nvSpPr>
        <xdr:cNvPr id="372" name="テキスト ボックス 371"/>
        <xdr:cNvSpPr txBox="1"/>
      </xdr:nvSpPr>
      <xdr:spPr>
        <a:xfrm>
          <a:off x="9372111" y="98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81680</xdr:rowOff>
    </xdr:from>
    <xdr:to>
      <xdr:col>46</xdr:col>
      <xdr:colOff>38100</xdr:colOff>
      <xdr:row>57</xdr:row>
      <xdr:rowOff>11830</xdr:rowOff>
    </xdr:to>
    <xdr:sp macro="" textlink="">
      <xdr:nvSpPr>
        <xdr:cNvPr id="373" name="楕円 372"/>
        <xdr:cNvSpPr/>
      </xdr:nvSpPr>
      <xdr:spPr>
        <a:xfrm>
          <a:off x="8699500" y="96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2957</xdr:rowOff>
    </xdr:from>
    <xdr:ext cx="534377" cy="259045"/>
    <xdr:sp macro="" textlink="">
      <xdr:nvSpPr>
        <xdr:cNvPr id="374" name="テキスト ボックス 373"/>
        <xdr:cNvSpPr txBox="1"/>
      </xdr:nvSpPr>
      <xdr:spPr>
        <a:xfrm>
          <a:off x="8483111" y="97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120390</xdr:rowOff>
    </xdr:from>
    <xdr:to>
      <xdr:col>41</xdr:col>
      <xdr:colOff>101600</xdr:colOff>
      <xdr:row>58</xdr:row>
      <xdr:rowOff>50540</xdr:rowOff>
    </xdr:to>
    <xdr:sp macro="" textlink="">
      <xdr:nvSpPr>
        <xdr:cNvPr id="375" name="楕円 374"/>
        <xdr:cNvSpPr/>
      </xdr:nvSpPr>
      <xdr:spPr>
        <a:xfrm>
          <a:off x="78105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41667</xdr:rowOff>
    </xdr:from>
    <xdr:ext cx="534377" cy="259045"/>
    <xdr:sp macro="" textlink="">
      <xdr:nvSpPr>
        <xdr:cNvPr id="376" name="テキスト ボックス 375"/>
        <xdr:cNvSpPr txBox="1"/>
      </xdr:nvSpPr>
      <xdr:spPr>
        <a:xfrm>
          <a:off x="7594111" y="9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80004</xdr:rowOff>
    </xdr:from>
    <xdr:to>
      <xdr:col>36</xdr:col>
      <xdr:colOff>165100</xdr:colOff>
      <xdr:row>58</xdr:row>
      <xdr:rowOff>10154</xdr:rowOff>
    </xdr:to>
    <xdr:sp macro="" textlink="">
      <xdr:nvSpPr>
        <xdr:cNvPr id="377" name="楕円 376"/>
        <xdr:cNvSpPr/>
      </xdr:nvSpPr>
      <xdr:spPr>
        <a:xfrm>
          <a:off x="6921500" y="9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1281</xdr:rowOff>
    </xdr:from>
    <xdr:ext cx="534377" cy="259045"/>
    <xdr:sp macro="" textlink="">
      <xdr:nvSpPr>
        <xdr:cNvPr id="378" name="テキスト ボックス 377"/>
        <xdr:cNvSpPr txBox="1"/>
      </xdr:nvSpPr>
      <xdr:spPr>
        <a:xfrm>
          <a:off x="6705111" y="99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58045</xdr:rowOff>
    </xdr:from>
    <xdr:to>
      <xdr:col>55</xdr:col>
      <xdr:colOff>0</xdr:colOff>
      <xdr:row>77</xdr:row>
      <xdr:rowOff>68490</xdr:rowOff>
    </xdr:to>
    <xdr:cxnSp macro="">
      <xdr:nvCxnSpPr>
        <xdr:cNvPr id="405" name="直線コネクタ 404"/>
        <xdr:cNvCxnSpPr/>
      </xdr:nvCxnSpPr>
      <xdr:spPr>
        <a:xfrm>
          <a:off x="9639300" y="13259695"/>
          <a:ext cx="8382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58045</xdr:rowOff>
    </xdr:from>
    <xdr:to>
      <xdr:col>50</xdr:col>
      <xdr:colOff>114300</xdr:colOff>
      <xdr:row>77</xdr:row>
      <xdr:rowOff>72926</xdr:rowOff>
    </xdr:to>
    <xdr:cxnSp macro="">
      <xdr:nvCxnSpPr>
        <xdr:cNvPr id="408" name="直線コネクタ 407"/>
        <xdr:cNvCxnSpPr/>
      </xdr:nvCxnSpPr>
      <xdr:spPr>
        <a:xfrm flipV="1">
          <a:off x="8750300" y="13259695"/>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50135</xdr:rowOff>
    </xdr:from>
    <xdr:to>
      <xdr:col>45</xdr:col>
      <xdr:colOff>177800</xdr:colOff>
      <xdr:row>77</xdr:row>
      <xdr:rowOff>72926</xdr:rowOff>
    </xdr:to>
    <xdr:cxnSp macro="">
      <xdr:nvCxnSpPr>
        <xdr:cNvPr id="411" name="直線コネクタ 410"/>
        <xdr:cNvCxnSpPr/>
      </xdr:nvCxnSpPr>
      <xdr:spPr>
        <a:xfrm>
          <a:off x="7861300" y="13251785"/>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50135</xdr:rowOff>
    </xdr:from>
    <xdr:to>
      <xdr:col>41</xdr:col>
      <xdr:colOff>50800</xdr:colOff>
      <xdr:row>77</xdr:row>
      <xdr:rowOff>122921</xdr:rowOff>
    </xdr:to>
    <xdr:cxnSp macro="">
      <xdr:nvCxnSpPr>
        <xdr:cNvPr id="414" name="直線コネクタ 413"/>
        <xdr:cNvCxnSpPr/>
      </xdr:nvCxnSpPr>
      <xdr:spPr>
        <a:xfrm flipV="1">
          <a:off x="6972300" y="13251785"/>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6" name="テキスト ボックス 415"/>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17690</xdr:rowOff>
    </xdr:from>
    <xdr:to>
      <xdr:col>55</xdr:col>
      <xdr:colOff>50800</xdr:colOff>
      <xdr:row>77</xdr:row>
      <xdr:rowOff>119290</xdr:rowOff>
    </xdr:to>
    <xdr:sp macro="" textlink="">
      <xdr:nvSpPr>
        <xdr:cNvPr id="424" name="楕円 423"/>
        <xdr:cNvSpPr/>
      </xdr:nvSpPr>
      <xdr:spPr>
        <a:xfrm>
          <a:off x="10426700" y="13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167567</xdr:rowOff>
    </xdr:from>
    <xdr:ext cx="534377" cy="259045"/>
    <xdr:sp macro="" textlink="">
      <xdr:nvSpPr>
        <xdr:cNvPr id="425" name="商工費該当値テキスト"/>
        <xdr:cNvSpPr txBox="1"/>
      </xdr:nvSpPr>
      <xdr:spPr>
        <a:xfrm>
          <a:off x="10528300" y="131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7245</xdr:rowOff>
    </xdr:from>
    <xdr:to>
      <xdr:col>50</xdr:col>
      <xdr:colOff>165100</xdr:colOff>
      <xdr:row>77</xdr:row>
      <xdr:rowOff>108845</xdr:rowOff>
    </xdr:to>
    <xdr:sp macro="" textlink="">
      <xdr:nvSpPr>
        <xdr:cNvPr id="426" name="楕円 425"/>
        <xdr:cNvSpPr/>
      </xdr:nvSpPr>
      <xdr:spPr>
        <a:xfrm>
          <a:off x="9588500" y="13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99972</xdr:rowOff>
    </xdr:from>
    <xdr:ext cx="534377" cy="259045"/>
    <xdr:sp macro="" textlink="">
      <xdr:nvSpPr>
        <xdr:cNvPr id="427" name="テキスト ボックス 426"/>
        <xdr:cNvSpPr txBox="1"/>
      </xdr:nvSpPr>
      <xdr:spPr>
        <a:xfrm>
          <a:off x="9372111" y="133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22126</xdr:rowOff>
    </xdr:from>
    <xdr:to>
      <xdr:col>46</xdr:col>
      <xdr:colOff>38100</xdr:colOff>
      <xdr:row>77</xdr:row>
      <xdr:rowOff>123726</xdr:rowOff>
    </xdr:to>
    <xdr:sp macro="" textlink="">
      <xdr:nvSpPr>
        <xdr:cNvPr id="428" name="楕円 427"/>
        <xdr:cNvSpPr/>
      </xdr:nvSpPr>
      <xdr:spPr>
        <a:xfrm>
          <a:off x="8699500" y="132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114853</xdr:rowOff>
    </xdr:from>
    <xdr:ext cx="534377" cy="259045"/>
    <xdr:sp macro="" textlink="">
      <xdr:nvSpPr>
        <xdr:cNvPr id="429" name="テキスト ボックス 428"/>
        <xdr:cNvSpPr txBox="1"/>
      </xdr:nvSpPr>
      <xdr:spPr>
        <a:xfrm>
          <a:off x="8483111" y="133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170785</xdr:rowOff>
    </xdr:from>
    <xdr:to>
      <xdr:col>41</xdr:col>
      <xdr:colOff>101600</xdr:colOff>
      <xdr:row>77</xdr:row>
      <xdr:rowOff>100935</xdr:rowOff>
    </xdr:to>
    <xdr:sp macro="" textlink="">
      <xdr:nvSpPr>
        <xdr:cNvPr id="430" name="楕円 429"/>
        <xdr:cNvSpPr/>
      </xdr:nvSpPr>
      <xdr:spPr>
        <a:xfrm>
          <a:off x="7810500" y="132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117462</xdr:rowOff>
    </xdr:from>
    <xdr:ext cx="534377" cy="259045"/>
    <xdr:sp macro="" textlink="">
      <xdr:nvSpPr>
        <xdr:cNvPr id="431" name="テキスト ボックス 430"/>
        <xdr:cNvSpPr txBox="1"/>
      </xdr:nvSpPr>
      <xdr:spPr>
        <a:xfrm>
          <a:off x="7594111" y="129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72121</xdr:rowOff>
    </xdr:from>
    <xdr:to>
      <xdr:col>36</xdr:col>
      <xdr:colOff>165100</xdr:colOff>
      <xdr:row>78</xdr:row>
      <xdr:rowOff>2271</xdr:rowOff>
    </xdr:to>
    <xdr:sp macro="" textlink="">
      <xdr:nvSpPr>
        <xdr:cNvPr id="432" name="楕円 431"/>
        <xdr:cNvSpPr/>
      </xdr:nvSpPr>
      <xdr:spPr>
        <a:xfrm>
          <a:off x="6921500" y="132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164848</xdr:rowOff>
    </xdr:from>
    <xdr:ext cx="469744" cy="259045"/>
    <xdr:sp macro="" textlink="">
      <xdr:nvSpPr>
        <xdr:cNvPr id="433" name="テキスト ボックス 432"/>
        <xdr:cNvSpPr txBox="1"/>
      </xdr:nvSpPr>
      <xdr:spPr>
        <a:xfrm>
          <a:off x="6737428" y="1336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106521</xdr:rowOff>
    </xdr:from>
    <xdr:to>
      <xdr:col>55</xdr:col>
      <xdr:colOff>0</xdr:colOff>
      <xdr:row>97</xdr:row>
      <xdr:rowOff>1952</xdr:rowOff>
    </xdr:to>
    <xdr:cxnSp macro="">
      <xdr:nvCxnSpPr>
        <xdr:cNvPr id="464" name="直線コネクタ 463"/>
        <xdr:cNvCxnSpPr/>
      </xdr:nvCxnSpPr>
      <xdr:spPr>
        <a:xfrm>
          <a:off x="9639300" y="16394271"/>
          <a:ext cx="838200" cy="23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88374</xdr:rowOff>
    </xdr:from>
    <xdr:to>
      <xdr:col>50</xdr:col>
      <xdr:colOff>114300</xdr:colOff>
      <xdr:row>95</xdr:row>
      <xdr:rowOff>106521</xdr:rowOff>
    </xdr:to>
    <xdr:cxnSp macro="">
      <xdr:nvCxnSpPr>
        <xdr:cNvPr id="467" name="直線コネクタ 466"/>
        <xdr:cNvCxnSpPr/>
      </xdr:nvCxnSpPr>
      <xdr:spPr>
        <a:xfrm>
          <a:off x="8750300" y="16376124"/>
          <a:ext cx="889000" cy="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88374</xdr:rowOff>
    </xdr:from>
    <xdr:to>
      <xdr:col>45</xdr:col>
      <xdr:colOff>177800</xdr:colOff>
      <xdr:row>97</xdr:row>
      <xdr:rowOff>2942</xdr:rowOff>
    </xdr:to>
    <xdr:cxnSp macro="">
      <xdr:nvCxnSpPr>
        <xdr:cNvPr id="470" name="直線コネクタ 469"/>
        <xdr:cNvCxnSpPr/>
      </xdr:nvCxnSpPr>
      <xdr:spPr>
        <a:xfrm flipV="1">
          <a:off x="7861300" y="16376124"/>
          <a:ext cx="889000" cy="25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2" name="テキスト ボックス 471"/>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120476</xdr:rowOff>
    </xdr:from>
    <xdr:to>
      <xdr:col>41</xdr:col>
      <xdr:colOff>50800</xdr:colOff>
      <xdr:row>97</xdr:row>
      <xdr:rowOff>2942</xdr:rowOff>
    </xdr:to>
    <xdr:cxnSp macro="">
      <xdr:nvCxnSpPr>
        <xdr:cNvPr id="473" name="直線コネクタ 472"/>
        <xdr:cNvCxnSpPr/>
      </xdr:nvCxnSpPr>
      <xdr:spPr>
        <a:xfrm>
          <a:off x="6972300" y="16579676"/>
          <a:ext cx="889000" cy="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122602</xdr:rowOff>
    </xdr:from>
    <xdr:to>
      <xdr:col>55</xdr:col>
      <xdr:colOff>50800</xdr:colOff>
      <xdr:row>97</xdr:row>
      <xdr:rowOff>52752</xdr:rowOff>
    </xdr:to>
    <xdr:sp macro="" textlink="">
      <xdr:nvSpPr>
        <xdr:cNvPr id="483" name="楕円 482"/>
        <xdr:cNvSpPr/>
      </xdr:nvSpPr>
      <xdr:spPr>
        <a:xfrm>
          <a:off x="10426700" y="165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101029</xdr:rowOff>
    </xdr:from>
    <xdr:ext cx="534377" cy="259045"/>
    <xdr:sp macro="" textlink="">
      <xdr:nvSpPr>
        <xdr:cNvPr id="484" name="土木費該当値テキスト"/>
        <xdr:cNvSpPr txBox="1"/>
      </xdr:nvSpPr>
      <xdr:spPr>
        <a:xfrm>
          <a:off x="10528300" y="165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55721</xdr:rowOff>
    </xdr:from>
    <xdr:to>
      <xdr:col>50</xdr:col>
      <xdr:colOff>165100</xdr:colOff>
      <xdr:row>95</xdr:row>
      <xdr:rowOff>157321</xdr:rowOff>
    </xdr:to>
    <xdr:sp macro="" textlink="">
      <xdr:nvSpPr>
        <xdr:cNvPr id="485" name="楕円 484"/>
        <xdr:cNvSpPr/>
      </xdr:nvSpPr>
      <xdr:spPr>
        <a:xfrm>
          <a:off x="9588500" y="16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2398</xdr:rowOff>
    </xdr:from>
    <xdr:ext cx="534377" cy="259045"/>
    <xdr:sp macro="" textlink="">
      <xdr:nvSpPr>
        <xdr:cNvPr id="486" name="テキスト ボックス 485"/>
        <xdr:cNvSpPr txBox="1"/>
      </xdr:nvSpPr>
      <xdr:spPr>
        <a:xfrm>
          <a:off x="9372111" y="161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37574</xdr:rowOff>
    </xdr:from>
    <xdr:to>
      <xdr:col>46</xdr:col>
      <xdr:colOff>38100</xdr:colOff>
      <xdr:row>95</xdr:row>
      <xdr:rowOff>139174</xdr:rowOff>
    </xdr:to>
    <xdr:sp macro="" textlink="">
      <xdr:nvSpPr>
        <xdr:cNvPr id="487" name="楕円 486"/>
        <xdr:cNvSpPr/>
      </xdr:nvSpPr>
      <xdr:spPr>
        <a:xfrm>
          <a:off x="8699500" y="163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155701</xdr:rowOff>
    </xdr:from>
    <xdr:ext cx="534377" cy="259045"/>
    <xdr:sp macro="" textlink="">
      <xdr:nvSpPr>
        <xdr:cNvPr id="488" name="テキスト ボックス 487"/>
        <xdr:cNvSpPr txBox="1"/>
      </xdr:nvSpPr>
      <xdr:spPr>
        <a:xfrm>
          <a:off x="8483111" y="1610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123592</xdr:rowOff>
    </xdr:from>
    <xdr:to>
      <xdr:col>41</xdr:col>
      <xdr:colOff>101600</xdr:colOff>
      <xdr:row>97</xdr:row>
      <xdr:rowOff>53742</xdr:rowOff>
    </xdr:to>
    <xdr:sp macro="" textlink="">
      <xdr:nvSpPr>
        <xdr:cNvPr id="489" name="楕円 488"/>
        <xdr:cNvSpPr/>
      </xdr:nvSpPr>
      <xdr:spPr>
        <a:xfrm>
          <a:off x="7810500" y="165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44869</xdr:rowOff>
    </xdr:from>
    <xdr:ext cx="534377" cy="259045"/>
    <xdr:sp macro="" textlink="">
      <xdr:nvSpPr>
        <xdr:cNvPr id="490" name="テキスト ボックス 489"/>
        <xdr:cNvSpPr txBox="1"/>
      </xdr:nvSpPr>
      <xdr:spPr>
        <a:xfrm>
          <a:off x="7594111" y="166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69676</xdr:rowOff>
    </xdr:from>
    <xdr:to>
      <xdr:col>36</xdr:col>
      <xdr:colOff>165100</xdr:colOff>
      <xdr:row>96</xdr:row>
      <xdr:rowOff>171276</xdr:rowOff>
    </xdr:to>
    <xdr:sp macro="" textlink="">
      <xdr:nvSpPr>
        <xdr:cNvPr id="491" name="楕円 490"/>
        <xdr:cNvSpPr/>
      </xdr:nvSpPr>
      <xdr:spPr>
        <a:xfrm>
          <a:off x="6921500" y="165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162403</xdr:rowOff>
    </xdr:from>
    <xdr:ext cx="534377" cy="259045"/>
    <xdr:sp macro="" textlink="">
      <xdr:nvSpPr>
        <xdr:cNvPr id="492" name="テキスト ボックス 491"/>
        <xdr:cNvSpPr txBox="1"/>
      </xdr:nvSpPr>
      <xdr:spPr>
        <a:xfrm>
          <a:off x="6705111" y="166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45403</xdr:rowOff>
    </xdr:from>
    <xdr:to>
      <xdr:col>85</xdr:col>
      <xdr:colOff>126364</xdr:colOff>
      <xdr:row>38</xdr:row>
      <xdr:rowOff>50223</xdr:rowOff>
    </xdr:to>
    <xdr:cxnSp macro="">
      <xdr:nvCxnSpPr>
        <xdr:cNvPr id="516" name="直線コネクタ 515"/>
        <xdr:cNvCxnSpPr/>
      </xdr:nvCxnSpPr>
      <xdr:spPr>
        <a:xfrm flipV="1">
          <a:off x="16317595" y="6046153"/>
          <a:ext cx="1269" cy="51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54050</xdr:rowOff>
    </xdr:from>
    <xdr:ext cx="469744" cy="259045"/>
    <xdr:sp macro="" textlink="">
      <xdr:nvSpPr>
        <xdr:cNvPr id="517" name="消防費最小値テキスト"/>
        <xdr:cNvSpPr txBox="1"/>
      </xdr:nvSpPr>
      <xdr:spPr>
        <a:xfrm>
          <a:off x="16370300" y="65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50223</xdr:rowOff>
    </xdr:from>
    <xdr:to>
      <xdr:col>86</xdr:col>
      <xdr:colOff>25400</xdr:colOff>
      <xdr:row>38</xdr:row>
      <xdr:rowOff>50223</xdr:rowOff>
    </xdr:to>
    <xdr:cxnSp macro="">
      <xdr:nvCxnSpPr>
        <xdr:cNvPr id="518" name="直線コネクタ 517"/>
        <xdr:cNvCxnSpPr/>
      </xdr:nvCxnSpPr>
      <xdr:spPr>
        <a:xfrm>
          <a:off x="16230600" y="656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163530</xdr:rowOff>
    </xdr:from>
    <xdr:ext cx="534377" cy="259045"/>
    <xdr:sp macro="" textlink="">
      <xdr:nvSpPr>
        <xdr:cNvPr id="519" name="消防費最大値テキスト"/>
        <xdr:cNvSpPr txBox="1"/>
      </xdr:nvSpPr>
      <xdr:spPr>
        <a:xfrm>
          <a:off x="16370300" y="58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45403</xdr:rowOff>
    </xdr:from>
    <xdr:to>
      <xdr:col>86</xdr:col>
      <xdr:colOff>25400</xdr:colOff>
      <xdr:row>35</xdr:row>
      <xdr:rowOff>45403</xdr:rowOff>
    </xdr:to>
    <xdr:cxnSp macro="">
      <xdr:nvCxnSpPr>
        <xdr:cNvPr id="520" name="直線コネクタ 519"/>
        <xdr:cNvCxnSpPr/>
      </xdr:nvCxnSpPr>
      <xdr:spPr>
        <a:xfrm>
          <a:off x="16230600" y="604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66491</xdr:rowOff>
    </xdr:from>
    <xdr:to>
      <xdr:col>85</xdr:col>
      <xdr:colOff>127000</xdr:colOff>
      <xdr:row>37</xdr:row>
      <xdr:rowOff>17704</xdr:rowOff>
    </xdr:to>
    <xdr:cxnSp macro="">
      <xdr:nvCxnSpPr>
        <xdr:cNvPr id="521" name="直線コネクタ 520"/>
        <xdr:cNvCxnSpPr/>
      </xdr:nvCxnSpPr>
      <xdr:spPr>
        <a:xfrm flipV="1">
          <a:off x="15481300" y="6067241"/>
          <a:ext cx="838200" cy="29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129106</xdr:rowOff>
    </xdr:from>
    <xdr:ext cx="534377" cy="259045"/>
    <xdr:sp macro="" textlink="">
      <xdr:nvSpPr>
        <xdr:cNvPr id="522" name="消防費平均値テキスト"/>
        <xdr:cNvSpPr txBox="1"/>
      </xdr:nvSpPr>
      <xdr:spPr>
        <a:xfrm>
          <a:off x="16370300" y="6301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150679</xdr:rowOff>
    </xdr:from>
    <xdr:to>
      <xdr:col>85</xdr:col>
      <xdr:colOff>177800</xdr:colOff>
      <xdr:row>37</xdr:row>
      <xdr:rowOff>80829</xdr:rowOff>
    </xdr:to>
    <xdr:sp macro="" textlink="">
      <xdr:nvSpPr>
        <xdr:cNvPr id="523" name="フローチャート: 判断 522"/>
        <xdr:cNvSpPr/>
      </xdr:nvSpPr>
      <xdr:spPr>
        <a:xfrm>
          <a:off x="162687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135604</xdr:rowOff>
    </xdr:from>
    <xdr:to>
      <xdr:col>81</xdr:col>
      <xdr:colOff>50800</xdr:colOff>
      <xdr:row>37</xdr:row>
      <xdr:rowOff>17704</xdr:rowOff>
    </xdr:to>
    <xdr:cxnSp macro="">
      <xdr:nvCxnSpPr>
        <xdr:cNvPr id="524" name="直線コネクタ 523"/>
        <xdr:cNvCxnSpPr/>
      </xdr:nvCxnSpPr>
      <xdr:spPr>
        <a:xfrm>
          <a:off x="14592300" y="5279104"/>
          <a:ext cx="889000" cy="10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157461</xdr:rowOff>
    </xdr:from>
    <xdr:to>
      <xdr:col>81</xdr:col>
      <xdr:colOff>101600</xdr:colOff>
      <xdr:row>37</xdr:row>
      <xdr:rowOff>87611</xdr:rowOff>
    </xdr:to>
    <xdr:sp macro="" textlink="">
      <xdr:nvSpPr>
        <xdr:cNvPr id="525" name="フローチャート: 判断 524"/>
        <xdr:cNvSpPr/>
      </xdr:nvSpPr>
      <xdr:spPr>
        <a:xfrm>
          <a:off x="15430500" y="632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78738</xdr:rowOff>
    </xdr:from>
    <xdr:ext cx="534377" cy="259045"/>
    <xdr:sp macro="" textlink="">
      <xdr:nvSpPr>
        <xdr:cNvPr id="526" name="テキスト ボックス 525"/>
        <xdr:cNvSpPr txBox="1"/>
      </xdr:nvSpPr>
      <xdr:spPr>
        <a:xfrm>
          <a:off x="15214111" y="64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135604</xdr:rowOff>
    </xdr:from>
    <xdr:to>
      <xdr:col>76</xdr:col>
      <xdr:colOff>114300</xdr:colOff>
      <xdr:row>36</xdr:row>
      <xdr:rowOff>83731</xdr:rowOff>
    </xdr:to>
    <xdr:cxnSp macro="">
      <xdr:nvCxnSpPr>
        <xdr:cNvPr id="527" name="直線コネクタ 526"/>
        <xdr:cNvCxnSpPr/>
      </xdr:nvCxnSpPr>
      <xdr:spPr>
        <a:xfrm flipV="1">
          <a:off x="13703300" y="5279104"/>
          <a:ext cx="889000" cy="97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127724</xdr:rowOff>
    </xdr:from>
    <xdr:to>
      <xdr:col>76</xdr:col>
      <xdr:colOff>165100</xdr:colOff>
      <xdr:row>37</xdr:row>
      <xdr:rowOff>57874</xdr:rowOff>
    </xdr:to>
    <xdr:sp macro="" textlink="">
      <xdr:nvSpPr>
        <xdr:cNvPr id="528" name="フローチャート: 判断 527"/>
        <xdr:cNvSpPr/>
      </xdr:nvSpPr>
      <xdr:spPr>
        <a:xfrm>
          <a:off x="145415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49001</xdr:rowOff>
    </xdr:from>
    <xdr:ext cx="534377" cy="259045"/>
    <xdr:sp macro="" textlink="">
      <xdr:nvSpPr>
        <xdr:cNvPr id="529" name="テキスト ボックス 528"/>
        <xdr:cNvSpPr txBox="1"/>
      </xdr:nvSpPr>
      <xdr:spPr>
        <a:xfrm>
          <a:off x="14325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143472</xdr:rowOff>
    </xdr:from>
    <xdr:to>
      <xdr:col>71</xdr:col>
      <xdr:colOff>177800</xdr:colOff>
      <xdr:row>36</xdr:row>
      <xdr:rowOff>83731</xdr:rowOff>
    </xdr:to>
    <xdr:cxnSp macro="">
      <xdr:nvCxnSpPr>
        <xdr:cNvPr id="530" name="直線コネクタ 529"/>
        <xdr:cNvCxnSpPr/>
      </xdr:nvCxnSpPr>
      <xdr:spPr>
        <a:xfrm>
          <a:off x="12814300" y="5972772"/>
          <a:ext cx="889000" cy="2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7785</xdr:rowOff>
    </xdr:from>
    <xdr:to>
      <xdr:col>72</xdr:col>
      <xdr:colOff>38100</xdr:colOff>
      <xdr:row>37</xdr:row>
      <xdr:rowOff>109385</xdr:rowOff>
    </xdr:to>
    <xdr:sp macro="" textlink="">
      <xdr:nvSpPr>
        <xdr:cNvPr id="531" name="フローチャート: 判断 530"/>
        <xdr:cNvSpPr/>
      </xdr:nvSpPr>
      <xdr:spPr>
        <a:xfrm>
          <a:off x="13652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100512</xdr:rowOff>
    </xdr:from>
    <xdr:ext cx="534377" cy="259045"/>
    <xdr:sp macro="" textlink="">
      <xdr:nvSpPr>
        <xdr:cNvPr id="532" name="テキスト ボックス 531"/>
        <xdr:cNvSpPr txBox="1"/>
      </xdr:nvSpPr>
      <xdr:spPr>
        <a:xfrm>
          <a:off x="13436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19615</xdr:rowOff>
    </xdr:from>
    <xdr:to>
      <xdr:col>67</xdr:col>
      <xdr:colOff>101600</xdr:colOff>
      <xdr:row>37</xdr:row>
      <xdr:rowOff>121215</xdr:rowOff>
    </xdr:to>
    <xdr:sp macro="" textlink="">
      <xdr:nvSpPr>
        <xdr:cNvPr id="533" name="フローチャート: 判断 532"/>
        <xdr:cNvSpPr/>
      </xdr:nvSpPr>
      <xdr:spPr>
        <a:xfrm>
          <a:off x="12763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112342</xdr:rowOff>
    </xdr:from>
    <xdr:ext cx="534377" cy="259045"/>
    <xdr:sp macro="" textlink="">
      <xdr:nvSpPr>
        <xdr:cNvPr id="534" name="テキスト ボックス 533"/>
        <xdr:cNvSpPr txBox="1"/>
      </xdr:nvSpPr>
      <xdr:spPr>
        <a:xfrm>
          <a:off x="12547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15691</xdr:rowOff>
    </xdr:from>
    <xdr:to>
      <xdr:col>85</xdr:col>
      <xdr:colOff>177800</xdr:colOff>
      <xdr:row>35</xdr:row>
      <xdr:rowOff>117291</xdr:rowOff>
    </xdr:to>
    <xdr:sp macro="" textlink="">
      <xdr:nvSpPr>
        <xdr:cNvPr id="540" name="楕円 539"/>
        <xdr:cNvSpPr/>
      </xdr:nvSpPr>
      <xdr:spPr>
        <a:xfrm>
          <a:off x="16268700" y="60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119080</xdr:rowOff>
    </xdr:from>
    <xdr:ext cx="534377" cy="259045"/>
    <xdr:sp macro="" textlink="">
      <xdr:nvSpPr>
        <xdr:cNvPr id="541" name="消防費該当値テキスト"/>
        <xdr:cNvSpPr txBox="1"/>
      </xdr:nvSpPr>
      <xdr:spPr>
        <a:xfrm>
          <a:off x="16370300" y="59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138354</xdr:rowOff>
    </xdr:from>
    <xdr:to>
      <xdr:col>81</xdr:col>
      <xdr:colOff>101600</xdr:colOff>
      <xdr:row>37</xdr:row>
      <xdr:rowOff>68504</xdr:rowOff>
    </xdr:to>
    <xdr:sp macro="" textlink="">
      <xdr:nvSpPr>
        <xdr:cNvPr id="542" name="楕円 541"/>
        <xdr:cNvSpPr/>
      </xdr:nvSpPr>
      <xdr:spPr>
        <a:xfrm>
          <a:off x="15430500" y="63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85031</xdr:rowOff>
    </xdr:from>
    <xdr:ext cx="534377" cy="259045"/>
    <xdr:sp macro="" textlink="">
      <xdr:nvSpPr>
        <xdr:cNvPr id="543" name="テキスト ボックス 542"/>
        <xdr:cNvSpPr txBox="1"/>
      </xdr:nvSpPr>
      <xdr:spPr>
        <a:xfrm>
          <a:off x="15214111" y="60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84804</xdr:rowOff>
    </xdr:from>
    <xdr:to>
      <xdr:col>76</xdr:col>
      <xdr:colOff>165100</xdr:colOff>
      <xdr:row>31</xdr:row>
      <xdr:rowOff>14954</xdr:rowOff>
    </xdr:to>
    <xdr:sp macro="" textlink="">
      <xdr:nvSpPr>
        <xdr:cNvPr id="544" name="楕円 543"/>
        <xdr:cNvSpPr/>
      </xdr:nvSpPr>
      <xdr:spPr>
        <a:xfrm>
          <a:off x="14541500" y="52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31481</xdr:rowOff>
    </xdr:from>
    <xdr:ext cx="534377" cy="259045"/>
    <xdr:sp macro="" textlink="">
      <xdr:nvSpPr>
        <xdr:cNvPr id="545" name="テキスト ボックス 544"/>
        <xdr:cNvSpPr txBox="1"/>
      </xdr:nvSpPr>
      <xdr:spPr>
        <a:xfrm>
          <a:off x="14325111" y="50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32931</xdr:rowOff>
    </xdr:from>
    <xdr:to>
      <xdr:col>72</xdr:col>
      <xdr:colOff>38100</xdr:colOff>
      <xdr:row>36</xdr:row>
      <xdr:rowOff>134531</xdr:rowOff>
    </xdr:to>
    <xdr:sp macro="" textlink="">
      <xdr:nvSpPr>
        <xdr:cNvPr id="546" name="楕円 545"/>
        <xdr:cNvSpPr/>
      </xdr:nvSpPr>
      <xdr:spPr>
        <a:xfrm>
          <a:off x="13652500" y="62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151058</xdr:rowOff>
    </xdr:from>
    <xdr:ext cx="534377" cy="259045"/>
    <xdr:sp macro="" textlink="">
      <xdr:nvSpPr>
        <xdr:cNvPr id="547" name="テキスト ボックス 546"/>
        <xdr:cNvSpPr txBox="1"/>
      </xdr:nvSpPr>
      <xdr:spPr>
        <a:xfrm>
          <a:off x="13436111" y="59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92672</xdr:rowOff>
    </xdr:from>
    <xdr:to>
      <xdr:col>67</xdr:col>
      <xdr:colOff>101600</xdr:colOff>
      <xdr:row>35</xdr:row>
      <xdr:rowOff>22822</xdr:rowOff>
    </xdr:to>
    <xdr:sp macro="" textlink="">
      <xdr:nvSpPr>
        <xdr:cNvPr id="548" name="楕円 547"/>
        <xdr:cNvSpPr/>
      </xdr:nvSpPr>
      <xdr:spPr>
        <a:xfrm>
          <a:off x="12763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39349</xdr:rowOff>
    </xdr:from>
    <xdr:ext cx="534377" cy="259045"/>
    <xdr:sp macro="" textlink="">
      <xdr:nvSpPr>
        <xdr:cNvPr id="549" name="テキスト ボックス 548"/>
        <xdr:cNvSpPr txBox="1"/>
      </xdr:nvSpPr>
      <xdr:spPr>
        <a:xfrm>
          <a:off x="12547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4" name="直線コネクタ 573"/>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5"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6" name="直線コネクタ 575"/>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7"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8" name="直線コネクタ 577"/>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104363</xdr:rowOff>
    </xdr:from>
    <xdr:to>
      <xdr:col>85</xdr:col>
      <xdr:colOff>127000</xdr:colOff>
      <xdr:row>56</xdr:row>
      <xdr:rowOff>167742</xdr:rowOff>
    </xdr:to>
    <xdr:cxnSp macro="">
      <xdr:nvCxnSpPr>
        <xdr:cNvPr id="579" name="直線コネクタ 578"/>
        <xdr:cNvCxnSpPr/>
      </xdr:nvCxnSpPr>
      <xdr:spPr>
        <a:xfrm flipV="1">
          <a:off x="15481300" y="9534113"/>
          <a:ext cx="838200" cy="2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80"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1" name="フローチャート: 判断 580"/>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147110</xdr:rowOff>
    </xdr:from>
    <xdr:to>
      <xdr:col>81</xdr:col>
      <xdr:colOff>50800</xdr:colOff>
      <xdr:row>56</xdr:row>
      <xdr:rowOff>167742</xdr:rowOff>
    </xdr:to>
    <xdr:cxnSp macro="">
      <xdr:nvCxnSpPr>
        <xdr:cNvPr id="582" name="直線コネクタ 581"/>
        <xdr:cNvCxnSpPr/>
      </xdr:nvCxnSpPr>
      <xdr:spPr>
        <a:xfrm>
          <a:off x="14592300" y="9576860"/>
          <a:ext cx="889000" cy="19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3" name="フローチャート: 判断 582"/>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4" name="テキスト ボックス 583"/>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147110</xdr:rowOff>
    </xdr:from>
    <xdr:to>
      <xdr:col>76</xdr:col>
      <xdr:colOff>114300</xdr:colOff>
      <xdr:row>56</xdr:row>
      <xdr:rowOff>108553</xdr:rowOff>
    </xdr:to>
    <xdr:cxnSp macro="">
      <xdr:nvCxnSpPr>
        <xdr:cNvPr id="585" name="直線コネクタ 584"/>
        <xdr:cNvCxnSpPr/>
      </xdr:nvCxnSpPr>
      <xdr:spPr>
        <a:xfrm flipV="1">
          <a:off x="13703300" y="9576860"/>
          <a:ext cx="8890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6" name="フローチャート: 判断 585"/>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7" name="テキスト ボックス 586"/>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108553</xdr:rowOff>
    </xdr:from>
    <xdr:to>
      <xdr:col>71</xdr:col>
      <xdr:colOff>177800</xdr:colOff>
      <xdr:row>57</xdr:row>
      <xdr:rowOff>117373</xdr:rowOff>
    </xdr:to>
    <xdr:cxnSp macro="">
      <xdr:nvCxnSpPr>
        <xdr:cNvPr id="588" name="直線コネクタ 587"/>
        <xdr:cNvCxnSpPr/>
      </xdr:nvCxnSpPr>
      <xdr:spPr>
        <a:xfrm flipV="1">
          <a:off x="12814300" y="9709753"/>
          <a:ext cx="889000" cy="1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9" name="フローチャート: 判断 588"/>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90" name="テキスト ボックス 589"/>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1" name="フローチャート: 判断 590"/>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2" name="テキスト ボックス 591"/>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53563</xdr:rowOff>
    </xdr:from>
    <xdr:to>
      <xdr:col>85</xdr:col>
      <xdr:colOff>177800</xdr:colOff>
      <xdr:row>55</xdr:row>
      <xdr:rowOff>155163</xdr:rowOff>
    </xdr:to>
    <xdr:sp macro="" textlink="">
      <xdr:nvSpPr>
        <xdr:cNvPr id="598" name="楕円 597"/>
        <xdr:cNvSpPr/>
      </xdr:nvSpPr>
      <xdr:spPr>
        <a:xfrm>
          <a:off x="16268700" y="94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31990</xdr:rowOff>
    </xdr:from>
    <xdr:ext cx="534377" cy="259045"/>
    <xdr:sp macro="" textlink="">
      <xdr:nvSpPr>
        <xdr:cNvPr id="599" name="教育費該当値テキスト"/>
        <xdr:cNvSpPr txBox="1"/>
      </xdr:nvSpPr>
      <xdr:spPr>
        <a:xfrm>
          <a:off x="16370300" y="94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116942</xdr:rowOff>
    </xdr:from>
    <xdr:to>
      <xdr:col>81</xdr:col>
      <xdr:colOff>101600</xdr:colOff>
      <xdr:row>57</xdr:row>
      <xdr:rowOff>47092</xdr:rowOff>
    </xdr:to>
    <xdr:sp macro="" textlink="">
      <xdr:nvSpPr>
        <xdr:cNvPr id="600" name="楕円 599"/>
        <xdr:cNvSpPr/>
      </xdr:nvSpPr>
      <xdr:spPr>
        <a:xfrm>
          <a:off x="154305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38219</xdr:rowOff>
    </xdr:from>
    <xdr:ext cx="534377" cy="259045"/>
    <xdr:sp macro="" textlink="">
      <xdr:nvSpPr>
        <xdr:cNvPr id="601" name="テキスト ボックス 600"/>
        <xdr:cNvSpPr txBox="1"/>
      </xdr:nvSpPr>
      <xdr:spPr>
        <a:xfrm>
          <a:off x="15214111"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96310</xdr:rowOff>
    </xdr:from>
    <xdr:to>
      <xdr:col>76</xdr:col>
      <xdr:colOff>165100</xdr:colOff>
      <xdr:row>56</xdr:row>
      <xdr:rowOff>26460</xdr:rowOff>
    </xdr:to>
    <xdr:sp macro="" textlink="">
      <xdr:nvSpPr>
        <xdr:cNvPr id="602" name="楕円 601"/>
        <xdr:cNvSpPr/>
      </xdr:nvSpPr>
      <xdr:spPr>
        <a:xfrm>
          <a:off x="14541500" y="95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17587</xdr:rowOff>
    </xdr:from>
    <xdr:ext cx="534377" cy="259045"/>
    <xdr:sp macro="" textlink="">
      <xdr:nvSpPr>
        <xdr:cNvPr id="603" name="テキスト ボックス 602"/>
        <xdr:cNvSpPr txBox="1"/>
      </xdr:nvSpPr>
      <xdr:spPr>
        <a:xfrm>
          <a:off x="14325111" y="96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57753</xdr:rowOff>
    </xdr:from>
    <xdr:to>
      <xdr:col>72</xdr:col>
      <xdr:colOff>38100</xdr:colOff>
      <xdr:row>56</xdr:row>
      <xdr:rowOff>159353</xdr:rowOff>
    </xdr:to>
    <xdr:sp macro="" textlink="">
      <xdr:nvSpPr>
        <xdr:cNvPr id="604" name="楕円 603"/>
        <xdr:cNvSpPr/>
      </xdr:nvSpPr>
      <xdr:spPr>
        <a:xfrm>
          <a:off x="13652500" y="96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150480</xdr:rowOff>
    </xdr:from>
    <xdr:ext cx="534377" cy="259045"/>
    <xdr:sp macro="" textlink="">
      <xdr:nvSpPr>
        <xdr:cNvPr id="605" name="テキスト ボックス 604"/>
        <xdr:cNvSpPr txBox="1"/>
      </xdr:nvSpPr>
      <xdr:spPr>
        <a:xfrm>
          <a:off x="13436111" y="97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66573</xdr:rowOff>
    </xdr:from>
    <xdr:to>
      <xdr:col>67</xdr:col>
      <xdr:colOff>101600</xdr:colOff>
      <xdr:row>57</xdr:row>
      <xdr:rowOff>168173</xdr:rowOff>
    </xdr:to>
    <xdr:sp macro="" textlink="">
      <xdr:nvSpPr>
        <xdr:cNvPr id="606" name="楕円 605"/>
        <xdr:cNvSpPr/>
      </xdr:nvSpPr>
      <xdr:spPr>
        <a:xfrm>
          <a:off x="12763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159300</xdr:rowOff>
    </xdr:from>
    <xdr:ext cx="534377" cy="259045"/>
    <xdr:sp macro="" textlink="">
      <xdr:nvSpPr>
        <xdr:cNvPr id="607" name="テキスト ボックス 606"/>
        <xdr:cNvSpPr txBox="1"/>
      </xdr:nvSpPr>
      <xdr:spPr>
        <a:xfrm>
          <a:off x="12547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3" name="直線コネクタ 632"/>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6"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7" name="直線コネクタ 636"/>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82877</xdr:rowOff>
    </xdr:from>
    <xdr:to>
      <xdr:col>85</xdr:col>
      <xdr:colOff>127000</xdr:colOff>
      <xdr:row>79</xdr:row>
      <xdr:rowOff>87987</xdr:rowOff>
    </xdr:to>
    <xdr:cxnSp macro="">
      <xdr:nvCxnSpPr>
        <xdr:cNvPr id="638" name="直線コネクタ 637"/>
        <xdr:cNvCxnSpPr/>
      </xdr:nvCxnSpPr>
      <xdr:spPr>
        <a:xfrm flipV="1">
          <a:off x="15481300" y="13627427"/>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9"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40" name="フローチャート: 判断 639"/>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66548</xdr:rowOff>
    </xdr:from>
    <xdr:to>
      <xdr:col>81</xdr:col>
      <xdr:colOff>50800</xdr:colOff>
      <xdr:row>79</xdr:row>
      <xdr:rowOff>87987</xdr:rowOff>
    </xdr:to>
    <xdr:cxnSp macro="">
      <xdr:nvCxnSpPr>
        <xdr:cNvPr id="641" name="直線コネクタ 640"/>
        <xdr:cNvCxnSpPr/>
      </xdr:nvCxnSpPr>
      <xdr:spPr>
        <a:xfrm>
          <a:off x="14592300" y="13611098"/>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2" name="フローチャート: 判断 641"/>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3" name="テキスト ボックス 642"/>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126817</xdr:rowOff>
    </xdr:from>
    <xdr:to>
      <xdr:col>76</xdr:col>
      <xdr:colOff>114300</xdr:colOff>
      <xdr:row>79</xdr:row>
      <xdr:rowOff>66548</xdr:rowOff>
    </xdr:to>
    <xdr:cxnSp macro="">
      <xdr:nvCxnSpPr>
        <xdr:cNvPr id="644" name="直線コネクタ 643"/>
        <xdr:cNvCxnSpPr/>
      </xdr:nvCxnSpPr>
      <xdr:spPr>
        <a:xfrm>
          <a:off x="13703300" y="13499917"/>
          <a:ext cx="889000" cy="1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5" name="フローチャート: 判断 644"/>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6" name="テキスト ボックス 645"/>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13595</xdr:rowOff>
    </xdr:from>
    <xdr:to>
      <xdr:col>71</xdr:col>
      <xdr:colOff>177800</xdr:colOff>
      <xdr:row>78</xdr:row>
      <xdr:rowOff>126817</xdr:rowOff>
    </xdr:to>
    <xdr:cxnSp macro="">
      <xdr:nvCxnSpPr>
        <xdr:cNvPr id="647" name="直線コネクタ 646"/>
        <xdr:cNvCxnSpPr/>
      </xdr:nvCxnSpPr>
      <xdr:spPr>
        <a:xfrm>
          <a:off x="12814300" y="13043795"/>
          <a:ext cx="889000" cy="4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8" name="フローチャート: 判断 647"/>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9" name="テキスト ボックス 648"/>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50" name="フローチャート: 判断 649"/>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51" name="テキスト ボックス 650"/>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32077</xdr:rowOff>
    </xdr:from>
    <xdr:to>
      <xdr:col>85</xdr:col>
      <xdr:colOff>177800</xdr:colOff>
      <xdr:row>79</xdr:row>
      <xdr:rowOff>133677</xdr:rowOff>
    </xdr:to>
    <xdr:sp macro="" textlink="">
      <xdr:nvSpPr>
        <xdr:cNvPr id="657" name="楕円 656"/>
        <xdr:cNvSpPr/>
      </xdr:nvSpPr>
      <xdr:spPr>
        <a:xfrm>
          <a:off x="162687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8"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37187</xdr:rowOff>
    </xdr:from>
    <xdr:to>
      <xdr:col>81</xdr:col>
      <xdr:colOff>101600</xdr:colOff>
      <xdr:row>79</xdr:row>
      <xdr:rowOff>138787</xdr:rowOff>
    </xdr:to>
    <xdr:sp macro="" textlink="">
      <xdr:nvSpPr>
        <xdr:cNvPr id="659" name="楕円 658"/>
        <xdr:cNvSpPr/>
      </xdr:nvSpPr>
      <xdr:spPr>
        <a:xfrm>
          <a:off x="15430500" y="135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129914</xdr:rowOff>
    </xdr:from>
    <xdr:ext cx="378565" cy="259045"/>
    <xdr:sp macro="" textlink="">
      <xdr:nvSpPr>
        <xdr:cNvPr id="660" name="テキスト ボックス 659"/>
        <xdr:cNvSpPr txBox="1"/>
      </xdr:nvSpPr>
      <xdr:spPr>
        <a:xfrm>
          <a:off x="15292017" y="13674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15748</xdr:rowOff>
    </xdr:from>
    <xdr:to>
      <xdr:col>76</xdr:col>
      <xdr:colOff>165100</xdr:colOff>
      <xdr:row>79</xdr:row>
      <xdr:rowOff>117348</xdr:rowOff>
    </xdr:to>
    <xdr:sp macro="" textlink="">
      <xdr:nvSpPr>
        <xdr:cNvPr id="661" name="楕円 660"/>
        <xdr:cNvSpPr/>
      </xdr:nvSpPr>
      <xdr:spPr>
        <a:xfrm>
          <a:off x="14541500" y="135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108475</xdr:rowOff>
    </xdr:from>
    <xdr:ext cx="469744" cy="259045"/>
    <xdr:sp macro="" textlink="">
      <xdr:nvSpPr>
        <xdr:cNvPr id="662" name="テキスト ボックス 661"/>
        <xdr:cNvSpPr txBox="1"/>
      </xdr:nvSpPr>
      <xdr:spPr>
        <a:xfrm>
          <a:off x="14357428" y="1365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76017</xdr:rowOff>
    </xdr:from>
    <xdr:to>
      <xdr:col>72</xdr:col>
      <xdr:colOff>38100</xdr:colOff>
      <xdr:row>79</xdr:row>
      <xdr:rowOff>6167</xdr:rowOff>
    </xdr:to>
    <xdr:sp macro="" textlink="">
      <xdr:nvSpPr>
        <xdr:cNvPr id="663" name="楕円 662"/>
        <xdr:cNvSpPr/>
      </xdr:nvSpPr>
      <xdr:spPr>
        <a:xfrm>
          <a:off x="13652500" y="13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22694</xdr:rowOff>
    </xdr:from>
    <xdr:ext cx="469744" cy="259045"/>
    <xdr:sp macro="" textlink="">
      <xdr:nvSpPr>
        <xdr:cNvPr id="664" name="テキスト ボックス 663"/>
        <xdr:cNvSpPr txBox="1"/>
      </xdr:nvSpPr>
      <xdr:spPr>
        <a:xfrm>
          <a:off x="13468428" y="132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134245</xdr:rowOff>
    </xdr:from>
    <xdr:to>
      <xdr:col>67</xdr:col>
      <xdr:colOff>101600</xdr:colOff>
      <xdr:row>76</xdr:row>
      <xdr:rowOff>64395</xdr:rowOff>
    </xdr:to>
    <xdr:sp macro="" textlink="">
      <xdr:nvSpPr>
        <xdr:cNvPr id="665" name="楕円 664"/>
        <xdr:cNvSpPr/>
      </xdr:nvSpPr>
      <xdr:spPr>
        <a:xfrm>
          <a:off x="12763500" y="12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80922</xdr:rowOff>
    </xdr:from>
    <xdr:ext cx="534377" cy="259045"/>
    <xdr:sp macro="" textlink="">
      <xdr:nvSpPr>
        <xdr:cNvPr id="666" name="テキスト ボックス 665"/>
        <xdr:cNvSpPr txBox="1"/>
      </xdr:nvSpPr>
      <xdr:spPr>
        <a:xfrm>
          <a:off x="12547111" y="12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90" name="直線コネクタ 689"/>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1"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2" name="直線コネクタ 691"/>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3"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4" name="直線コネクタ 693"/>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109956</xdr:rowOff>
    </xdr:from>
    <xdr:to>
      <xdr:col>85</xdr:col>
      <xdr:colOff>127000</xdr:colOff>
      <xdr:row>95</xdr:row>
      <xdr:rowOff>132638</xdr:rowOff>
    </xdr:to>
    <xdr:cxnSp macro="">
      <xdr:nvCxnSpPr>
        <xdr:cNvPr id="695" name="直線コネクタ 694"/>
        <xdr:cNvCxnSpPr/>
      </xdr:nvCxnSpPr>
      <xdr:spPr>
        <a:xfrm flipV="1">
          <a:off x="15481300" y="16397706"/>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6"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7" name="フローチャート: 判断 696"/>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132638</xdr:rowOff>
    </xdr:from>
    <xdr:to>
      <xdr:col>81</xdr:col>
      <xdr:colOff>50800</xdr:colOff>
      <xdr:row>96</xdr:row>
      <xdr:rowOff>80150</xdr:rowOff>
    </xdr:to>
    <xdr:cxnSp macro="">
      <xdr:nvCxnSpPr>
        <xdr:cNvPr id="698" name="直線コネクタ 697"/>
        <xdr:cNvCxnSpPr/>
      </xdr:nvCxnSpPr>
      <xdr:spPr>
        <a:xfrm flipV="1">
          <a:off x="14592300" y="1642038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9" name="フローチャート: 判断 698"/>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700" name="テキスト ボックス 699"/>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54814</xdr:rowOff>
    </xdr:from>
    <xdr:to>
      <xdr:col>76</xdr:col>
      <xdr:colOff>114300</xdr:colOff>
      <xdr:row>96</xdr:row>
      <xdr:rowOff>80150</xdr:rowOff>
    </xdr:to>
    <xdr:cxnSp macro="">
      <xdr:nvCxnSpPr>
        <xdr:cNvPr id="701" name="直線コネクタ 700"/>
        <xdr:cNvCxnSpPr/>
      </xdr:nvCxnSpPr>
      <xdr:spPr>
        <a:xfrm>
          <a:off x="13703300" y="165140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2" name="フローチャート: 判断 701"/>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3" name="テキスト ボックス 702"/>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37516</xdr:rowOff>
    </xdr:from>
    <xdr:to>
      <xdr:col>71</xdr:col>
      <xdr:colOff>177800</xdr:colOff>
      <xdr:row>96</xdr:row>
      <xdr:rowOff>54814</xdr:rowOff>
    </xdr:to>
    <xdr:cxnSp macro="">
      <xdr:nvCxnSpPr>
        <xdr:cNvPr id="704" name="直線コネクタ 703"/>
        <xdr:cNvCxnSpPr/>
      </xdr:nvCxnSpPr>
      <xdr:spPr>
        <a:xfrm>
          <a:off x="12814300" y="16496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5" name="フローチャート: 判断 70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6" name="テキスト ボックス 70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7" name="フローチャート: 判断 70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8" name="テキスト ボックス 70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59156</xdr:rowOff>
    </xdr:from>
    <xdr:to>
      <xdr:col>85</xdr:col>
      <xdr:colOff>177800</xdr:colOff>
      <xdr:row>95</xdr:row>
      <xdr:rowOff>160756</xdr:rowOff>
    </xdr:to>
    <xdr:sp macro="" textlink="">
      <xdr:nvSpPr>
        <xdr:cNvPr id="714" name="楕円 713"/>
        <xdr:cNvSpPr/>
      </xdr:nvSpPr>
      <xdr:spPr>
        <a:xfrm>
          <a:off x="16268700" y="16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37583</xdr:rowOff>
    </xdr:from>
    <xdr:ext cx="534377" cy="259045"/>
    <xdr:sp macro="" textlink="">
      <xdr:nvSpPr>
        <xdr:cNvPr id="715" name="公債費該当値テキスト"/>
        <xdr:cNvSpPr txBox="1"/>
      </xdr:nvSpPr>
      <xdr:spPr>
        <a:xfrm>
          <a:off x="16370300" y="163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81838</xdr:rowOff>
    </xdr:from>
    <xdr:to>
      <xdr:col>81</xdr:col>
      <xdr:colOff>101600</xdr:colOff>
      <xdr:row>96</xdr:row>
      <xdr:rowOff>11988</xdr:rowOff>
    </xdr:to>
    <xdr:sp macro="" textlink="">
      <xdr:nvSpPr>
        <xdr:cNvPr id="716" name="楕円 715"/>
        <xdr:cNvSpPr/>
      </xdr:nvSpPr>
      <xdr:spPr>
        <a:xfrm>
          <a:off x="15430500" y="163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3115</xdr:rowOff>
    </xdr:from>
    <xdr:ext cx="534377" cy="259045"/>
    <xdr:sp macro="" textlink="">
      <xdr:nvSpPr>
        <xdr:cNvPr id="717" name="テキスト ボックス 716"/>
        <xdr:cNvSpPr txBox="1"/>
      </xdr:nvSpPr>
      <xdr:spPr>
        <a:xfrm>
          <a:off x="15214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29350</xdr:rowOff>
    </xdr:from>
    <xdr:to>
      <xdr:col>76</xdr:col>
      <xdr:colOff>165100</xdr:colOff>
      <xdr:row>96</xdr:row>
      <xdr:rowOff>130950</xdr:rowOff>
    </xdr:to>
    <xdr:sp macro="" textlink="">
      <xdr:nvSpPr>
        <xdr:cNvPr id="718" name="楕円 717"/>
        <xdr:cNvSpPr/>
      </xdr:nvSpPr>
      <xdr:spPr>
        <a:xfrm>
          <a:off x="145415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122077</xdr:rowOff>
    </xdr:from>
    <xdr:ext cx="534377" cy="259045"/>
    <xdr:sp macro="" textlink="">
      <xdr:nvSpPr>
        <xdr:cNvPr id="719" name="テキスト ボックス 718"/>
        <xdr:cNvSpPr txBox="1"/>
      </xdr:nvSpPr>
      <xdr:spPr>
        <a:xfrm>
          <a:off x="14325111" y="165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4014</xdr:rowOff>
    </xdr:from>
    <xdr:to>
      <xdr:col>72</xdr:col>
      <xdr:colOff>38100</xdr:colOff>
      <xdr:row>96</xdr:row>
      <xdr:rowOff>105614</xdr:rowOff>
    </xdr:to>
    <xdr:sp macro="" textlink="">
      <xdr:nvSpPr>
        <xdr:cNvPr id="720" name="楕円 719"/>
        <xdr:cNvSpPr/>
      </xdr:nvSpPr>
      <xdr:spPr>
        <a:xfrm>
          <a:off x="13652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96741</xdr:rowOff>
    </xdr:from>
    <xdr:ext cx="534377" cy="259045"/>
    <xdr:sp macro="" textlink="">
      <xdr:nvSpPr>
        <xdr:cNvPr id="721" name="テキスト ボックス 720"/>
        <xdr:cNvSpPr txBox="1"/>
      </xdr:nvSpPr>
      <xdr:spPr>
        <a:xfrm>
          <a:off x="13436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158166</xdr:rowOff>
    </xdr:from>
    <xdr:to>
      <xdr:col>67</xdr:col>
      <xdr:colOff>101600</xdr:colOff>
      <xdr:row>96</xdr:row>
      <xdr:rowOff>88316</xdr:rowOff>
    </xdr:to>
    <xdr:sp macro="" textlink="">
      <xdr:nvSpPr>
        <xdr:cNvPr id="722" name="楕円 721"/>
        <xdr:cNvSpPr/>
      </xdr:nvSpPr>
      <xdr:spPr>
        <a:xfrm>
          <a:off x="12763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79443</xdr:rowOff>
    </xdr:from>
    <xdr:ext cx="534377" cy="259045"/>
    <xdr:sp macro="" textlink="">
      <xdr:nvSpPr>
        <xdr:cNvPr id="723" name="テキスト ボックス 722"/>
        <xdr:cNvSpPr txBox="1"/>
      </xdr:nvSpPr>
      <xdr:spPr>
        <a:xfrm>
          <a:off x="12547111" y="16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9" name="直線コネクタ 748"/>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2"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3" name="直線コネクタ 752"/>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5"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6" name="フローチャート: 判断 755"/>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8" name="フローチャート: 判断 757"/>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9" name="テキスト ボックス 758"/>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1" name="フローチャート: 判断 760"/>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2" name="テキスト ボックス 761"/>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75365</xdr:rowOff>
    </xdr:from>
    <xdr:to>
      <xdr:col>102</xdr:col>
      <xdr:colOff>114300</xdr:colOff>
      <xdr:row>39</xdr:row>
      <xdr:rowOff>98878</xdr:rowOff>
    </xdr:to>
    <xdr:cxnSp macro="">
      <xdr:nvCxnSpPr>
        <xdr:cNvPr id="763" name="直線コネクタ 762"/>
        <xdr:cNvCxnSpPr/>
      </xdr:nvCxnSpPr>
      <xdr:spPr>
        <a:xfrm>
          <a:off x="18656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4" name="フローチャート: 判断 763"/>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5" name="テキスト ボックス 764"/>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6" name="フローチャート: 判断 765"/>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7" name="テキスト ボックス 766"/>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24565</xdr:rowOff>
    </xdr:from>
    <xdr:to>
      <xdr:col>98</xdr:col>
      <xdr:colOff>38100</xdr:colOff>
      <xdr:row>39</xdr:row>
      <xdr:rowOff>126165</xdr:rowOff>
    </xdr:to>
    <xdr:sp macro="" textlink="">
      <xdr:nvSpPr>
        <xdr:cNvPr id="781" name="楕円 780"/>
        <xdr:cNvSpPr/>
      </xdr:nvSpPr>
      <xdr:spPr>
        <a:xfrm>
          <a:off x="18605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117292</xdr:rowOff>
    </xdr:from>
    <xdr:ext cx="313932" cy="259045"/>
    <xdr:sp macro="" textlink="">
      <xdr:nvSpPr>
        <xdr:cNvPr id="782" name="テキスト ボックス 781"/>
        <xdr:cNvSpPr txBox="1"/>
      </xdr:nvSpPr>
      <xdr:spPr>
        <a:xfrm>
          <a:off x="18499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上記のうち類似団体平均を上回っているのは消防費、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項目である。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消防費については、前年度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比べ</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東日本大震災復興交付金返還金の増（約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数値は大きく</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費においては、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新たに造成した公共施設整備基金積立金（約</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億）の増により、数値は大きく増加した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項目については、類似団体平均のほか、全国平均、千葉県平均のいずれに対しても上回っているが、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特に消防費については、市域の広い当市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において、いかに抑制していくかが課題となっている。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比べ</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、翌年度への繰越額（中学校大規模改修事業等）が増加したことにより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、実質収支額が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財政調整基金残高については、前年度末から約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2,390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し、標準財政規模比で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実質単年度収支は、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公共施設整備基金造成のため、財政調整基金の取り崩しが増えたことにより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ポイントの減少となっている。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今後も引き続き健全な財政運営に努める。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各会計において、赤字が生じておらず、連結実質赤字比率は算出されていない。</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しかしながら、</a:t>
          </a:r>
          <a:r>
            <a:rPr kumimoji="1"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一般会計から他会計への繰出金総額は増加</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ため、効率的な財政運営を推進し、繰出金を削減していくよう努める必要がある。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37457731</v>
      </c>
      <c r="BO4" s="441"/>
      <c r="BP4" s="441"/>
      <c r="BQ4" s="441"/>
      <c r="BR4" s="441"/>
      <c r="BS4" s="441"/>
      <c r="BT4" s="441"/>
      <c r="BU4" s="442"/>
      <c r="BV4" s="440">
        <v>35811402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10.8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35397538</v>
      </c>
      <c r="BO5" s="446"/>
      <c r="BP5" s="446"/>
      <c r="BQ5" s="446"/>
      <c r="BR5" s="446"/>
      <c r="BS5" s="446"/>
      <c r="BT5" s="446"/>
      <c r="BU5" s="447"/>
      <c r="BV5" s="445">
        <v>33538351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87.1</v>
      </c>
      <c r="CU5" s="416"/>
      <c r="CV5" s="416"/>
      <c r="CW5" s="416"/>
      <c r="CX5" s="416"/>
      <c r="CY5" s="416"/>
      <c r="CZ5" s="416"/>
      <c r="DA5" s="417"/>
      <c r="DB5" s="415">
        <v>86.5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2060193</v>
      </c>
      <c r="BO6" s="446"/>
      <c r="BP6" s="446"/>
      <c r="BQ6" s="446"/>
      <c r="BR6" s="446"/>
      <c r="BS6" s="446"/>
      <c r="BT6" s="446"/>
      <c r="BU6" s="447"/>
      <c r="BV6" s="445">
        <v>2273051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92.4</v>
      </c>
      <c r="CU6" s="596"/>
      <c r="CV6" s="596"/>
      <c r="CW6" s="596"/>
      <c r="CX6" s="596"/>
      <c r="CY6" s="596"/>
      <c r="CZ6" s="596"/>
      <c r="DA6" s="597"/>
      <c r="DB6" s="595">
        <v>91.6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446825</v>
      </c>
      <c r="BO7" s="446"/>
      <c r="BP7" s="446"/>
      <c r="BQ7" s="446"/>
      <c r="BR7" s="446"/>
      <c r="BS7" s="446"/>
      <c r="BT7" s="446"/>
      <c r="BU7" s="447"/>
      <c r="BV7" s="445">
        <v>167371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19546715</v>
      </c>
      <c r="CU7" s="446"/>
      <c r="CV7" s="446"/>
      <c r="CW7" s="446"/>
      <c r="CX7" s="446"/>
      <c r="CY7" s="446"/>
      <c r="CZ7" s="446"/>
      <c r="DA7" s="447"/>
      <c r="DB7" s="445">
        <v>19587455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1613368</v>
      </c>
      <c r="BO8" s="446"/>
      <c r="BP8" s="446"/>
      <c r="BQ8" s="446"/>
      <c r="BR8" s="446"/>
      <c r="BS8" s="446"/>
      <c r="BT8" s="446"/>
      <c r="BU8" s="447"/>
      <c r="BV8" s="445">
        <v>2105680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0.54</v>
      </c>
      <c r="CU8" s="559"/>
      <c r="CV8" s="559"/>
      <c r="CW8" s="559"/>
      <c r="CX8" s="559"/>
      <c r="CY8" s="559"/>
      <c r="CZ8" s="559"/>
      <c r="DA8" s="560"/>
      <c r="DB8" s="558">
        <v>0.54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77499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-492312</v>
      </c>
      <c r="BO9" s="446"/>
      <c r="BP9" s="446"/>
      <c r="BQ9" s="446"/>
      <c r="BR9" s="446"/>
      <c r="BS9" s="446"/>
      <c r="BT9" s="446"/>
      <c r="BU9" s="447"/>
      <c r="BV9" s="445">
        <v>-157299</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14.9</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82866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6188</v>
      </c>
      <c r="BO10" s="446"/>
      <c r="BP10" s="446"/>
      <c r="BQ10" s="446"/>
      <c r="BR10" s="446"/>
      <c r="BS10" s="446"/>
      <c r="BT10" s="446"/>
      <c r="BU10" s="447"/>
      <c r="BV10" s="445">
        <v>6597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967086</v>
      </c>
      <c r="BO11" s="446"/>
      <c r="BP11" s="446"/>
      <c r="BQ11" s="446"/>
      <c r="BR11" s="446"/>
      <c r="BS11" s="446"/>
      <c r="BT11" s="446"/>
      <c r="BU11" s="447"/>
      <c r="BV11" s="445">
        <v>986538</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77838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2531692</v>
      </c>
      <c r="BO12" s="446"/>
      <c r="BP12" s="446"/>
      <c r="BQ12" s="446"/>
      <c r="BR12" s="446"/>
      <c r="BS12" s="446"/>
      <c r="BT12" s="446"/>
      <c r="BU12" s="447"/>
      <c r="BV12" s="445">
        <v>500000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76841</v>
      </c>
      <c r="S13" s="549"/>
      <c r="T13" s="549"/>
      <c r="U13" s="549"/>
      <c r="V13" s="550"/>
      <c r="W13" s="536" t="s">
        <v>132</v>
      </c>
      <c r="X13" s="458"/>
      <c r="Y13" s="458"/>
      <c r="Z13" s="458"/>
      <c r="AA13" s="458"/>
      <c r="AB13" s="459"/>
      <c r="AC13" s="421">
        <v>4211</v>
      </c>
      <c r="AD13" s="422"/>
      <c r="AE13" s="422"/>
      <c r="AF13" s="422"/>
      <c r="AG13" s="423"/>
      <c r="AH13" s="421">
        <v>4779</v>
      </c>
      <c r="AI13" s="422"/>
      <c r="AJ13" s="422"/>
      <c r="AK13" s="422"/>
      <c r="AL13" s="424"/>
      <c r="AM13" s="514" t="s">
        <v>133</v>
      </c>
      <c r="AN13" s="419"/>
      <c r="AO13" s="419"/>
      <c r="AP13" s="419"/>
      <c r="AQ13" s="419"/>
      <c r="AR13" s="419"/>
      <c r="AS13" s="419"/>
      <c r="AT13" s="420"/>
      <c r="AU13" s="502" t="s">
        <v>127</v>
      </c>
      <c r="AV13" s="503"/>
      <c r="AW13" s="503"/>
      <c r="AX13" s="503"/>
      <c r="AY13" s="425" t="s">
        <v>134</v>
      </c>
      <c r="AZ13" s="426"/>
      <c r="BA13" s="426"/>
      <c r="BB13" s="426"/>
      <c r="BC13" s="426"/>
      <c r="BD13" s="426"/>
      <c r="BE13" s="426"/>
      <c r="BF13" s="426"/>
      <c r="BG13" s="426"/>
      <c r="BH13" s="426"/>
      <c r="BI13" s="426"/>
      <c r="BJ13" s="426"/>
      <c r="BK13" s="426"/>
      <c r="BL13" s="426"/>
      <c r="BM13" s="427"/>
      <c r="BN13" s="445">
        <v>-2050730</v>
      </c>
      <c r="BO13" s="446"/>
      <c r="BP13" s="446"/>
      <c r="BQ13" s="446"/>
      <c r="BR13" s="446"/>
      <c r="BS13" s="446"/>
      <c r="BT13" s="446"/>
      <c r="BU13" s="447"/>
      <c r="BV13" s="445">
        <v>335836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8.6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78982</v>
      </c>
      <c r="S14" s="549"/>
      <c r="T14" s="549"/>
      <c r="U14" s="549"/>
      <c r="V14" s="550"/>
      <c r="W14" s="551"/>
      <c r="X14" s="461"/>
      <c r="Y14" s="461"/>
      <c r="Z14" s="461"/>
      <c r="AA14" s="461"/>
      <c r="AB14" s="462"/>
      <c r="AC14" s="541">
        <v>11.5</v>
      </c>
      <c r="AD14" s="542"/>
      <c r="AE14" s="542"/>
      <c r="AF14" s="542"/>
      <c r="AG14" s="543"/>
      <c r="AH14" s="541">
        <v>12.4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55.2</v>
      </c>
      <c r="CU14" s="553"/>
      <c r="CV14" s="553"/>
      <c r="CW14" s="553"/>
      <c r="CX14" s="553"/>
      <c r="CY14" s="553"/>
      <c r="CZ14" s="553"/>
      <c r="DA14" s="554"/>
      <c r="DB14" s="552">
        <v>54.6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78065</v>
      </c>
      <c r="S15" s="549"/>
      <c r="T15" s="549"/>
      <c r="U15" s="549"/>
      <c r="V15" s="550"/>
      <c r="W15" s="536" t="s">
        <v>139</v>
      </c>
      <c r="X15" s="458"/>
      <c r="Y15" s="458"/>
      <c r="Z15" s="458"/>
      <c r="AA15" s="458"/>
      <c r="AB15" s="459"/>
      <c r="AC15" s="421">
        <v>9040</v>
      </c>
      <c r="AD15" s="422"/>
      <c r="AE15" s="422"/>
      <c r="AF15" s="422"/>
      <c r="AG15" s="423"/>
      <c r="AH15" s="421">
        <v>9346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8330971</v>
      </c>
      <c r="BO15" s="441"/>
      <c r="BP15" s="441"/>
      <c r="BQ15" s="441"/>
      <c r="BR15" s="441"/>
      <c r="BS15" s="441"/>
      <c r="BT15" s="441"/>
      <c r="BU15" s="442"/>
      <c r="BV15" s="440">
        <v>8278295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24.6</v>
      </c>
      <c r="AD16" s="542"/>
      <c r="AE16" s="542"/>
      <c r="AF16" s="542"/>
      <c r="AG16" s="543"/>
      <c r="AH16" s="541">
        <v>24.2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15492529</v>
      </c>
      <c r="BO16" s="446"/>
      <c r="BP16" s="446"/>
      <c r="BQ16" s="446"/>
      <c r="BR16" s="446"/>
      <c r="BS16" s="446"/>
      <c r="BT16" s="446"/>
      <c r="BU16" s="447"/>
      <c r="BV16" s="445">
        <v>15344701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23454</v>
      </c>
      <c r="AD17" s="422"/>
      <c r="AE17" s="422"/>
      <c r="AF17" s="422"/>
      <c r="AG17" s="423"/>
      <c r="AH17" s="421">
        <v>24535</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10555330</v>
      </c>
      <c r="BO17" s="446"/>
      <c r="BP17" s="446"/>
      <c r="BQ17" s="446"/>
      <c r="BR17" s="446"/>
      <c r="BS17" s="446"/>
      <c r="BT17" s="446"/>
      <c r="BU17" s="447"/>
      <c r="BV17" s="445">
        <v>10451029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262.35000000000002</v>
      </c>
      <c r="M18" s="510"/>
      <c r="N18" s="510"/>
      <c r="O18" s="510"/>
      <c r="P18" s="510"/>
      <c r="Q18" s="510"/>
      <c r="R18" s="511"/>
      <c r="S18" s="511"/>
      <c r="T18" s="511"/>
      <c r="U18" s="511"/>
      <c r="V18" s="512"/>
      <c r="W18" s="526"/>
      <c r="X18" s="527"/>
      <c r="Y18" s="527"/>
      <c r="Z18" s="527"/>
      <c r="AA18" s="527"/>
      <c r="AB18" s="537"/>
      <c r="AC18" s="409">
        <v>63.9</v>
      </c>
      <c r="AD18" s="410"/>
      <c r="AE18" s="410"/>
      <c r="AF18" s="410"/>
      <c r="AG18" s="513"/>
      <c r="AH18" s="409">
        <v>63.5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17239881</v>
      </c>
      <c r="BO18" s="446"/>
      <c r="BP18" s="446"/>
      <c r="BQ18" s="446"/>
      <c r="BR18" s="446"/>
      <c r="BS18" s="446"/>
      <c r="BT18" s="446"/>
      <c r="BU18" s="447"/>
      <c r="BV18" s="445">
        <v>16909553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295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25397187</v>
      </c>
      <c r="BO19" s="446"/>
      <c r="BP19" s="446"/>
      <c r="BQ19" s="446"/>
      <c r="BR19" s="446"/>
      <c r="BS19" s="446"/>
      <c r="BT19" s="446"/>
      <c r="BU19" s="447"/>
      <c r="BV19" s="445">
        <v>23551395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27294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40068425</v>
      </c>
      <c r="BO23" s="446"/>
      <c r="BP23" s="446"/>
      <c r="BQ23" s="446"/>
      <c r="BR23" s="446"/>
      <c r="BS23" s="446"/>
      <c r="BT23" s="446"/>
      <c r="BU23" s="447"/>
      <c r="BV23" s="445">
        <v>39869180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8000</v>
      </c>
      <c r="R24" s="422"/>
      <c r="S24" s="422"/>
      <c r="T24" s="422"/>
      <c r="U24" s="422"/>
      <c r="V24" s="423"/>
      <c r="W24" s="487"/>
      <c r="X24" s="478"/>
      <c r="Y24" s="479"/>
      <c r="Z24" s="418" t="s">
        <v>163</v>
      </c>
      <c r="AA24" s="419"/>
      <c r="AB24" s="419"/>
      <c r="AC24" s="419"/>
      <c r="AD24" s="419"/>
      <c r="AE24" s="419"/>
      <c r="AF24" s="419"/>
      <c r="AG24" s="420"/>
      <c r="AH24" s="421">
        <v>547</v>
      </c>
      <c r="AI24" s="422"/>
      <c r="AJ24" s="422"/>
      <c r="AK24" s="422"/>
      <c r="AL24" s="423"/>
      <c r="AM24" s="421">
        <v>1832450</v>
      </c>
      <c r="AN24" s="422"/>
      <c r="AO24" s="422"/>
      <c r="AP24" s="422"/>
      <c r="AQ24" s="422"/>
      <c r="AR24" s="423"/>
      <c r="AS24" s="421">
        <v>3350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23055206</v>
      </c>
      <c r="BO24" s="446"/>
      <c r="BP24" s="446"/>
      <c r="BQ24" s="446"/>
      <c r="BR24" s="446"/>
      <c r="BS24" s="446"/>
      <c r="BT24" s="446"/>
      <c r="BU24" s="447"/>
      <c r="BV24" s="445">
        <v>23104276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6800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130</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2447176</v>
      </c>
      <c r="BO25" s="441"/>
      <c r="BP25" s="441"/>
      <c r="BQ25" s="441"/>
      <c r="BR25" s="441"/>
      <c r="BS25" s="441"/>
      <c r="BT25" s="441"/>
      <c r="BU25" s="442"/>
      <c r="BV25" s="440">
        <v>2177940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6400</v>
      </c>
      <c r="R26" s="422"/>
      <c r="S26" s="422"/>
      <c r="T26" s="422"/>
      <c r="U26" s="422"/>
      <c r="V26" s="423"/>
      <c r="W26" s="487"/>
      <c r="X26" s="478"/>
      <c r="Y26" s="479"/>
      <c r="Z26" s="418" t="s">
        <v>170</v>
      </c>
      <c r="AA26" s="500"/>
      <c r="AB26" s="500"/>
      <c r="AC26" s="500"/>
      <c r="AD26" s="500"/>
      <c r="AE26" s="500"/>
      <c r="AF26" s="500"/>
      <c r="AG26" s="501"/>
      <c r="AH26" s="421">
        <v>42</v>
      </c>
      <c r="AI26" s="422"/>
      <c r="AJ26" s="422"/>
      <c r="AK26" s="422"/>
      <c r="AL26" s="423"/>
      <c r="AM26" s="421">
        <v>147630</v>
      </c>
      <c r="AN26" s="422"/>
      <c r="AO26" s="422"/>
      <c r="AP26" s="422"/>
      <c r="AQ26" s="422"/>
      <c r="AR26" s="423"/>
      <c r="AS26" s="421">
        <v>3515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3900</v>
      </c>
      <c r="R27" s="422"/>
      <c r="S27" s="422"/>
      <c r="T27" s="422"/>
      <c r="U27" s="422"/>
      <c r="V27" s="423"/>
      <c r="W27" s="487"/>
      <c r="X27" s="478"/>
      <c r="Y27" s="479"/>
      <c r="Z27" s="418" t="s">
        <v>173</v>
      </c>
      <c r="AA27" s="419"/>
      <c r="AB27" s="419"/>
      <c r="AC27" s="419"/>
      <c r="AD27" s="419"/>
      <c r="AE27" s="419"/>
      <c r="AF27" s="419"/>
      <c r="AG27" s="420"/>
      <c r="AH27" s="421">
        <v>13</v>
      </c>
      <c r="AI27" s="422"/>
      <c r="AJ27" s="422"/>
      <c r="AK27" s="422"/>
      <c r="AL27" s="423"/>
      <c r="AM27" s="421">
        <v>49050</v>
      </c>
      <c r="AN27" s="422"/>
      <c r="AO27" s="422"/>
      <c r="AP27" s="422"/>
      <c r="AQ27" s="422"/>
      <c r="AR27" s="423"/>
      <c r="AS27" s="421">
        <v>3773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235700</v>
      </c>
      <c r="BO27" s="449"/>
      <c r="BP27" s="449"/>
      <c r="BQ27" s="449"/>
      <c r="BR27" s="449"/>
      <c r="BS27" s="449"/>
      <c r="BT27" s="449"/>
      <c r="BU27" s="450"/>
      <c r="BV27" s="448">
        <v>235671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3700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121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6807930</v>
      </c>
      <c r="BO28" s="441"/>
      <c r="BP28" s="441"/>
      <c r="BQ28" s="441"/>
      <c r="BR28" s="441"/>
      <c r="BS28" s="441"/>
      <c r="BT28" s="441"/>
      <c r="BU28" s="442"/>
      <c r="BV28" s="440">
        <v>9193434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20</v>
      </c>
      <c r="M29" s="422"/>
      <c r="N29" s="422"/>
      <c r="O29" s="422"/>
      <c r="P29" s="423"/>
      <c r="Q29" s="421">
        <v>3500</v>
      </c>
      <c r="R29" s="422"/>
      <c r="S29" s="422"/>
      <c r="T29" s="422"/>
      <c r="U29" s="422"/>
      <c r="V29" s="423"/>
      <c r="W29" s="488"/>
      <c r="X29" s="489"/>
      <c r="Y29" s="490"/>
      <c r="Z29" s="418" t="s">
        <v>179</v>
      </c>
      <c r="AA29" s="419"/>
      <c r="AB29" s="419"/>
      <c r="AC29" s="419"/>
      <c r="AD29" s="419"/>
      <c r="AE29" s="419"/>
      <c r="AF29" s="419"/>
      <c r="AG29" s="420"/>
      <c r="AH29" s="421">
        <v>560</v>
      </c>
      <c r="AI29" s="422"/>
      <c r="AJ29" s="422"/>
      <c r="AK29" s="422"/>
      <c r="AL29" s="423"/>
      <c r="AM29" s="421">
        <v>1881500</v>
      </c>
      <c r="AN29" s="422"/>
      <c r="AO29" s="422"/>
      <c r="AP29" s="422"/>
      <c r="AQ29" s="422"/>
      <c r="AR29" s="423"/>
      <c r="AS29" s="421">
        <v>3360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1008457</v>
      </c>
      <c r="BO29" s="446"/>
      <c r="BP29" s="446"/>
      <c r="BQ29" s="446"/>
      <c r="BR29" s="446"/>
      <c r="BS29" s="446"/>
      <c r="BT29" s="446"/>
      <c r="BU29" s="447"/>
      <c r="BV29" s="445">
        <v>1007863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6366280</v>
      </c>
      <c r="BO30" s="449"/>
      <c r="BP30" s="449"/>
      <c r="BQ30" s="449"/>
      <c r="BR30" s="449"/>
      <c r="BS30" s="449"/>
      <c r="BT30" s="449"/>
      <c r="BU30" s="450"/>
      <c r="BV30" s="448">
        <v>5479760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188</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香取市国民健康保険事業特別会計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香取市水道事業会計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香取市下水道事業特別会計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紅小町の郷</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香取市土地取得事業特別会計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香取市介護保険事業特別会計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香取市簡易水道事業会計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香取市農業集落排水事業特別会計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成田香取エネルギー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香取市後期高齢者医療事業特別会計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香取市観光事業特別会計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IF('各会計、関係団体の財政状況及び健全化判断比率'!B36="","",'各会計、関係団体の財政状況及び健全化判断比率'!B36)</f>
        <v>香取市太陽光発電事業特別会計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香取広域市町村圏事務組合（一般会計）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香取市東庄町病院組合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rnb3U1atLww1stKiAD53zQWYhvdXZls9ahORd8oVxiRGb9AZi1ONRBn3wv8N8ky9+3kZGFAcS2EESb60U3aCA==" saltValue="MvOz8//wQtp4t7A6PQJ1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19685039370078741" bottom="0" header="0.39370078740157483"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569</v>
      </c>
      <c r="D34" s="1224"/>
      <c r="E34" s="1225"/>
      <c r="F34" s="32">
        <v>14.18</v>
      </c>
      <c r="G34" s="33">
        <v>9.41</v>
      </c>
      <c r="H34" s="33">
        <v>11.37</v>
      </c>
      <c r="I34" s="33">
        <v>10.75</v>
      </c>
      <c r="J34" s="34">
        <v>8.25</v>
      </c>
      <c r="K34" s="22"/>
      <c r="L34" s="22"/>
      <c r="M34" s="22"/>
      <c r="N34" s="22"/>
      <c r="O34" s="22"/>
      <c r="P34" s="22"/>
    </row>
    <row r="35" spans="1:16" ht="39" customHeight="1" x14ac:dyDescent="0.15">
      <c r="A35" s="22"/>
      <c r="B35" s="35"/>
      <c r="C35" s="1218" t="s">
        <v>570</v>
      </c>
      <c r="D35" s="1219"/>
      <c r="E35" s="1220"/>
      <c r="F35" s="36">
        <v>2.0099999999999998</v>
      </c>
      <c r="G35" s="37">
        <v>2.72</v>
      </c>
      <c r="H35" s="37">
        <v>3</v>
      </c>
      <c r="I35" s="37">
        <v>3.54</v>
      </c>
      <c r="J35" s="38">
        <v>4.43</v>
      </c>
      <c r="K35" s="22"/>
      <c r="L35" s="22"/>
      <c r="M35" s="22"/>
      <c r="N35" s="22"/>
      <c r="O35" s="22"/>
      <c r="P35" s="22"/>
    </row>
    <row r="36" spans="1:16" ht="39" customHeight="1" x14ac:dyDescent="0.15">
      <c r="A36" s="22"/>
      <c r="B36" s="35"/>
      <c r="C36" s="1218" t="s">
        <v>571</v>
      </c>
      <c r="D36" s="1219"/>
      <c r="E36" s="1220"/>
      <c r="F36" s="36">
        <v>2.89</v>
      </c>
      <c r="G36" s="37">
        <v>2.08</v>
      </c>
      <c r="H36" s="37">
        <v>1.1599999999999999</v>
      </c>
      <c r="I36" s="37">
        <v>2.37</v>
      </c>
      <c r="J36" s="38">
        <v>3.61</v>
      </c>
      <c r="K36" s="22"/>
      <c r="L36" s="22"/>
      <c r="M36" s="22"/>
      <c r="N36" s="22"/>
      <c r="O36" s="22"/>
      <c r="P36" s="22"/>
    </row>
    <row r="37" spans="1:16" ht="39" customHeight="1" x14ac:dyDescent="0.15">
      <c r="A37" s="22"/>
      <c r="B37" s="35"/>
      <c r="C37" s="1218" t="s">
        <v>572</v>
      </c>
      <c r="D37" s="1219"/>
      <c r="E37" s="1220"/>
      <c r="F37" s="36">
        <v>1.43</v>
      </c>
      <c r="G37" s="37">
        <v>1.69</v>
      </c>
      <c r="H37" s="37">
        <v>1.93</v>
      </c>
      <c r="I37" s="37">
        <v>2.19</v>
      </c>
      <c r="J37" s="38">
        <v>2.2999999999999998</v>
      </c>
      <c r="K37" s="22"/>
      <c r="L37" s="22"/>
      <c r="M37" s="22"/>
      <c r="N37" s="22"/>
      <c r="O37" s="22"/>
      <c r="P37" s="22"/>
    </row>
    <row r="38" spans="1:16" ht="39" customHeight="1" x14ac:dyDescent="0.15">
      <c r="A38" s="22"/>
      <c r="B38" s="35"/>
      <c r="C38" s="1218" t="s">
        <v>573</v>
      </c>
      <c r="D38" s="1219"/>
      <c r="E38" s="1220"/>
      <c r="F38" s="36">
        <v>0.47</v>
      </c>
      <c r="G38" s="37">
        <v>0.81</v>
      </c>
      <c r="H38" s="37">
        <v>1.51</v>
      </c>
      <c r="I38" s="37">
        <v>1.84</v>
      </c>
      <c r="J38" s="38">
        <v>1.67</v>
      </c>
      <c r="K38" s="22"/>
      <c r="L38" s="22"/>
      <c r="M38" s="22"/>
      <c r="N38" s="22"/>
      <c r="O38" s="22"/>
      <c r="P38" s="22"/>
    </row>
    <row r="39" spans="1:16" ht="39" customHeight="1" x14ac:dyDescent="0.15">
      <c r="A39" s="22"/>
      <c r="B39" s="35"/>
      <c r="C39" s="1218" t="s">
        <v>574</v>
      </c>
      <c r="D39" s="1219"/>
      <c r="E39" s="1220"/>
      <c r="F39" s="36">
        <v>0</v>
      </c>
      <c r="G39" s="37">
        <v>0.03</v>
      </c>
      <c r="H39" s="37">
        <v>0.17</v>
      </c>
      <c r="I39" s="37">
        <v>0.16</v>
      </c>
      <c r="J39" s="38">
        <v>0.09</v>
      </c>
      <c r="K39" s="22"/>
      <c r="L39" s="22"/>
      <c r="M39" s="22"/>
      <c r="N39" s="22"/>
      <c r="O39" s="22"/>
      <c r="P39" s="22"/>
    </row>
    <row r="40" spans="1:16" ht="39" customHeight="1" x14ac:dyDescent="0.15">
      <c r="A40" s="22"/>
      <c r="B40" s="35"/>
      <c r="C40" s="1218" t="s">
        <v>575</v>
      </c>
      <c r="D40" s="1219"/>
      <c r="E40" s="1220"/>
      <c r="F40" s="36">
        <v>0</v>
      </c>
      <c r="G40" s="37">
        <v>0</v>
      </c>
      <c r="H40" s="37">
        <v>0</v>
      </c>
      <c r="I40" s="37">
        <v>0.04</v>
      </c>
      <c r="J40" s="38">
        <v>0.04</v>
      </c>
      <c r="K40" s="22"/>
      <c r="L40" s="22"/>
      <c r="M40" s="22"/>
      <c r="N40" s="22"/>
      <c r="O40" s="22"/>
      <c r="P40" s="22"/>
    </row>
    <row r="41" spans="1:16" ht="39" customHeight="1" x14ac:dyDescent="0.15">
      <c r="A41" s="22"/>
      <c r="B41" s="35"/>
      <c r="C41" s="1218" t="s">
        <v>576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577</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578</v>
      </c>
      <c r="D43" s="1222"/>
      <c r="E43" s="1223"/>
      <c r="F43" s="41">
        <v>0.06</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rFz5mH8TJ1BfZwYYl1Hw5aiOnZcauWBdu+GrEqYYXqnc5akYWoDqi8d1BE3l5dSZla3kNKkkmZNpw5B/xBqQ==" saltValue="l6Mhc5Y/1WGqVfvMpZnH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2863</v>
      </c>
      <c r="L45" s="60">
        <v>2886</v>
      </c>
      <c r="M45" s="60">
        <v>2832</v>
      </c>
      <c r="N45" s="60">
        <v>2730</v>
      </c>
      <c r="O45" s="61">
        <v>2835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15">
      <c r="A48" s="48"/>
      <c r="B48" s="1236"/>
      <c r="C48" s="1237"/>
      <c r="D48" s="62"/>
      <c r="E48" s="1228" t="s">
        <v>15</v>
      </c>
      <c r="F48" s="1228"/>
      <c r="G48" s="1228"/>
      <c r="H48" s="1228"/>
      <c r="I48" s="1228"/>
      <c r="J48" s="1229"/>
      <c r="K48" s="63">
        <v>820</v>
      </c>
      <c r="L48" s="64">
        <v>806</v>
      </c>
      <c r="M48" s="64">
        <v>1046</v>
      </c>
      <c r="N48" s="64">
        <v>987</v>
      </c>
      <c r="O48" s="65">
        <v>999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258</v>
      </c>
      <c r="L49" s="64">
        <v>263</v>
      </c>
      <c r="M49" s="64">
        <v>273</v>
      </c>
      <c r="N49" s="64">
        <v>315</v>
      </c>
      <c r="O49" s="65">
        <v>291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39</v>
      </c>
      <c r="L50" s="64">
        <v>39</v>
      </c>
      <c r="M50" s="64">
        <v>38</v>
      </c>
      <c r="N50" s="64">
        <v>35</v>
      </c>
      <c r="O50" s="65">
        <v>35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2464</v>
      </c>
      <c r="L52" s="64">
        <v>2618</v>
      </c>
      <c r="M52" s="64">
        <v>2560</v>
      </c>
      <c r="N52" s="64">
        <v>2624</v>
      </c>
      <c r="O52" s="65">
        <v>2818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1516</v>
      </c>
      <c r="L53" s="69">
        <v>1376</v>
      </c>
      <c r="M53" s="69">
        <v>1629</v>
      </c>
      <c r="N53" s="69">
        <v>1443</v>
      </c>
      <c r="O53" s="70">
        <v>1342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QZ/7AyuVz3xiawLAvpyDlugFS7NNRqWDuiJw+qU08dTYE6xCfy+RBgVxUJkDR7IWeqQwPesJQ3mBMZoXhjw/Q==" saltValue="z761Q3nUHYqUIjtTyPCJ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4" t="s">
        <v>24</v>
      </c>
      <c r="C41" s="1255"/>
      <c r="D41" s="81"/>
      <c r="E41" s="1256" t="s">
        <v>25</v>
      </c>
      <c r="F41" s="1256"/>
      <c r="G41" s="1256"/>
      <c r="H41" s="1257"/>
      <c r="I41" s="82">
        <v>34667</v>
      </c>
      <c r="J41" s="83">
        <v>36848</v>
      </c>
      <c r="K41" s="83">
        <v>39477</v>
      </c>
      <c r="L41" s="83">
        <v>39869</v>
      </c>
      <c r="M41" s="84">
        <v>40068</v>
      </c>
    </row>
    <row r="42" spans="2:13" ht="27.75" customHeight="1" x14ac:dyDescent="0.15">
      <c r="B42" s="1244"/>
      <c r="C42" s="1245"/>
      <c r="D42" s="85"/>
      <c r="E42" s="1248" t="s">
        <v>26</v>
      </c>
      <c r="F42" s="1248"/>
      <c r="G42" s="1248"/>
      <c r="H42" s="1249"/>
      <c r="I42" s="86">
        <v>459</v>
      </c>
      <c r="J42" s="87">
        <v>352</v>
      </c>
      <c r="K42" s="87">
        <v>315</v>
      </c>
      <c r="L42" s="87">
        <v>281</v>
      </c>
      <c r="M42" s="88">
        <v>242</v>
      </c>
    </row>
    <row r="43" spans="2:13" ht="27.75" customHeight="1" x14ac:dyDescent="0.15">
      <c r="B43" s="1244"/>
      <c r="C43" s="1245"/>
      <c r="D43" s="85"/>
      <c r="E43" s="1248" t="s">
        <v>27</v>
      </c>
      <c r="F43" s="1248"/>
      <c r="G43" s="1248"/>
      <c r="H43" s="1249"/>
      <c r="I43" s="86">
        <v>10236</v>
      </c>
      <c r="J43" s="87">
        <v>9347</v>
      </c>
      <c r="K43" s="87">
        <v>8816</v>
      </c>
      <c r="L43" s="87">
        <v>9117</v>
      </c>
      <c r="M43" s="88">
        <v>9695</v>
      </c>
    </row>
    <row r="44" spans="2:13" ht="27.75" customHeight="1" x14ac:dyDescent="0.15">
      <c r="B44" s="1244"/>
      <c r="C44" s="1245"/>
      <c r="D44" s="85"/>
      <c r="E44" s="1248" t="s">
        <v>28</v>
      </c>
      <c r="F44" s="1248"/>
      <c r="G44" s="1248"/>
      <c r="H44" s="1249"/>
      <c r="I44" s="86">
        <v>1668</v>
      </c>
      <c r="J44" s="87">
        <v>1434</v>
      </c>
      <c r="K44" s="87">
        <v>1353</v>
      </c>
      <c r="L44" s="87">
        <v>1180</v>
      </c>
      <c r="M44" s="88">
        <v>1165</v>
      </c>
    </row>
    <row r="45" spans="2:13" ht="27.75" customHeight="1" x14ac:dyDescent="0.15">
      <c r="B45" s="1244"/>
      <c r="C45" s="1245"/>
      <c r="D45" s="85"/>
      <c r="E45" s="1248" t="s">
        <v>29</v>
      </c>
      <c r="F45" s="1248"/>
      <c r="G45" s="1248"/>
      <c r="H45" s="1249"/>
      <c r="I45" s="86">
        <v>10434</v>
      </c>
      <c r="J45" s="87">
        <v>10028</v>
      </c>
      <c r="K45" s="87">
        <v>9166</v>
      </c>
      <c r="L45" s="87">
        <v>8780</v>
      </c>
      <c r="M45" s="88">
        <v>8586</v>
      </c>
    </row>
    <row r="46" spans="2:13" ht="27.75" customHeight="1" x14ac:dyDescent="0.15">
      <c r="B46" s="1244"/>
      <c r="C46" s="1245"/>
      <c r="D46" s="89"/>
      <c r="E46" s="1248" t="s">
        <v>30</v>
      </c>
      <c r="F46" s="1248"/>
      <c r="G46" s="1248"/>
      <c r="H46" s="1249"/>
      <c r="I46" s="86" t="s">
        <v>520</v>
      </c>
      <c r="J46" s="87">
        <v>0</v>
      </c>
      <c r="K46" s="87" t="s">
        <v>520</v>
      </c>
      <c r="L46" s="87">
        <v>2</v>
      </c>
      <c r="M46" s="88" t="s">
        <v>520</v>
      </c>
    </row>
    <row r="47" spans="2:13" ht="27.75" customHeight="1" x14ac:dyDescent="0.15">
      <c r="B47" s="1244"/>
      <c r="C47" s="1245"/>
      <c r="D47" s="90"/>
      <c r="E47" s="1258" t="s">
        <v>31</v>
      </c>
      <c r="F47" s="1259"/>
      <c r="G47" s="1259"/>
      <c r="H47" s="1260"/>
      <c r="I47" s="86" t="s">
        <v>520</v>
      </c>
      <c r="J47" s="87" t="s">
        <v>520</v>
      </c>
      <c r="K47" s="87" t="s">
        <v>520</v>
      </c>
      <c r="L47" s="87" t="s">
        <v>520</v>
      </c>
      <c r="M47" s="88" t="s">
        <v>520</v>
      </c>
    </row>
    <row r="48" spans="2:13" ht="27.75" customHeight="1" x14ac:dyDescent="0.15">
      <c r="B48" s="1244"/>
      <c r="C48" s="1245"/>
      <c r="D48" s="85"/>
      <c r="E48" s="1248" t="s">
        <v>32</v>
      </c>
      <c r="F48" s="1248"/>
      <c r="G48" s="1248"/>
      <c r="H48" s="1249"/>
      <c r="I48" s="86" t="s">
        <v>520</v>
      </c>
      <c r="J48" s="87" t="s">
        <v>520</v>
      </c>
      <c r="K48" s="87" t="s">
        <v>520</v>
      </c>
      <c r="L48" s="87" t="s">
        <v>520</v>
      </c>
      <c r="M48" s="88" t="s">
        <v>520</v>
      </c>
    </row>
    <row r="49" spans="2:13" ht="27.75" customHeight="1" x14ac:dyDescent="0.15">
      <c r="B49" s="1246"/>
      <c r="C49" s="1247"/>
      <c r="D49" s="85"/>
      <c r="E49" s="1248" t="s">
        <v>33</v>
      </c>
      <c r="F49" s="1248"/>
      <c r="G49" s="1248"/>
      <c r="H49" s="1249"/>
      <c r="I49" s="86" t="s">
        <v>520</v>
      </c>
      <c r="J49" s="87" t="s">
        <v>520</v>
      </c>
      <c r="K49" s="87" t="s">
        <v>520</v>
      </c>
      <c r="L49" s="87" t="s">
        <v>520</v>
      </c>
      <c r="M49" s="88" t="s">
        <v>520</v>
      </c>
    </row>
    <row r="50" spans="2:13" ht="27.75" customHeight="1" x14ac:dyDescent="0.15">
      <c r="B50" s="1242" t="s">
        <v>34</v>
      </c>
      <c r="C50" s="1243"/>
      <c r="D50" s="91"/>
      <c r="E50" s="1248" t="s">
        <v>35</v>
      </c>
      <c r="F50" s="1248"/>
      <c r="G50" s="1248"/>
      <c r="H50" s="1249"/>
      <c r="I50" s="86">
        <v>9733</v>
      </c>
      <c r="J50" s="87">
        <v>11277</v>
      </c>
      <c r="K50" s="87">
        <v>11754</v>
      </c>
      <c r="L50" s="87">
        <v>11812</v>
      </c>
      <c r="M50" s="88">
        <v>11862</v>
      </c>
    </row>
    <row r="51" spans="2:13" ht="27.75" customHeight="1" x14ac:dyDescent="0.15">
      <c r="B51" s="1244"/>
      <c r="C51" s="1245"/>
      <c r="D51" s="85"/>
      <c r="E51" s="1248" t="s">
        <v>36</v>
      </c>
      <c r="F51" s="1248"/>
      <c r="G51" s="1248"/>
      <c r="H51" s="1249"/>
      <c r="I51" s="86">
        <v>1669</v>
      </c>
      <c r="J51" s="87">
        <v>1526</v>
      </c>
      <c r="K51" s="87">
        <v>1446</v>
      </c>
      <c r="L51" s="87">
        <v>1377</v>
      </c>
      <c r="M51" s="88">
        <v>1382</v>
      </c>
    </row>
    <row r="52" spans="2:13" ht="27.75" customHeight="1" x14ac:dyDescent="0.15">
      <c r="B52" s="1246"/>
      <c r="C52" s="1247"/>
      <c r="D52" s="85"/>
      <c r="E52" s="1248" t="s">
        <v>37</v>
      </c>
      <c r="F52" s="1248"/>
      <c r="G52" s="1248"/>
      <c r="H52" s="1249"/>
      <c r="I52" s="86">
        <v>31347</v>
      </c>
      <c r="J52" s="87">
        <v>33400</v>
      </c>
      <c r="K52" s="87">
        <v>35562</v>
      </c>
      <c r="L52" s="87">
        <v>36690</v>
      </c>
      <c r="M52" s="88">
        <v>37173</v>
      </c>
    </row>
    <row r="53" spans="2:13" ht="27.75" customHeight="1" thickBot="1" x14ac:dyDescent="0.2">
      <c r="B53" s="1250" t="s">
        <v>38</v>
      </c>
      <c r="C53" s="1251"/>
      <c r="D53" s="92"/>
      <c r="E53" s="1252" t="s">
        <v>39</v>
      </c>
      <c r="F53" s="1252"/>
      <c r="G53" s="1252"/>
      <c r="H53" s="1253"/>
      <c r="I53" s="93">
        <v>14714</v>
      </c>
      <c r="J53" s="94">
        <v>11807</v>
      </c>
      <c r="K53" s="94">
        <v>10366</v>
      </c>
      <c r="L53" s="94">
        <v>9350</v>
      </c>
      <c r="M53" s="95">
        <v>9338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ARNcbmDgXBSE7dLYMgYbC+A9euxvBmQK6FnmJJ8fccAYe5/wX5FzoG55BGSvYywp6k9ULRgEvO7yhCzueTRDg==" saltValue="Rl1JR+NeyS6rYBFMYcpO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9067</v>
      </c>
      <c r="G55" s="107">
        <v>9193</v>
      </c>
      <c r="H55" s="108">
        <v>6808</v>
      </c>
    </row>
    <row r="56" spans="2:8" ht="52.5" customHeight="1" x14ac:dyDescent="0.15">
      <c r="B56" s="109"/>
      <c r="C56" s="1271" t="s">
        <v>43</v>
      </c>
      <c r="D56" s="1271"/>
      <c r="E56" s="1272"/>
      <c r="F56" s="110">
        <v>1007</v>
      </c>
      <c r="G56" s="110">
        <v>1008</v>
      </c>
      <c r="H56" s="111">
        <v>1008</v>
      </c>
    </row>
    <row r="57" spans="2:8" ht="53.25" customHeight="1" x14ac:dyDescent="0.15">
      <c r="B57" s="109"/>
      <c r="C57" s="1273" t="s">
        <v>44</v>
      </c>
      <c r="D57" s="1273"/>
      <c r="E57" s="1274"/>
      <c r="F57" s="112">
        <v>6976</v>
      </c>
      <c r="G57" s="112">
        <v>5480</v>
      </c>
      <c r="H57" s="113">
        <v>6366</v>
      </c>
    </row>
    <row r="58" spans="2:8" ht="45.75" customHeight="1" x14ac:dyDescent="0.15">
      <c r="B58" s="114"/>
      <c r="C58" s="1261" t="s">
        <v>597</v>
      </c>
      <c r="D58" s="1262"/>
      <c r="E58" s="1263"/>
      <c r="F58" s="115">
        <v>3450</v>
      </c>
      <c r="G58" s="115">
        <v>3450</v>
      </c>
      <c r="H58" s="116">
        <v>3450</v>
      </c>
    </row>
    <row r="59" spans="2:8" ht="45.75" customHeight="1" x14ac:dyDescent="0.15">
      <c r="B59" s="114"/>
      <c r="C59" s="1261" t="s">
        <v>598</v>
      </c>
      <c r="D59" s="1262"/>
      <c r="E59" s="1263"/>
      <c r="F59" s="115" t="s">
        <v>602</v>
      </c>
      <c r="G59" s="115" t="s">
        <v>602</v>
      </c>
      <c r="H59" s="116">
        <v>2150</v>
      </c>
    </row>
    <row r="60" spans="2:8" ht="45.75" customHeight="1" x14ac:dyDescent="0.15">
      <c r="B60" s="114"/>
      <c r="C60" s="1261" t="s">
        <v>599</v>
      </c>
      <c r="D60" s="1262"/>
      <c r="E60" s="1263"/>
      <c r="F60" s="115">
        <v>99</v>
      </c>
      <c r="G60" s="115">
        <v>193</v>
      </c>
      <c r="H60" s="116">
        <v>227</v>
      </c>
    </row>
    <row r="61" spans="2:8" ht="45.75" customHeight="1" x14ac:dyDescent="0.15">
      <c r="B61" s="114"/>
      <c r="C61" s="1261" t="s">
        <v>600</v>
      </c>
      <c r="D61" s="1262"/>
      <c r="E61" s="1263"/>
      <c r="F61" s="115">
        <v>200</v>
      </c>
      <c r="G61" s="115">
        <v>200</v>
      </c>
      <c r="H61" s="116">
        <v>200</v>
      </c>
    </row>
    <row r="62" spans="2:8" ht="45.75" customHeight="1" thickBot="1" x14ac:dyDescent="0.2">
      <c r="B62" s="117"/>
      <c r="C62" s="1264" t="s">
        <v>601</v>
      </c>
      <c r="D62" s="1265"/>
      <c r="E62" s="1266"/>
      <c r="F62" s="118">
        <v>60</v>
      </c>
      <c r="G62" s="118">
        <v>61</v>
      </c>
      <c r="H62" s="119">
        <v>63</v>
      </c>
    </row>
    <row r="63" spans="2:8" ht="52.5" customHeight="1" thickBot="1" x14ac:dyDescent="0.2">
      <c r="B63" s="120"/>
      <c r="C63" s="1267" t="s">
        <v>45</v>
      </c>
      <c r="D63" s="1267"/>
      <c r="E63" s="1268"/>
      <c r="F63" s="121">
        <v>17050</v>
      </c>
      <c r="G63" s="121">
        <v>15681</v>
      </c>
      <c r="H63" s="122">
        <v>14183</v>
      </c>
    </row>
    <row r="64" spans="2:8" ht="15" customHeight="1" x14ac:dyDescent="0.15"/>
    <row r="65" ht="0" hidden="1" customHeight="1" x14ac:dyDescent="0.15"/>
    <row r="66" ht="0" hidden="1" customHeight="1" x14ac:dyDescent="0.15"/>
  </sheetData>
  <sheetProtection algorithmName="SHA-512" hashValue="YyZZM9HQcIy4wolB+x9unFWjdtCQF8bZkcamip3dYt6Qkx/e9dV1ZTtvx6a73hG3Uo5pG3h3vNhbTUrM3VQQpw==" saltValue="/vDwfP3yJ/Kf+VGMOpRu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59.2</v>
      </c>
      <c r="CG51" s="1277"/>
      <c r="CH51" s="1277"/>
      <c r="CI51" s="1277"/>
      <c r="CJ51" s="1277"/>
      <c r="CK51" s="1277"/>
      <c r="CL51" s="1277"/>
      <c r="CM51" s="1277"/>
      <c r="CN51" s="1277">
        <v>54.6</v>
      </c>
      <c r="CO51" s="1277"/>
      <c r="CP51" s="1277"/>
      <c r="CQ51" s="1277"/>
      <c r="CR51" s="1277"/>
      <c r="CS51" s="1277"/>
      <c r="CT51" s="1277"/>
      <c r="CU51" s="1277"/>
      <c r="CV51" s="1277">
        <v>55.2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41.7</v>
      </c>
      <c r="CG53" s="1277"/>
      <c r="CH53" s="1277"/>
      <c r="CI53" s="1277"/>
      <c r="CJ53" s="1277"/>
      <c r="CK53" s="1277"/>
      <c r="CL53" s="1277"/>
      <c r="CM53" s="1277"/>
      <c r="CN53" s="1277">
        <v>51.8</v>
      </c>
      <c r="CO53" s="1277"/>
      <c r="CP53" s="1277"/>
      <c r="CQ53" s="1277"/>
      <c r="CR53" s="1277"/>
      <c r="CS53" s="1277"/>
      <c r="CT53" s="1277"/>
      <c r="CU53" s="1277"/>
      <c r="CV53" s="1277">
        <v>53.1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611</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84.1</v>
      </c>
      <c r="BQ73" s="1277"/>
      <c r="BR73" s="1277"/>
      <c r="BS73" s="1277"/>
      <c r="BT73" s="1277"/>
      <c r="BU73" s="1277"/>
      <c r="BV73" s="1277"/>
      <c r="BW73" s="1277"/>
      <c r="BX73" s="1277">
        <v>69</v>
      </c>
      <c r="BY73" s="1277"/>
      <c r="BZ73" s="1277"/>
      <c r="CA73" s="1277"/>
      <c r="CB73" s="1277"/>
      <c r="CC73" s="1277"/>
      <c r="CD73" s="1277"/>
      <c r="CE73" s="1277"/>
      <c r="CF73" s="1277">
        <v>59.2</v>
      </c>
      <c r="CG73" s="1277"/>
      <c r="CH73" s="1277"/>
      <c r="CI73" s="1277"/>
      <c r="CJ73" s="1277"/>
      <c r="CK73" s="1277"/>
      <c r="CL73" s="1277"/>
      <c r="CM73" s="1277"/>
      <c r="CN73" s="1277">
        <v>54.6</v>
      </c>
      <c r="CO73" s="1277"/>
      <c r="CP73" s="1277"/>
      <c r="CQ73" s="1277"/>
      <c r="CR73" s="1277"/>
      <c r="CS73" s="1277"/>
      <c r="CT73" s="1277"/>
      <c r="CU73" s="1277"/>
      <c r="CV73" s="1277">
        <v>55.2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7">
        <v>10</v>
      </c>
      <c r="BQ75" s="1277"/>
      <c r="BR75" s="1277"/>
      <c r="BS75" s="1277"/>
      <c r="BT75" s="1277"/>
      <c r="BU75" s="1277"/>
      <c r="BV75" s="1277"/>
      <c r="BW75" s="1277"/>
      <c r="BX75" s="1277">
        <v>9.1999999999999993</v>
      </c>
      <c r="BY75" s="1277"/>
      <c r="BZ75" s="1277"/>
      <c r="CA75" s="1277"/>
      <c r="CB75" s="1277"/>
      <c r="CC75" s="1277"/>
      <c r="CD75" s="1277"/>
      <c r="CE75" s="1277"/>
      <c r="CF75" s="1277">
        <v>8.6</v>
      </c>
      <c r="CG75" s="1277"/>
      <c r="CH75" s="1277"/>
      <c r="CI75" s="1277"/>
      <c r="CJ75" s="1277"/>
      <c r="CK75" s="1277"/>
      <c r="CL75" s="1277"/>
      <c r="CM75" s="1277"/>
      <c r="CN75" s="1277">
        <v>8.6</v>
      </c>
      <c r="CO75" s="1277"/>
      <c r="CP75" s="1277"/>
      <c r="CQ75" s="1277"/>
      <c r="CR75" s="1277"/>
      <c r="CS75" s="1277"/>
      <c r="CT75" s="1277"/>
      <c r="CU75" s="1277"/>
      <c r="CV75" s="1277">
        <v>8.5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AxsvAxSI1tNXXUrKs2UiTkKhcgidWfdF8hOVvlaGa/WWlex/hTsHjOqCDnw4YofY6DX+RXiIqbm9BuRxDqlWg==" saltValue="y8Bu3TlhOF0qxuyjs22H7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aSpxnvik24HTzs7+G8pjHrOKndMwzuexVFsaIsnG2CtNRvUoDyGNpznqBvZjXIfrsvA+KkVUKNGZ2tVqNajsQ==" saltValue="ygjxFhht4g/P1wkqCDcr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pwjttdWKYDXkvMABVHSuleAaO1kqEdODjs/REW9EOjYxDJxg71fUvd9SwLEqYre+2N6V+nx7gWD8HVF28qyw==" saltValue="ScXDDKWpgYQ+c+WJq9Ks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48098</v>
      </c>
      <c r="E3" s="141"/>
      <c r="F3" s="142">
        <v>63956</v>
      </c>
      <c r="G3" s="143"/>
      <c r="H3" s="144"/>
    </row>
    <row r="4" spans="1:8" x14ac:dyDescent="0.15">
      <c r="A4" s="145"/>
      <c r="B4" s="146"/>
      <c r="C4" s="147"/>
      <c r="D4" s="148">
        <v>19124</v>
      </c>
      <c r="E4" s="149"/>
      <c r="F4" s="150">
        <v>29239</v>
      </c>
      <c r="G4" s="151"/>
      <c r="H4" s="152"/>
    </row>
    <row r="5" spans="1:8" x14ac:dyDescent="0.15">
      <c r="A5" s="133" t="s">
        <v>554</v>
      </c>
      <c r="B5" s="138"/>
      <c r="C5" s="139"/>
      <c r="D5" s="140">
        <v>59742</v>
      </c>
      <c r="E5" s="141"/>
      <c r="F5" s="142">
        <v>66255</v>
      </c>
      <c r="G5" s="143"/>
      <c r="H5" s="144"/>
    </row>
    <row r="6" spans="1:8" x14ac:dyDescent="0.15">
      <c r="A6" s="145"/>
      <c r="B6" s="146"/>
      <c r="C6" s="147"/>
      <c r="D6" s="148">
        <v>30034</v>
      </c>
      <c r="E6" s="149"/>
      <c r="F6" s="150">
        <v>31822</v>
      </c>
      <c r="G6" s="151"/>
      <c r="H6" s="152"/>
    </row>
    <row r="7" spans="1:8" x14ac:dyDescent="0.15">
      <c r="A7" s="133" t="s">
        <v>555</v>
      </c>
      <c r="B7" s="138"/>
      <c r="C7" s="139"/>
      <c r="D7" s="140">
        <v>83106</v>
      </c>
      <c r="E7" s="141"/>
      <c r="F7" s="142">
        <v>92247</v>
      </c>
      <c r="G7" s="143"/>
      <c r="H7" s="144"/>
    </row>
    <row r="8" spans="1:8" x14ac:dyDescent="0.15">
      <c r="A8" s="145"/>
      <c r="B8" s="146"/>
      <c r="C8" s="147"/>
      <c r="D8" s="148">
        <v>53710</v>
      </c>
      <c r="E8" s="149"/>
      <c r="F8" s="150">
        <v>37204</v>
      </c>
      <c r="G8" s="151"/>
      <c r="H8" s="152"/>
    </row>
    <row r="9" spans="1:8" x14ac:dyDescent="0.15">
      <c r="A9" s="133" t="s">
        <v>556</v>
      </c>
      <c r="B9" s="138"/>
      <c r="C9" s="139"/>
      <c r="D9" s="140">
        <v>81049</v>
      </c>
      <c r="E9" s="141"/>
      <c r="F9" s="142">
        <v>67319</v>
      </c>
      <c r="G9" s="143"/>
      <c r="H9" s="144"/>
    </row>
    <row r="10" spans="1:8" x14ac:dyDescent="0.15">
      <c r="A10" s="145"/>
      <c r="B10" s="146"/>
      <c r="C10" s="147"/>
      <c r="D10" s="148">
        <v>57853</v>
      </c>
      <c r="E10" s="149"/>
      <c r="F10" s="150">
        <v>38101</v>
      </c>
      <c r="G10" s="151"/>
      <c r="H10" s="152"/>
    </row>
    <row r="11" spans="1:8" x14ac:dyDescent="0.15">
      <c r="A11" s="133" t="s">
        <v>557</v>
      </c>
      <c r="B11" s="138"/>
      <c r="C11" s="139"/>
      <c r="D11" s="140">
        <v>64770</v>
      </c>
      <c r="E11" s="141"/>
      <c r="F11" s="142">
        <v>70615</v>
      </c>
      <c r="G11" s="143"/>
      <c r="H11" s="144"/>
    </row>
    <row r="12" spans="1:8" x14ac:dyDescent="0.15">
      <c r="A12" s="145"/>
      <c r="B12" s="146"/>
      <c r="C12" s="153"/>
      <c r="D12" s="148">
        <v>22659</v>
      </c>
      <c r="E12" s="149"/>
      <c r="F12" s="150">
        <v>37382</v>
      </c>
      <c r="G12" s="151"/>
      <c r="H12" s="152"/>
    </row>
    <row r="13" spans="1:8" x14ac:dyDescent="0.15">
      <c r="A13" s="133"/>
      <c r="B13" s="138"/>
      <c r="C13" s="154"/>
      <c r="D13" s="155">
        <v>67353</v>
      </c>
      <c r="E13" s="156"/>
      <c r="F13" s="157">
        <v>72078</v>
      </c>
      <c r="G13" s="158"/>
      <c r="H13" s="144"/>
    </row>
    <row r="14" spans="1:8" x14ac:dyDescent="0.15">
      <c r="A14" s="145"/>
      <c r="B14" s="146"/>
      <c r="C14" s="147"/>
      <c r="D14" s="148">
        <v>36676</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14.25</v>
      </c>
      <c r="C19" s="159">
        <f>ROUND(VALUE(SUBSTITUTE(実質収支比率等に係る経年分析!G$48,"▲","-")),2)</f>
        <v>9.5</v>
      </c>
      <c r="D19" s="159">
        <f>ROUND(VALUE(SUBSTITUTE(実質収支比率等に係る経年分析!H$48,"▲","-")),2)</f>
        <v>11.38</v>
      </c>
      <c r="E19" s="159">
        <f>ROUND(VALUE(SUBSTITUTE(実質収支比率等に係る経年分析!I$48,"▲","-")),2)</f>
        <v>10.75</v>
      </c>
      <c r="F19" s="159">
        <f>ROUND(VALUE(SUBSTITUTE(実質収支比率等に係る経年分析!J$48,"▲","-")),2)</f>
        <v>8.25</v>
      </c>
    </row>
    <row r="20" spans="1:11" x14ac:dyDescent="0.15">
      <c r="A20" s="159" t="s">
        <v>49</v>
      </c>
      <c r="B20" s="159">
        <f>ROUND(VALUE(SUBSTITUTE(実質収支比率等に係る経年分析!F$47,"▲","-")),2)</f>
        <v>37.950000000000003</v>
      </c>
      <c r="C20" s="159">
        <f>ROUND(VALUE(SUBSTITUTE(実質収支比率等に係る経年分析!G$47,"▲","-")),2)</f>
        <v>44.17</v>
      </c>
      <c r="D20" s="159">
        <f>ROUND(VALUE(SUBSTITUTE(実質収支比率等に係る経年分析!H$47,"▲","-")),2)</f>
        <v>45.59</v>
      </c>
      <c r="E20" s="159">
        <f>ROUND(VALUE(SUBSTITUTE(実質収支比率等に係る経年分析!I$47,"▲","-")),2)</f>
        <v>46.94</v>
      </c>
      <c r="F20" s="159">
        <f>ROUND(VALUE(SUBSTITUTE(実質収支比率等に係る経年分析!J$47,"▲","-")),2)</f>
        <v>34.83</v>
      </c>
    </row>
    <row r="21" spans="1:11" x14ac:dyDescent="0.15">
      <c r="A21" s="159" t="s">
        <v>50</v>
      </c>
      <c r="B21" s="159">
        <f>IF(ISNUMBER(VALUE(SUBSTITUTE(実質収支比率等に係る経年分析!F$49,"▲","-"))),ROUND(VALUE(SUBSTITUTE(実質収支比率等に係る経年分析!F$49,"▲","-")),2),NA())</f>
        <v>1.45</v>
      </c>
      <c r="C21" s="159">
        <f>IF(ISNUMBER(VALUE(SUBSTITUTE(実質収支比率等に係る経年分析!G$49,"▲","-"))),ROUND(VALUE(SUBSTITUTE(実質収支比率等に係る経年分析!G$49,"▲","-")),2),NA())</f>
        <v>-4.62</v>
      </c>
      <c r="D21" s="159">
        <f>IF(ISNUMBER(VALUE(SUBSTITUTE(実質収支比率等に係る経年分析!H$49,"▲","-"))),ROUND(VALUE(SUBSTITUTE(実質収支比率等に係る経年分析!H$49,"▲","-")),2),NA())</f>
        <v>0.57999999999999996</v>
      </c>
      <c r="E21" s="159">
        <f>IF(ISNUMBER(VALUE(SUBSTITUTE(実質収支比率等に係る経年分析!I$49,"▲","-"))),ROUND(VALUE(SUBSTITUTE(実質収支比率等に係る経年分析!I$49,"▲","-")),2),NA())</f>
        <v>1.71</v>
      </c>
      <c r="F21" s="159">
        <f>IF(ISNUMBER(VALUE(SUBSTITUTE(実質収支比率等に係る経年分析!J$49,"▲","-"))),ROUND(VALUE(SUBSTITUTE(実質収支比率等に係る経年分析!J$49,"▲","-")),2),NA())</f>
        <v>-10.49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香取市後期高齢者医療事業特別会計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香取市下水道事業特別会計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香取市太陽光発電事業特別会計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香取市介護保険事業特別会計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1.67</v>
      </c>
    </row>
    <row r="33" spans="1:16" x14ac:dyDescent="0.15">
      <c r="A33" s="160" t="str">
        <f>IF(連結実質赤字比率に係る赤字・黒字の構成分析!C$37="",NA(),連結実質赤字比率に係る赤字・黒字の構成分析!C$37)</f>
        <v>香取市簡易水道事業会計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2.2999999999999998</v>
      </c>
    </row>
    <row r="34" spans="1:16" x14ac:dyDescent="0.15">
      <c r="A34" s="160" t="str">
        <f>IF(連結実質赤字比率に係る赤字・黒字の構成分析!C$36="",NA(),連結実質赤字比率に係る赤字・黒字の構成分析!C$36)</f>
        <v>香取市国民健康保険事業特別会計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1.1599999999999999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3.61</v>
      </c>
    </row>
    <row r="35" spans="1:16" x14ac:dyDescent="0.15">
      <c r="A35" s="160" t="str">
        <f>IF(連結実質赤字比率に係る赤字・黒字の構成分析!C$35="",NA(),連結実質赤字比率に係る赤字・黒字の構成分析!C$35)</f>
        <v>香取市水道事業会計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2.0099999999999998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11.37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2464</v>
      </c>
      <c r="E42" s="161"/>
      <c r="F42" s="161"/>
      <c r="G42" s="161">
        <f>'実質公債費比率（分子）の構造'!L$52</f>
        <v>2618</v>
      </c>
      <c r="H42" s="161"/>
      <c r="I42" s="161"/>
      <c r="J42" s="161">
        <f>'実質公債費比率（分子）の構造'!M$52</f>
        <v>2560</v>
      </c>
      <c r="K42" s="161"/>
      <c r="L42" s="161"/>
      <c r="M42" s="161">
        <f>'実質公債費比率（分子）の構造'!N$52</f>
        <v>2624</v>
      </c>
      <c r="N42" s="161"/>
      <c r="O42" s="161"/>
      <c r="P42" s="161">
        <f>'実質公債費比率（分子）の構造'!O$52</f>
        <v>2818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39</v>
      </c>
      <c r="C44" s="161"/>
      <c r="D44" s="161"/>
      <c r="E44" s="161">
        <f>'実質公債費比率（分子）の構造'!L$50</f>
        <v>39</v>
      </c>
      <c r="F44" s="161"/>
      <c r="G44" s="161"/>
      <c r="H44" s="161">
        <f>'実質公債費比率（分子）の構造'!M$50</f>
        <v>38</v>
      </c>
      <c r="I44" s="161"/>
      <c r="J44" s="161"/>
      <c r="K44" s="161">
        <f>'実質公債費比率（分子）の構造'!N$50</f>
        <v>35</v>
      </c>
      <c r="L44" s="161"/>
      <c r="M44" s="161"/>
      <c r="N44" s="161">
        <f>'実質公債費比率（分子）の構造'!O$50</f>
        <v>35</v>
      </c>
      <c r="O44" s="161"/>
      <c r="P44" s="161"/>
    </row>
    <row r="45" spans="1:16" x14ac:dyDescent="0.15">
      <c r="A45" s="161" t="s">
        <v>60</v>
      </c>
      <c r="B45" s="161">
        <f>'実質公債費比率（分子）の構造'!K$49</f>
        <v>258</v>
      </c>
      <c r="C45" s="161"/>
      <c r="D45" s="161"/>
      <c r="E45" s="161">
        <f>'実質公債費比率（分子）の構造'!L$49</f>
        <v>263</v>
      </c>
      <c r="F45" s="161"/>
      <c r="G45" s="161"/>
      <c r="H45" s="161">
        <f>'実質公債費比率（分子）の構造'!M$49</f>
        <v>273</v>
      </c>
      <c r="I45" s="161"/>
      <c r="J45" s="161"/>
      <c r="K45" s="161">
        <f>'実質公債費比率（分子）の構造'!N$49</f>
        <v>315</v>
      </c>
      <c r="L45" s="161"/>
      <c r="M45" s="161"/>
      <c r="N45" s="161">
        <f>'実質公債費比率（分子）の構造'!O$49</f>
        <v>291</v>
      </c>
      <c r="O45" s="161"/>
      <c r="P45" s="161"/>
    </row>
    <row r="46" spans="1:16" x14ac:dyDescent="0.15">
      <c r="A46" s="161" t="s">
        <v>61</v>
      </c>
      <c r="B46" s="161">
        <f>'実質公債費比率（分子）の構造'!K$48</f>
        <v>820</v>
      </c>
      <c r="C46" s="161"/>
      <c r="D46" s="161"/>
      <c r="E46" s="161">
        <f>'実質公債費比率（分子）の構造'!L$48</f>
        <v>806</v>
      </c>
      <c r="F46" s="161"/>
      <c r="G46" s="161"/>
      <c r="H46" s="161">
        <f>'実質公債費比率（分子）の構造'!M$48</f>
        <v>1046</v>
      </c>
      <c r="I46" s="161"/>
      <c r="J46" s="161"/>
      <c r="K46" s="161">
        <f>'実質公債費比率（分子）の構造'!N$48</f>
        <v>987</v>
      </c>
      <c r="L46" s="161"/>
      <c r="M46" s="161"/>
      <c r="N46" s="161">
        <f>'実質公債費比率（分子）の構造'!O$48</f>
        <v>999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2863</v>
      </c>
      <c r="C49" s="161"/>
      <c r="D49" s="161"/>
      <c r="E49" s="161">
        <f>'実質公債費比率（分子）の構造'!L$45</f>
        <v>2886</v>
      </c>
      <c r="F49" s="161"/>
      <c r="G49" s="161"/>
      <c r="H49" s="161">
        <f>'実質公債費比率（分子）の構造'!M$45</f>
        <v>2832</v>
      </c>
      <c r="I49" s="161"/>
      <c r="J49" s="161"/>
      <c r="K49" s="161">
        <f>'実質公債費比率（分子）の構造'!N$45</f>
        <v>2730</v>
      </c>
      <c r="L49" s="161"/>
      <c r="M49" s="161"/>
      <c r="N49" s="161">
        <f>'実質公債費比率（分子）の構造'!O$45</f>
        <v>2835</v>
      </c>
      <c r="O49" s="161"/>
      <c r="P49" s="161"/>
    </row>
    <row r="50" spans="1:16" x14ac:dyDescent="0.15">
      <c r="A50" s="161" t="s">
        <v>65</v>
      </c>
      <c r="B50" s="161" t="e">
        <f>NA()</f>
        <v>#N/A</v>
      </c>
      <c r="C50" s="161">
        <f>IF(ISNUMBER('実質公債費比率（分子）の構造'!K$53),'実質公債費比率（分子）の構造'!K$53,NA())</f>
        <v>1516</v>
      </c>
      <c r="D50" s="161" t="e">
        <f>NA()</f>
        <v>#N/A</v>
      </c>
      <c r="E50" s="161" t="e">
        <f>NA()</f>
        <v>#N/A</v>
      </c>
      <c r="F50" s="161">
        <f>IF(ISNUMBER('実質公債費比率（分子）の構造'!L$53),'実質公債費比率（分子）の構造'!L$53,NA())</f>
        <v>1376</v>
      </c>
      <c r="G50" s="161" t="e">
        <f>NA()</f>
        <v>#N/A</v>
      </c>
      <c r="H50" s="161" t="e">
        <f>NA()</f>
        <v>#N/A</v>
      </c>
      <c r="I50" s="161">
        <f>IF(ISNUMBER('実質公債費比率（分子）の構造'!M$53),'実質公債費比率（分子）の構造'!M$53,NA())</f>
        <v>1629</v>
      </c>
      <c r="J50" s="161" t="e">
        <f>NA()</f>
        <v>#N/A</v>
      </c>
      <c r="K50" s="161" t="e">
        <f>NA()</f>
        <v>#N/A</v>
      </c>
      <c r="L50" s="161">
        <f>IF(ISNUMBER('実質公債費比率（分子）の構造'!N$53),'実質公債費比率（分子）の構造'!N$53,NA())</f>
        <v>1443</v>
      </c>
      <c r="M50" s="161" t="e">
        <f>NA()</f>
        <v>#N/A</v>
      </c>
      <c r="N50" s="161" t="e">
        <f>NA()</f>
        <v>#N/A</v>
      </c>
      <c r="O50" s="161">
        <f>IF(ISNUMBER('実質公債費比率（分子）の構造'!O$53),'実質公債費比率（分子）の構造'!O$53,NA())</f>
        <v>1342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31347</v>
      </c>
      <c r="E56" s="160"/>
      <c r="F56" s="160"/>
      <c r="G56" s="160">
        <f>'将来負担比率（分子）の構造'!J$52</f>
        <v>33400</v>
      </c>
      <c r="H56" s="160"/>
      <c r="I56" s="160"/>
      <c r="J56" s="160">
        <f>'将来負担比率（分子）の構造'!K$52</f>
        <v>35562</v>
      </c>
      <c r="K56" s="160"/>
      <c r="L56" s="160"/>
      <c r="M56" s="160">
        <f>'将来負担比率（分子）の構造'!L$52</f>
        <v>36690</v>
      </c>
      <c r="N56" s="160"/>
      <c r="O56" s="160"/>
      <c r="P56" s="160">
        <f>'将来負担比率（分子）の構造'!M$52</f>
        <v>37173</v>
      </c>
    </row>
    <row r="57" spans="1:16" x14ac:dyDescent="0.15">
      <c r="A57" s="160" t="s">
        <v>36</v>
      </c>
      <c r="B57" s="160"/>
      <c r="C57" s="160"/>
      <c r="D57" s="160">
        <f>'将来負担比率（分子）の構造'!I$51</f>
        <v>1669</v>
      </c>
      <c r="E57" s="160"/>
      <c r="F57" s="160"/>
      <c r="G57" s="160">
        <f>'将来負担比率（分子）の構造'!J$51</f>
        <v>1526</v>
      </c>
      <c r="H57" s="160"/>
      <c r="I57" s="160"/>
      <c r="J57" s="160">
        <f>'将来負担比率（分子）の構造'!K$51</f>
        <v>1446</v>
      </c>
      <c r="K57" s="160"/>
      <c r="L57" s="160"/>
      <c r="M57" s="160">
        <f>'将来負担比率（分子）の構造'!L$51</f>
        <v>1377</v>
      </c>
      <c r="N57" s="160"/>
      <c r="O57" s="160"/>
      <c r="P57" s="160">
        <f>'将来負担比率（分子）の構造'!M$51</f>
        <v>1382</v>
      </c>
    </row>
    <row r="58" spans="1:16" x14ac:dyDescent="0.15">
      <c r="A58" s="160" t="s">
        <v>35</v>
      </c>
      <c r="B58" s="160"/>
      <c r="C58" s="160"/>
      <c r="D58" s="160">
        <f>'将来負担比率（分子）の構造'!I$50</f>
        <v>9733</v>
      </c>
      <c r="E58" s="160"/>
      <c r="F58" s="160"/>
      <c r="G58" s="160">
        <f>'将来負担比率（分子）の構造'!J$50</f>
        <v>11277</v>
      </c>
      <c r="H58" s="160"/>
      <c r="I58" s="160"/>
      <c r="J58" s="160">
        <f>'将来負担比率（分子）の構造'!K$50</f>
        <v>11754</v>
      </c>
      <c r="K58" s="160"/>
      <c r="L58" s="160"/>
      <c r="M58" s="160">
        <f>'将来負担比率（分子）の構造'!L$50</f>
        <v>11812</v>
      </c>
      <c r="N58" s="160"/>
      <c r="O58" s="160"/>
      <c r="P58" s="160">
        <f>'将来負担比率（分子）の構造'!M$50</f>
        <v>11862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0</v>
      </c>
      <c r="F61" s="160"/>
      <c r="G61" s="160"/>
      <c r="H61" s="160" t="str">
        <f>'将来負担比率（分子）の構造'!K$46</f>
        <v>-</v>
      </c>
      <c r="I61" s="160"/>
      <c r="J61" s="160"/>
      <c r="K61" s="160">
        <f>'将来負担比率（分子）の構造'!L$46</f>
        <v>2</v>
      </c>
      <c r="L61" s="160"/>
      <c r="M61" s="160"/>
      <c r="N61" s="160" t="str">
        <f>'将来負担比率（分子）の構造'!M$46</f>
        <v>-</v>
      </c>
      <c r="O61" s="160"/>
      <c r="P61" s="160"/>
    </row>
    <row r="62" spans="1:16" x14ac:dyDescent="0.15">
      <c r="A62" s="160" t="s">
        <v>29</v>
      </c>
      <c r="B62" s="160">
        <f>'将来負担比率（分子）の構造'!I$45</f>
        <v>10434</v>
      </c>
      <c r="C62" s="160"/>
      <c r="D62" s="160"/>
      <c r="E62" s="160">
        <f>'将来負担比率（分子）の構造'!J$45</f>
        <v>10028</v>
      </c>
      <c r="F62" s="160"/>
      <c r="G62" s="160"/>
      <c r="H62" s="160">
        <f>'将来負担比率（分子）の構造'!K$45</f>
        <v>9166</v>
      </c>
      <c r="I62" s="160"/>
      <c r="J62" s="160"/>
      <c r="K62" s="160">
        <f>'将来負担比率（分子）の構造'!L$45</f>
        <v>8780</v>
      </c>
      <c r="L62" s="160"/>
      <c r="M62" s="160"/>
      <c r="N62" s="160">
        <f>'将来負担比率（分子）の構造'!M$45</f>
        <v>8586</v>
      </c>
      <c r="O62" s="160"/>
      <c r="P62" s="160"/>
    </row>
    <row r="63" spans="1:16" x14ac:dyDescent="0.15">
      <c r="A63" s="160" t="s">
        <v>28</v>
      </c>
      <c r="B63" s="160">
        <f>'将来負担比率（分子）の構造'!I$44</f>
        <v>1668</v>
      </c>
      <c r="C63" s="160"/>
      <c r="D63" s="160"/>
      <c r="E63" s="160">
        <f>'将来負担比率（分子）の構造'!J$44</f>
        <v>1434</v>
      </c>
      <c r="F63" s="160"/>
      <c r="G63" s="160"/>
      <c r="H63" s="160">
        <f>'将来負担比率（分子）の構造'!K$44</f>
        <v>1353</v>
      </c>
      <c r="I63" s="160"/>
      <c r="J63" s="160"/>
      <c r="K63" s="160">
        <f>'将来負担比率（分子）の構造'!L$44</f>
        <v>1180</v>
      </c>
      <c r="L63" s="160"/>
      <c r="M63" s="160"/>
      <c r="N63" s="160">
        <f>'将来負担比率（分子）の構造'!M$44</f>
        <v>1165</v>
      </c>
      <c r="O63" s="160"/>
      <c r="P63" s="160"/>
    </row>
    <row r="64" spans="1:16" x14ac:dyDescent="0.15">
      <c r="A64" s="160" t="s">
        <v>27</v>
      </c>
      <c r="B64" s="160">
        <f>'将来負担比率（分子）の構造'!I$43</f>
        <v>10236</v>
      </c>
      <c r="C64" s="160"/>
      <c r="D64" s="160"/>
      <c r="E64" s="160">
        <f>'将来負担比率（分子）の構造'!J$43</f>
        <v>9347</v>
      </c>
      <c r="F64" s="160"/>
      <c r="G64" s="160"/>
      <c r="H64" s="160">
        <f>'将来負担比率（分子）の構造'!K$43</f>
        <v>8816</v>
      </c>
      <c r="I64" s="160"/>
      <c r="J64" s="160"/>
      <c r="K64" s="160">
        <f>'将来負担比率（分子）の構造'!L$43</f>
        <v>9117</v>
      </c>
      <c r="L64" s="160"/>
      <c r="M64" s="160"/>
      <c r="N64" s="160">
        <f>'将来負担比率（分子）の構造'!M$43</f>
        <v>9695</v>
      </c>
      <c r="O64" s="160"/>
      <c r="P64" s="160"/>
    </row>
    <row r="65" spans="1:16" x14ac:dyDescent="0.15">
      <c r="A65" s="160" t="s">
        <v>26</v>
      </c>
      <c r="B65" s="160">
        <f>'将来負担比率（分子）の構造'!I$42</f>
        <v>459</v>
      </c>
      <c r="C65" s="160"/>
      <c r="D65" s="160"/>
      <c r="E65" s="160">
        <f>'将来負担比率（分子）の構造'!J$42</f>
        <v>352</v>
      </c>
      <c r="F65" s="160"/>
      <c r="G65" s="160"/>
      <c r="H65" s="160">
        <f>'将来負担比率（分子）の構造'!K$42</f>
        <v>315</v>
      </c>
      <c r="I65" s="160"/>
      <c r="J65" s="160"/>
      <c r="K65" s="160">
        <f>'将来負担比率（分子）の構造'!L$42</f>
        <v>281</v>
      </c>
      <c r="L65" s="160"/>
      <c r="M65" s="160"/>
      <c r="N65" s="160">
        <f>'将来負担比率（分子）の構造'!M$42</f>
        <v>242</v>
      </c>
      <c r="O65" s="160"/>
      <c r="P65" s="160"/>
    </row>
    <row r="66" spans="1:16" x14ac:dyDescent="0.15">
      <c r="A66" s="160" t="s">
        <v>25</v>
      </c>
      <c r="B66" s="160">
        <f>'将来負担比率（分子）の構造'!I$41</f>
        <v>34667</v>
      </c>
      <c r="C66" s="160"/>
      <c r="D66" s="160"/>
      <c r="E66" s="160">
        <f>'将来負担比率（分子）の構造'!J$41</f>
        <v>36848</v>
      </c>
      <c r="F66" s="160"/>
      <c r="G66" s="160"/>
      <c r="H66" s="160">
        <f>'将来負担比率（分子）の構造'!K$41</f>
        <v>39477</v>
      </c>
      <c r="I66" s="160"/>
      <c r="J66" s="160"/>
      <c r="K66" s="160">
        <f>'将来負担比率（分子）の構造'!L$41</f>
        <v>39869</v>
      </c>
      <c r="L66" s="160"/>
      <c r="M66" s="160"/>
      <c r="N66" s="160">
        <f>'将来負担比率（分子）の構造'!M$41</f>
        <v>40068</v>
      </c>
      <c r="O66" s="160"/>
      <c r="P66" s="160"/>
    </row>
    <row r="67" spans="1:16" x14ac:dyDescent="0.15">
      <c r="A67" s="160" t="s">
        <v>69</v>
      </c>
      <c r="B67" s="160" t="e">
        <f>NA()</f>
        <v>#N/A</v>
      </c>
      <c r="C67" s="160">
        <f>IF(ISNUMBER('将来負担比率（分子）の構造'!I$53), IF('将来負担比率（分子）の構造'!I$53 &lt; 0, 0, '将来負担比率（分子）の構造'!I$53), NA())</f>
        <v>14714</v>
      </c>
      <c r="D67" s="160" t="e">
        <f>NA()</f>
        <v>#N/A</v>
      </c>
      <c r="E67" s="160" t="e">
        <f>NA()</f>
        <v>#N/A</v>
      </c>
      <c r="F67" s="160">
        <f>IF(ISNUMBER('将来負担比率（分子）の構造'!J$53), IF('将来負担比率（分子）の構造'!J$53 &lt; 0, 0, '将来負担比率（分子）の構造'!J$53), NA())</f>
        <v>11807</v>
      </c>
      <c r="G67" s="160" t="e">
        <f>NA()</f>
        <v>#N/A</v>
      </c>
      <c r="H67" s="160" t="e">
        <f>NA()</f>
        <v>#N/A</v>
      </c>
      <c r="I67" s="160">
        <f>IF(ISNUMBER('将来負担比率（分子）の構造'!K$53), IF('将来負担比率（分子）の構造'!K$53 &lt; 0, 0, '将来負担比率（分子）の構造'!K$53), NA())</f>
        <v>10366</v>
      </c>
      <c r="J67" s="160" t="e">
        <f>NA()</f>
        <v>#N/A</v>
      </c>
      <c r="K67" s="160" t="e">
        <f>NA()</f>
        <v>#N/A</v>
      </c>
      <c r="L67" s="160">
        <f>IF(ISNUMBER('将来負担比率（分子）の構造'!L$53), IF('将来負担比率（分子）の構造'!L$53 &lt; 0, 0, '将来負担比率（分子）の構造'!L$53), NA())</f>
        <v>9350</v>
      </c>
      <c r="M67" s="160" t="e">
        <f>NA()</f>
        <v>#N/A</v>
      </c>
      <c r="N67" s="160" t="e">
        <f>NA()</f>
        <v>#N/A</v>
      </c>
      <c r="O67" s="160">
        <f>IF(ISNUMBER('将来負担比率（分子）の構造'!M$53), IF('将来負担比率（分子）の構造'!M$53 &lt; 0, 0, '将来負担比率（分子）の構造'!M$53), NA())</f>
        <v>9338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9067</v>
      </c>
      <c r="C72" s="164">
        <f>基金残高に係る経年分析!G55</f>
        <v>9193</v>
      </c>
      <c r="D72" s="164">
        <f>基金残高に係る経年分析!H55</f>
        <v>6808</v>
      </c>
    </row>
    <row r="73" spans="1:16" x14ac:dyDescent="0.15">
      <c r="A73" s="163" t="s">
        <v>72</v>
      </c>
      <c r="B73" s="164">
        <f>基金残高に係る経年分析!F56</f>
        <v>1007</v>
      </c>
      <c r="C73" s="164">
        <f>基金残高に係る経年分析!G56</f>
        <v>1008</v>
      </c>
      <c r="D73" s="164">
        <f>基金残高に係る経年分析!H56</f>
        <v>1008</v>
      </c>
    </row>
    <row r="74" spans="1:16" x14ac:dyDescent="0.15">
      <c r="A74" s="163" t="s">
        <v>73</v>
      </c>
      <c r="B74" s="164">
        <f>基金残高に係る経年分析!F57</f>
        <v>6976</v>
      </c>
      <c r="C74" s="164">
        <f>基金残高に係る経年分析!G57</f>
        <v>5480</v>
      </c>
      <c r="D74" s="164">
        <f>基金残高に係る経年分析!H57</f>
        <v>6366</v>
      </c>
    </row>
  </sheetData>
  <sheetProtection algorithmName="SHA-512" hashValue="tBV0Mf2INlXQNfjK/UEM4MtP4Xm/gTIXRoR/FNPBpfAC/nbjI74jbLpzr5953FsZFoN+YTHZNoaxtnucdmZFJg==" saltValue="r7lV9pKJwxKBcfFxsu99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8841253</v>
      </c>
      <c r="S5" s="707"/>
      <c r="T5" s="707"/>
      <c r="U5" s="707"/>
      <c r="V5" s="707"/>
      <c r="W5" s="707"/>
      <c r="X5" s="707"/>
      <c r="Y5" s="753"/>
      <c r="Z5" s="771">
        <v>23.6</v>
      </c>
      <c r="AA5" s="771"/>
      <c r="AB5" s="771"/>
      <c r="AC5" s="771"/>
      <c r="AD5" s="772">
        <v>8633609</v>
      </c>
      <c r="AE5" s="772"/>
      <c r="AF5" s="772"/>
      <c r="AG5" s="772"/>
      <c r="AH5" s="772"/>
      <c r="AI5" s="772"/>
      <c r="AJ5" s="772"/>
      <c r="AK5" s="772"/>
      <c r="AL5" s="754">
        <v>46.3</v>
      </c>
      <c r="AM5" s="723"/>
      <c r="AN5" s="723"/>
      <c r="AO5" s="755"/>
      <c r="AP5" s="740" t="s">
        <v>220</v>
      </c>
      <c r="AQ5" s="741"/>
      <c r="AR5" s="741"/>
      <c r="AS5" s="741"/>
      <c r="AT5" s="741"/>
      <c r="AU5" s="741"/>
      <c r="AV5" s="741"/>
      <c r="AW5" s="741"/>
      <c r="AX5" s="741"/>
      <c r="AY5" s="741"/>
      <c r="AZ5" s="741"/>
      <c r="BA5" s="741"/>
      <c r="BB5" s="741"/>
      <c r="BC5" s="741"/>
      <c r="BD5" s="741"/>
      <c r="BE5" s="741"/>
      <c r="BF5" s="742"/>
      <c r="BG5" s="641">
        <v>8633609</v>
      </c>
      <c r="BH5" s="644"/>
      <c r="BI5" s="644"/>
      <c r="BJ5" s="644"/>
      <c r="BK5" s="644"/>
      <c r="BL5" s="644"/>
      <c r="BM5" s="644"/>
      <c r="BN5" s="645"/>
      <c r="BO5" s="703">
        <v>97.7</v>
      </c>
      <c r="BP5" s="703"/>
      <c r="BQ5" s="703"/>
      <c r="BR5" s="703"/>
      <c r="BS5" s="704" t="s">
        <v>121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404992</v>
      </c>
      <c r="S6" s="644"/>
      <c r="T6" s="644"/>
      <c r="U6" s="644"/>
      <c r="V6" s="644"/>
      <c r="W6" s="644"/>
      <c r="X6" s="644"/>
      <c r="Y6" s="645"/>
      <c r="Z6" s="703">
        <v>1.1000000000000001</v>
      </c>
      <c r="AA6" s="703"/>
      <c r="AB6" s="703"/>
      <c r="AC6" s="703"/>
      <c r="AD6" s="704">
        <v>404992</v>
      </c>
      <c r="AE6" s="704"/>
      <c r="AF6" s="704"/>
      <c r="AG6" s="704"/>
      <c r="AH6" s="704"/>
      <c r="AI6" s="704"/>
      <c r="AJ6" s="704"/>
      <c r="AK6" s="704"/>
      <c r="AL6" s="646">
        <v>2.2000000000000002</v>
      </c>
      <c r="AM6" s="647"/>
      <c r="AN6" s="647"/>
      <c r="AO6" s="705"/>
      <c r="AP6" s="638" t="s">
        <v>225</v>
      </c>
      <c r="AQ6" s="639"/>
      <c r="AR6" s="639"/>
      <c r="AS6" s="639"/>
      <c r="AT6" s="639"/>
      <c r="AU6" s="639"/>
      <c r="AV6" s="639"/>
      <c r="AW6" s="639"/>
      <c r="AX6" s="639"/>
      <c r="AY6" s="639"/>
      <c r="AZ6" s="639"/>
      <c r="BA6" s="639"/>
      <c r="BB6" s="639"/>
      <c r="BC6" s="639"/>
      <c r="BD6" s="639"/>
      <c r="BE6" s="639"/>
      <c r="BF6" s="640"/>
      <c r="BG6" s="641">
        <v>8633609</v>
      </c>
      <c r="BH6" s="644"/>
      <c r="BI6" s="644"/>
      <c r="BJ6" s="644"/>
      <c r="BK6" s="644"/>
      <c r="BL6" s="644"/>
      <c r="BM6" s="644"/>
      <c r="BN6" s="645"/>
      <c r="BO6" s="703">
        <v>97.7</v>
      </c>
      <c r="BP6" s="703"/>
      <c r="BQ6" s="703"/>
      <c r="BR6" s="703"/>
      <c r="BS6" s="704" t="s">
        <v>121</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226863</v>
      </c>
      <c r="CS6" s="644"/>
      <c r="CT6" s="644"/>
      <c r="CU6" s="644"/>
      <c r="CV6" s="644"/>
      <c r="CW6" s="644"/>
      <c r="CX6" s="644"/>
      <c r="CY6" s="645"/>
      <c r="CZ6" s="754">
        <v>0.6</v>
      </c>
      <c r="DA6" s="723"/>
      <c r="DB6" s="723"/>
      <c r="DC6" s="757"/>
      <c r="DD6" s="649" t="s">
        <v>227</v>
      </c>
      <c r="DE6" s="644"/>
      <c r="DF6" s="644"/>
      <c r="DG6" s="644"/>
      <c r="DH6" s="644"/>
      <c r="DI6" s="644"/>
      <c r="DJ6" s="644"/>
      <c r="DK6" s="644"/>
      <c r="DL6" s="644"/>
      <c r="DM6" s="644"/>
      <c r="DN6" s="644"/>
      <c r="DO6" s="644"/>
      <c r="DP6" s="645"/>
      <c r="DQ6" s="649">
        <v>226863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11951</v>
      </c>
      <c r="S7" s="644"/>
      <c r="T7" s="644"/>
      <c r="U7" s="644"/>
      <c r="V7" s="644"/>
      <c r="W7" s="644"/>
      <c r="X7" s="644"/>
      <c r="Y7" s="645"/>
      <c r="Z7" s="703">
        <v>0</v>
      </c>
      <c r="AA7" s="703"/>
      <c r="AB7" s="703"/>
      <c r="AC7" s="703"/>
      <c r="AD7" s="704">
        <v>11951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3937620</v>
      </c>
      <c r="BH7" s="644"/>
      <c r="BI7" s="644"/>
      <c r="BJ7" s="644"/>
      <c r="BK7" s="644"/>
      <c r="BL7" s="644"/>
      <c r="BM7" s="644"/>
      <c r="BN7" s="645"/>
      <c r="BO7" s="703">
        <v>44.5</v>
      </c>
      <c r="BP7" s="703"/>
      <c r="BQ7" s="703"/>
      <c r="BR7" s="703"/>
      <c r="BS7" s="704" t="s">
        <v>121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5925642</v>
      </c>
      <c r="CS7" s="644"/>
      <c r="CT7" s="644"/>
      <c r="CU7" s="644"/>
      <c r="CV7" s="644"/>
      <c r="CW7" s="644"/>
      <c r="CX7" s="644"/>
      <c r="CY7" s="645"/>
      <c r="CZ7" s="703">
        <v>16.7</v>
      </c>
      <c r="DA7" s="703"/>
      <c r="DB7" s="703"/>
      <c r="DC7" s="703"/>
      <c r="DD7" s="649">
        <v>332235</v>
      </c>
      <c r="DE7" s="644"/>
      <c r="DF7" s="644"/>
      <c r="DG7" s="644"/>
      <c r="DH7" s="644"/>
      <c r="DI7" s="644"/>
      <c r="DJ7" s="644"/>
      <c r="DK7" s="644"/>
      <c r="DL7" s="644"/>
      <c r="DM7" s="644"/>
      <c r="DN7" s="644"/>
      <c r="DO7" s="644"/>
      <c r="DP7" s="645"/>
      <c r="DQ7" s="649">
        <v>5323764</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45854</v>
      </c>
      <c r="S8" s="644"/>
      <c r="T8" s="644"/>
      <c r="U8" s="644"/>
      <c r="V8" s="644"/>
      <c r="W8" s="644"/>
      <c r="X8" s="644"/>
      <c r="Y8" s="645"/>
      <c r="Z8" s="703">
        <v>0.1</v>
      </c>
      <c r="AA8" s="703"/>
      <c r="AB8" s="703"/>
      <c r="AC8" s="703"/>
      <c r="AD8" s="704">
        <v>45854</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136249</v>
      </c>
      <c r="BH8" s="644"/>
      <c r="BI8" s="644"/>
      <c r="BJ8" s="644"/>
      <c r="BK8" s="644"/>
      <c r="BL8" s="644"/>
      <c r="BM8" s="644"/>
      <c r="BN8" s="645"/>
      <c r="BO8" s="703">
        <v>1.5</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10761998</v>
      </c>
      <c r="CS8" s="644"/>
      <c r="CT8" s="644"/>
      <c r="CU8" s="644"/>
      <c r="CV8" s="644"/>
      <c r="CW8" s="644"/>
      <c r="CX8" s="644"/>
      <c r="CY8" s="645"/>
      <c r="CZ8" s="703">
        <v>30.4</v>
      </c>
      <c r="DA8" s="703"/>
      <c r="DB8" s="703"/>
      <c r="DC8" s="703"/>
      <c r="DD8" s="649">
        <v>465311</v>
      </c>
      <c r="DE8" s="644"/>
      <c r="DF8" s="644"/>
      <c r="DG8" s="644"/>
      <c r="DH8" s="644"/>
      <c r="DI8" s="644"/>
      <c r="DJ8" s="644"/>
      <c r="DK8" s="644"/>
      <c r="DL8" s="644"/>
      <c r="DM8" s="644"/>
      <c r="DN8" s="644"/>
      <c r="DO8" s="644"/>
      <c r="DP8" s="645"/>
      <c r="DQ8" s="649">
        <v>5324320</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53435</v>
      </c>
      <c r="S9" s="644"/>
      <c r="T9" s="644"/>
      <c r="U9" s="644"/>
      <c r="V9" s="644"/>
      <c r="W9" s="644"/>
      <c r="X9" s="644"/>
      <c r="Y9" s="645"/>
      <c r="Z9" s="703">
        <v>0.1</v>
      </c>
      <c r="AA9" s="703"/>
      <c r="AB9" s="703"/>
      <c r="AC9" s="703"/>
      <c r="AD9" s="704">
        <v>53435</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3337728</v>
      </c>
      <c r="BH9" s="644"/>
      <c r="BI9" s="644"/>
      <c r="BJ9" s="644"/>
      <c r="BK9" s="644"/>
      <c r="BL9" s="644"/>
      <c r="BM9" s="644"/>
      <c r="BN9" s="645"/>
      <c r="BO9" s="703">
        <v>37.799999999999997</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2375141</v>
      </c>
      <c r="CS9" s="644"/>
      <c r="CT9" s="644"/>
      <c r="CU9" s="644"/>
      <c r="CV9" s="644"/>
      <c r="CW9" s="644"/>
      <c r="CX9" s="644"/>
      <c r="CY9" s="645"/>
      <c r="CZ9" s="703">
        <v>6.7</v>
      </c>
      <c r="DA9" s="703"/>
      <c r="DB9" s="703"/>
      <c r="DC9" s="703"/>
      <c r="DD9" s="649">
        <v>49408</v>
      </c>
      <c r="DE9" s="644"/>
      <c r="DF9" s="644"/>
      <c r="DG9" s="644"/>
      <c r="DH9" s="644"/>
      <c r="DI9" s="644"/>
      <c r="DJ9" s="644"/>
      <c r="DK9" s="644"/>
      <c r="DL9" s="644"/>
      <c r="DM9" s="644"/>
      <c r="DN9" s="644"/>
      <c r="DO9" s="644"/>
      <c r="DP9" s="645"/>
      <c r="DQ9" s="649">
        <v>2068407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175244</v>
      </c>
      <c r="BH10" s="644"/>
      <c r="BI10" s="644"/>
      <c r="BJ10" s="644"/>
      <c r="BK10" s="644"/>
      <c r="BL10" s="644"/>
      <c r="BM10" s="644"/>
      <c r="BN10" s="645"/>
      <c r="BO10" s="703">
        <v>2</v>
      </c>
      <c r="BP10" s="703"/>
      <c r="BQ10" s="703"/>
      <c r="BR10" s="703"/>
      <c r="BS10" s="649" t="s">
        <v>227</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10650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10650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288399</v>
      </c>
      <c r="BH11" s="644"/>
      <c r="BI11" s="644"/>
      <c r="BJ11" s="644"/>
      <c r="BK11" s="644"/>
      <c r="BL11" s="644"/>
      <c r="BM11" s="644"/>
      <c r="BN11" s="645"/>
      <c r="BO11" s="703">
        <v>3.3</v>
      </c>
      <c r="BP11" s="703"/>
      <c r="BQ11" s="703"/>
      <c r="BR11" s="703"/>
      <c r="BS11" s="649" t="s">
        <v>121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1421603</v>
      </c>
      <c r="CS11" s="644"/>
      <c r="CT11" s="644"/>
      <c r="CU11" s="644"/>
      <c r="CV11" s="644"/>
      <c r="CW11" s="644"/>
      <c r="CX11" s="644"/>
      <c r="CY11" s="645"/>
      <c r="CZ11" s="703">
        <v>4</v>
      </c>
      <c r="DA11" s="703"/>
      <c r="DB11" s="703"/>
      <c r="DC11" s="703"/>
      <c r="DD11" s="649">
        <v>277463</v>
      </c>
      <c r="DE11" s="644"/>
      <c r="DF11" s="644"/>
      <c r="DG11" s="644"/>
      <c r="DH11" s="644"/>
      <c r="DI11" s="644"/>
      <c r="DJ11" s="644"/>
      <c r="DK11" s="644"/>
      <c r="DL11" s="644"/>
      <c r="DM11" s="644"/>
      <c r="DN11" s="644"/>
      <c r="DO11" s="644"/>
      <c r="DP11" s="645"/>
      <c r="DQ11" s="649">
        <v>713382</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1268747</v>
      </c>
      <c r="S12" s="644"/>
      <c r="T12" s="644"/>
      <c r="U12" s="644"/>
      <c r="V12" s="644"/>
      <c r="W12" s="644"/>
      <c r="X12" s="644"/>
      <c r="Y12" s="645"/>
      <c r="Z12" s="703">
        <v>3.4</v>
      </c>
      <c r="AA12" s="703"/>
      <c r="AB12" s="703"/>
      <c r="AC12" s="703"/>
      <c r="AD12" s="704">
        <v>1268747</v>
      </c>
      <c r="AE12" s="704"/>
      <c r="AF12" s="704"/>
      <c r="AG12" s="704"/>
      <c r="AH12" s="704"/>
      <c r="AI12" s="704"/>
      <c r="AJ12" s="704"/>
      <c r="AK12" s="704"/>
      <c r="AL12" s="646">
        <v>6.8</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3946360</v>
      </c>
      <c r="BH12" s="644"/>
      <c r="BI12" s="644"/>
      <c r="BJ12" s="644"/>
      <c r="BK12" s="644"/>
      <c r="BL12" s="644"/>
      <c r="BM12" s="644"/>
      <c r="BN12" s="645"/>
      <c r="BO12" s="703">
        <v>44.6</v>
      </c>
      <c r="BP12" s="703"/>
      <c r="BQ12" s="703"/>
      <c r="BR12" s="703"/>
      <c r="BS12" s="649" t="s">
        <v>130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826240</v>
      </c>
      <c r="CS12" s="644"/>
      <c r="CT12" s="644"/>
      <c r="CU12" s="644"/>
      <c r="CV12" s="644"/>
      <c r="CW12" s="644"/>
      <c r="CX12" s="644"/>
      <c r="CY12" s="645"/>
      <c r="CZ12" s="703">
        <v>2.2999999999999998</v>
      </c>
      <c r="DA12" s="703"/>
      <c r="DB12" s="703"/>
      <c r="DC12" s="703"/>
      <c r="DD12" s="649">
        <v>193742</v>
      </c>
      <c r="DE12" s="644"/>
      <c r="DF12" s="644"/>
      <c r="DG12" s="644"/>
      <c r="DH12" s="644"/>
      <c r="DI12" s="644"/>
      <c r="DJ12" s="644"/>
      <c r="DK12" s="644"/>
      <c r="DL12" s="644"/>
      <c r="DM12" s="644"/>
      <c r="DN12" s="644"/>
      <c r="DO12" s="644"/>
      <c r="DP12" s="645"/>
      <c r="DQ12" s="649">
        <v>418557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167709</v>
      </c>
      <c r="S13" s="644"/>
      <c r="T13" s="644"/>
      <c r="U13" s="644"/>
      <c r="V13" s="644"/>
      <c r="W13" s="644"/>
      <c r="X13" s="644"/>
      <c r="Y13" s="645"/>
      <c r="Z13" s="703">
        <v>0.4</v>
      </c>
      <c r="AA13" s="703"/>
      <c r="AB13" s="703"/>
      <c r="AC13" s="703"/>
      <c r="AD13" s="704">
        <v>167709</v>
      </c>
      <c r="AE13" s="704"/>
      <c r="AF13" s="704"/>
      <c r="AG13" s="704"/>
      <c r="AH13" s="704"/>
      <c r="AI13" s="704"/>
      <c r="AJ13" s="704"/>
      <c r="AK13" s="704"/>
      <c r="AL13" s="646">
        <v>0.9</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3942411</v>
      </c>
      <c r="BH13" s="644"/>
      <c r="BI13" s="644"/>
      <c r="BJ13" s="644"/>
      <c r="BK13" s="644"/>
      <c r="BL13" s="644"/>
      <c r="BM13" s="644"/>
      <c r="BN13" s="645"/>
      <c r="BO13" s="703">
        <v>44.6</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3145001</v>
      </c>
      <c r="CS13" s="644"/>
      <c r="CT13" s="644"/>
      <c r="CU13" s="644"/>
      <c r="CV13" s="644"/>
      <c r="CW13" s="644"/>
      <c r="CX13" s="644"/>
      <c r="CY13" s="645"/>
      <c r="CZ13" s="703">
        <v>8.9</v>
      </c>
      <c r="DA13" s="703"/>
      <c r="DB13" s="703"/>
      <c r="DC13" s="703"/>
      <c r="DD13" s="649">
        <v>1872460</v>
      </c>
      <c r="DE13" s="644"/>
      <c r="DF13" s="644"/>
      <c r="DG13" s="644"/>
      <c r="DH13" s="644"/>
      <c r="DI13" s="644"/>
      <c r="DJ13" s="644"/>
      <c r="DK13" s="644"/>
      <c r="DL13" s="644"/>
      <c r="DM13" s="644"/>
      <c r="DN13" s="644"/>
      <c r="DO13" s="644"/>
      <c r="DP13" s="645"/>
      <c r="DQ13" s="649">
        <v>1667547</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227</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236034</v>
      </c>
      <c r="BH14" s="644"/>
      <c r="BI14" s="644"/>
      <c r="BJ14" s="644"/>
      <c r="BK14" s="644"/>
      <c r="BL14" s="644"/>
      <c r="BM14" s="644"/>
      <c r="BN14" s="645"/>
      <c r="BO14" s="703">
        <v>2.7</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2712139</v>
      </c>
      <c r="CS14" s="644"/>
      <c r="CT14" s="644"/>
      <c r="CU14" s="644"/>
      <c r="CV14" s="644"/>
      <c r="CW14" s="644"/>
      <c r="CX14" s="644"/>
      <c r="CY14" s="645"/>
      <c r="CZ14" s="703">
        <v>7.7</v>
      </c>
      <c r="DA14" s="703"/>
      <c r="DB14" s="703"/>
      <c r="DC14" s="703"/>
      <c r="DD14" s="649">
        <v>5440</v>
      </c>
      <c r="DE14" s="644"/>
      <c r="DF14" s="644"/>
      <c r="DG14" s="644"/>
      <c r="DH14" s="644"/>
      <c r="DI14" s="644"/>
      <c r="DJ14" s="644"/>
      <c r="DK14" s="644"/>
      <c r="DL14" s="644"/>
      <c r="DM14" s="644"/>
      <c r="DN14" s="644"/>
      <c r="DO14" s="644"/>
      <c r="DP14" s="645"/>
      <c r="DQ14" s="649">
        <v>1423197</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161270</v>
      </c>
      <c r="S15" s="644"/>
      <c r="T15" s="644"/>
      <c r="U15" s="644"/>
      <c r="V15" s="644"/>
      <c r="W15" s="644"/>
      <c r="X15" s="644"/>
      <c r="Y15" s="645"/>
      <c r="Z15" s="703">
        <v>0.4</v>
      </c>
      <c r="AA15" s="703"/>
      <c r="AB15" s="703"/>
      <c r="AC15" s="703"/>
      <c r="AD15" s="704">
        <v>161270</v>
      </c>
      <c r="AE15" s="704"/>
      <c r="AF15" s="704"/>
      <c r="AG15" s="704"/>
      <c r="AH15" s="704"/>
      <c r="AI15" s="704"/>
      <c r="AJ15" s="704"/>
      <c r="AK15" s="704"/>
      <c r="AL15" s="646">
        <v>0.9</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513595</v>
      </c>
      <c r="BH15" s="644"/>
      <c r="BI15" s="644"/>
      <c r="BJ15" s="644"/>
      <c r="BK15" s="644"/>
      <c r="BL15" s="644"/>
      <c r="BM15" s="644"/>
      <c r="BN15" s="645"/>
      <c r="BO15" s="703">
        <v>5.8</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4114154</v>
      </c>
      <c r="CS15" s="644"/>
      <c r="CT15" s="644"/>
      <c r="CU15" s="644"/>
      <c r="CV15" s="644"/>
      <c r="CW15" s="644"/>
      <c r="CX15" s="644"/>
      <c r="CY15" s="645"/>
      <c r="CZ15" s="703">
        <v>11.6</v>
      </c>
      <c r="DA15" s="703"/>
      <c r="DB15" s="703"/>
      <c r="DC15" s="703"/>
      <c r="DD15" s="649">
        <v>1845542</v>
      </c>
      <c r="DE15" s="644"/>
      <c r="DF15" s="644"/>
      <c r="DG15" s="644"/>
      <c r="DH15" s="644"/>
      <c r="DI15" s="644"/>
      <c r="DJ15" s="644"/>
      <c r="DK15" s="644"/>
      <c r="DL15" s="644"/>
      <c r="DM15" s="644"/>
      <c r="DN15" s="644"/>
      <c r="DO15" s="644"/>
      <c r="DP15" s="645"/>
      <c r="DQ15" s="649">
        <v>2309650</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76315</v>
      </c>
      <c r="CS16" s="644"/>
      <c r="CT16" s="644"/>
      <c r="CU16" s="644"/>
      <c r="CV16" s="644"/>
      <c r="CW16" s="644"/>
      <c r="CX16" s="644"/>
      <c r="CY16" s="645"/>
      <c r="CZ16" s="703">
        <v>0.2</v>
      </c>
      <c r="DA16" s="703"/>
      <c r="DB16" s="703"/>
      <c r="DC16" s="703"/>
      <c r="DD16" s="649" t="s">
        <v>121</v>
      </c>
      <c r="DE16" s="644"/>
      <c r="DF16" s="644"/>
      <c r="DG16" s="644"/>
      <c r="DH16" s="644"/>
      <c r="DI16" s="644"/>
      <c r="DJ16" s="644"/>
      <c r="DK16" s="644"/>
      <c r="DL16" s="644"/>
      <c r="DM16" s="644"/>
      <c r="DN16" s="644"/>
      <c r="DO16" s="644"/>
      <c r="DP16" s="645"/>
      <c r="DQ16" s="649">
        <v>58254</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31183</v>
      </c>
      <c r="S17" s="644"/>
      <c r="T17" s="644"/>
      <c r="U17" s="644"/>
      <c r="V17" s="644"/>
      <c r="W17" s="644"/>
      <c r="X17" s="644"/>
      <c r="Y17" s="645"/>
      <c r="Z17" s="703">
        <v>0.1</v>
      </c>
      <c r="AA17" s="703"/>
      <c r="AB17" s="703"/>
      <c r="AC17" s="703"/>
      <c r="AD17" s="704">
        <v>31183</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227</v>
      </c>
      <c r="BP17" s="703"/>
      <c r="BQ17" s="703"/>
      <c r="BR17" s="703"/>
      <c r="BS17" s="649" t="s">
        <v>227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3801792</v>
      </c>
      <c r="CS17" s="644"/>
      <c r="CT17" s="644"/>
      <c r="CU17" s="644"/>
      <c r="CV17" s="644"/>
      <c r="CW17" s="644"/>
      <c r="CX17" s="644"/>
      <c r="CY17" s="645"/>
      <c r="CZ17" s="703">
        <v>10.7</v>
      </c>
      <c r="DA17" s="703"/>
      <c r="DB17" s="703"/>
      <c r="DC17" s="703"/>
      <c r="DD17" s="649" t="s">
        <v>121</v>
      </c>
      <c r="DE17" s="644"/>
      <c r="DF17" s="644"/>
      <c r="DG17" s="644"/>
      <c r="DH17" s="644"/>
      <c r="DI17" s="644"/>
      <c r="DJ17" s="644"/>
      <c r="DK17" s="644"/>
      <c r="DL17" s="644"/>
      <c r="DM17" s="644"/>
      <c r="DN17" s="644"/>
      <c r="DO17" s="644"/>
      <c r="DP17" s="645"/>
      <c r="DQ17" s="649">
        <v>3792403</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8439180</v>
      </c>
      <c r="S18" s="644"/>
      <c r="T18" s="644"/>
      <c r="U18" s="644"/>
      <c r="V18" s="644"/>
      <c r="W18" s="644"/>
      <c r="X18" s="644"/>
      <c r="Y18" s="645"/>
      <c r="Z18" s="703">
        <v>22.5</v>
      </c>
      <c r="AA18" s="703"/>
      <c r="AB18" s="703"/>
      <c r="AC18" s="703"/>
      <c r="AD18" s="704">
        <v>7854053</v>
      </c>
      <c r="AE18" s="704"/>
      <c r="AF18" s="704"/>
      <c r="AG18" s="704"/>
      <c r="AH18" s="704"/>
      <c r="AI18" s="704"/>
      <c r="AJ18" s="704"/>
      <c r="AK18" s="704"/>
      <c r="AL18" s="646">
        <v>42.1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7854053</v>
      </c>
      <c r="S19" s="644"/>
      <c r="T19" s="644"/>
      <c r="U19" s="644"/>
      <c r="V19" s="644"/>
      <c r="W19" s="644"/>
      <c r="X19" s="644"/>
      <c r="Y19" s="645"/>
      <c r="Z19" s="703">
        <v>21</v>
      </c>
      <c r="AA19" s="703"/>
      <c r="AB19" s="703"/>
      <c r="AC19" s="703"/>
      <c r="AD19" s="704">
        <v>7854053</v>
      </c>
      <c r="AE19" s="704"/>
      <c r="AF19" s="704"/>
      <c r="AG19" s="704"/>
      <c r="AH19" s="704"/>
      <c r="AI19" s="704"/>
      <c r="AJ19" s="704"/>
      <c r="AK19" s="704"/>
      <c r="AL19" s="646">
        <v>42.1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207644</v>
      </c>
      <c r="BH19" s="644"/>
      <c r="BI19" s="644"/>
      <c r="BJ19" s="644"/>
      <c r="BK19" s="644"/>
      <c r="BL19" s="644"/>
      <c r="BM19" s="644"/>
      <c r="BN19" s="645"/>
      <c r="BO19" s="703">
        <v>2.2999999999999998</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227</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585127</v>
      </c>
      <c r="S20" s="644"/>
      <c r="T20" s="644"/>
      <c r="U20" s="644"/>
      <c r="V20" s="644"/>
      <c r="W20" s="644"/>
      <c r="X20" s="644"/>
      <c r="Y20" s="645"/>
      <c r="Z20" s="703">
        <v>1.6</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207644</v>
      </c>
      <c r="BH20" s="644"/>
      <c r="BI20" s="644"/>
      <c r="BJ20" s="644"/>
      <c r="BK20" s="644"/>
      <c r="BL20" s="644"/>
      <c r="BM20" s="644"/>
      <c r="BN20" s="645"/>
      <c r="BO20" s="703">
        <v>2.2999999999999998</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35397538</v>
      </c>
      <c r="CS20" s="644"/>
      <c r="CT20" s="644"/>
      <c r="CU20" s="644"/>
      <c r="CV20" s="644"/>
      <c r="CW20" s="644"/>
      <c r="CX20" s="644"/>
      <c r="CY20" s="645"/>
      <c r="CZ20" s="703">
        <v>100</v>
      </c>
      <c r="DA20" s="703"/>
      <c r="DB20" s="703"/>
      <c r="DC20" s="703"/>
      <c r="DD20" s="649">
        <v>5041601</v>
      </c>
      <c r="DE20" s="644"/>
      <c r="DF20" s="644"/>
      <c r="DG20" s="644"/>
      <c r="DH20" s="644"/>
      <c r="DI20" s="644"/>
      <c r="DJ20" s="644"/>
      <c r="DK20" s="644"/>
      <c r="DL20" s="644"/>
      <c r="DM20" s="644"/>
      <c r="DN20" s="644"/>
      <c r="DO20" s="644"/>
      <c r="DP20" s="645"/>
      <c r="DQ20" s="649">
        <v>23336994</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19425574</v>
      </c>
      <c r="S22" s="644"/>
      <c r="T22" s="644"/>
      <c r="U22" s="644"/>
      <c r="V22" s="644"/>
      <c r="W22" s="644"/>
      <c r="X22" s="644"/>
      <c r="Y22" s="645"/>
      <c r="Z22" s="703">
        <v>51.9</v>
      </c>
      <c r="AA22" s="703"/>
      <c r="AB22" s="703"/>
      <c r="AC22" s="703"/>
      <c r="AD22" s="704">
        <v>18632803</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227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12068</v>
      </c>
      <c r="S23" s="644"/>
      <c r="T23" s="644"/>
      <c r="U23" s="644"/>
      <c r="V23" s="644"/>
      <c r="W23" s="644"/>
      <c r="X23" s="644"/>
      <c r="Y23" s="645"/>
      <c r="Z23" s="703">
        <v>0</v>
      </c>
      <c r="AA23" s="703"/>
      <c r="AB23" s="703"/>
      <c r="AC23" s="703"/>
      <c r="AD23" s="704">
        <v>12068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207644</v>
      </c>
      <c r="BH23" s="644"/>
      <c r="BI23" s="644"/>
      <c r="BJ23" s="644"/>
      <c r="BK23" s="644"/>
      <c r="BL23" s="644"/>
      <c r="BM23" s="644"/>
      <c r="BN23" s="645"/>
      <c r="BO23" s="703">
        <v>2.2999999999999998</v>
      </c>
      <c r="BP23" s="703"/>
      <c r="BQ23" s="703"/>
      <c r="BR23" s="703"/>
      <c r="BS23" s="649" t="s">
        <v>121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209770</v>
      </c>
      <c r="S24" s="644"/>
      <c r="T24" s="644"/>
      <c r="U24" s="644"/>
      <c r="V24" s="644"/>
      <c r="W24" s="644"/>
      <c r="X24" s="644"/>
      <c r="Y24" s="645"/>
      <c r="Z24" s="703">
        <v>0.6</v>
      </c>
      <c r="AA24" s="703"/>
      <c r="AB24" s="703"/>
      <c r="AC24" s="703"/>
      <c r="AD24" s="704" t="s">
        <v>121</v>
      </c>
      <c r="AE24" s="704"/>
      <c r="AF24" s="704"/>
      <c r="AG24" s="704"/>
      <c r="AH24" s="704"/>
      <c r="AI24" s="704"/>
      <c r="AJ24" s="704"/>
      <c r="AK24" s="704"/>
      <c r="AL24" s="646" t="s">
        <v>227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121</v>
      </c>
      <c r="BP24" s="703"/>
      <c r="BQ24" s="703"/>
      <c r="BR24" s="703"/>
      <c r="BS24" s="649" t="s">
        <v>227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14718847</v>
      </c>
      <c r="CS24" s="707"/>
      <c r="CT24" s="707"/>
      <c r="CU24" s="707"/>
      <c r="CV24" s="707"/>
      <c r="CW24" s="707"/>
      <c r="CX24" s="707"/>
      <c r="CY24" s="753"/>
      <c r="CZ24" s="754">
        <v>41.6</v>
      </c>
      <c r="DA24" s="723"/>
      <c r="DB24" s="723"/>
      <c r="DC24" s="757"/>
      <c r="DD24" s="752">
        <v>10220797</v>
      </c>
      <c r="DE24" s="707"/>
      <c r="DF24" s="707"/>
      <c r="DG24" s="707"/>
      <c r="DH24" s="707"/>
      <c r="DI24" s="707"/>
      <c r="DJ24" s="707"/>
      <c r="DK24" s="753"/>
      <c r="DL24" s="752">
        <v>9221042</v>
      </c>
      <c r="DM24" s="707"/>
      <c r="DN24" s="707"/>
      <c r="DO24" s="707"/>
      <c r="DP24" s="707"/>
      <c r="DQ24" s="707"/>
      <c r="DR24" s="707"/>
      <c r="DS24" s="707"/>
      <c r="DT24" s="707"/>
      <c r="DU24" s="707"/>
      <c r="DV24" s="753"/>
      <c r="DW24" s="754">
        <v>46.6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397979</v>
      </c>
      <c r="S25" s="644"/>
      <c r="T25" s="644"/>
      <c r="U25" s="644"/>
      <c r="V25" s="644"/>
      <c r="W25" s="644"/>
      <c r="X25" s="644"/>
      <c r="Y25" s="645"/>
      <c r="Z25" s="703">
        <v>1.1000000000000001</v>
      </c>
      <c r="AA25" s="703"/>
      <c r="AB25" s="703"/>
      <c r="AC25" s="703"/>
      <c r="AD25" s="704" t="s">
        <v>121</v>
      </c>
      <c r="AE25" s="704"/>
      <c r="AF25" s="704"/>
      <c r="AG25" s="704"/>
      <c r="AH25" s="704"/>
      <c r="AI25" s="704"/>
      <c r="AJ25" s="704"/>
      <c r="AK25" s="704"/>
      <c r="AL25" s="646" t="s">
        <v>121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227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4845483</v>
      </c>
      <c r="CS25" s="642"/>
      <c r="CT25" s="642"/>
      <c r="CU25" s="642"/>
      <c r="CV25" s="642"/>
      <c r="CW25" s="642"/>
      <c r="CX25" s="642"/>
      <c r="CY25" s="643"/>
      <c r="CZ25" s="646">
        <v>13.7</v>
      </c>
      <c r="DA25" s="675"/>
      <c r="DB25" s="675"/>
      <c r="DC25" s="676"/>
      <c r="DD25" s="649">
        <v>4426459</v>
      </c>
      <c r="DE25" s="642"/>
      <c r="DF25" s="642"/>
      <c r="DG25" s="642"/>
      <c r="DH25" s="642"/>
      <c r="DI25" s="642"/>
      <c r="DJ25" s="642"/>
      <c r="DK25" s="643"/>
      <c r="DL25" s="649">
        <v>4426459</v>
      </c>
      <c r="DM25" s="642"/>
      <c r="DN25" s="642"/>
      <c r="DO25" s="642"/>
      <c r="DP25" s="642"/>
      <c r="DQ25" s="642"/>
      <c r="DR25" s="642"/>
      <c r="DS25" s="642"/>
      <c r="DT25" s="642"/>
      <c r="DU25" s="642"/>
      <c r="DV25" s="643"/>
      <c r="DW25" s="646">
        <v>22.4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45037</v>
      </c>
      <c r="S26" s="644"/>
      <c r="T26" s="644"/>
      <c r="U26" s="644"/>
      <c r="V26" s="644"/>
      <c r="W26" s="644"/>
      <c r="X26" s="644"/>
      <c r="Y26" s="645"/>
      <c r="Z26" s="703">
        <v>0.1</v>
      </c>
      <c r="AA26" s="703"/>
      <c r="AB26" s="703"/>
      <c r="AC26" s="703"/>
      <c r="AD26" s="704" t="s">
        <v>121</v>
      </c>
      <c r="AE26" s="704"/>
      <c r="AF26" s="704"/>
      <c r="AG26" s="704"/>
      <c r="AH26" s="704"/>
      <c r="AI26" s="704"/>
      <c r="AJ26" s="704"/>
      <c r="AK26" s="704"/>
      <c r="AL26" s="646" t="s">
        <v>227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3106229</v>
      </c>
      <c r="CS26" s="644"/>
      <c r="CT26" s="644"/>
      <c r="CU26" s="644"/>
      <c r="CV26" s="644"/>
      <c r="CW26" s="644"/>
      <c r="CX26" s="644"/>
      <c r="CY26" s="645"/>
      <c r="CZ26" s="646">
        <v>8.8000000000000007</v>
      </c>
      <c r="DA26" s="675"/>
      <c r="DB26" s="675"/>
      <c r="DC26" s="676"/>
      <c r="DD26" s="649">
        <v>2706127</v>
      </c>
      <c r="DE26" s="644"/>
      <c r="DF26" s="644"/>
      <c r="DG26" s="644"/>
      <c r="DH26" s="644"/>
      <c r="DI26" s="644"/>
      <c r="DJ26" s="644"/>
      <c r="DK26" s="645"/>
      <c r="DL26" s="649" t="s">
        <v>227</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4335453</v>
      </c>
      <c r="S27" s="644"/>
      <c r="T27" s="644"/>
      <c r="U27" s="644"/>
      <c r="V27" s="644"/>
      <c r="W27" s="644"/>
      <c r="X27" s="644"/>
      <c r="Y27" s="645"/>
      <c r="Z27" s="703">
        <v>11.6</v>
      </c>
      <c r="AA27" s="703"/>
      <c r="AB27" s="703"/>
      <c r="AC27" s="703"/>
      <c r="AD27" s="704" t="s">
        <v>121</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8841253</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6071572</v>
      </c>
      <c r="CS27" s="642"/>
      <c r="CT27" s="642"/>
      <c r="CU27" s="642"/>
      <c r="CV27" s="642"/>
      <c r="CW27" s="642"/>
      <c r="CX27" s="642"/>
      <c r="CY27" s="643"/>
      <c r="CZ27" s="646">
        <v>17.2</v>
      </c>
      <c r="DA27" s="675"/>
      <c r="DB27" s="675"/>
      <c r="DC27" s="676"/>
      <c r="DD27" s="649">
        <v>2001935</v>
      </c>
      <c r="DE27" s="642"/>
      <c r="DF27" s="642"/>
      <c r="DG27" s="642"/>
      <c r="DH27" s="642"/>
      <c r="DI27" s="642"/>
      <c r="DJ27" s="642"/>
      <c r="DK27" s="643"/>
      <c r="DL27" s="649">
        <v>1969266</v>
      </c>
      <c r="DM27" s="642"/>
      <c r="DN27" s="642"/>
      <c r="DO27" s="642"/>
      <c r="DP27" s="642"/>
      <c r="DQ27" s="642"/>
      <c r="DR27" s="642"/>
      <c r="DS27" s="642"/>
      <c r="DT27" s="642"/>
      <c r="DU27" s="642"/>
      <c r="DV27" s="643"/>
      <c r="DW27" s="646">
        <v>10</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3801792</v>
      </c>
      <c r="CS28" s="644"/>
      <c r="CT28" s="644"/>
      <c r="CU28" s="644"/>
      <c r="CV28" s="644"/>
      <c r="CW28" s="644"/>
      <c r="CX28" s="644"/>
      <c r="CY28" s="645"/>
      <c r="CZ28" s="646">
        <v>10.7</v>
      </c>
      <c r="DA28" s="675"/>
      <c r="DB28" s="675"/>
      <c r="DC28" s="676"/>
      <c r="DD28" s="649">
        <v>3792403</v>
      </c>
      <c r="DE28" s="644"/>
      <c r="DF28" s="644"/>
      <c r="DG28" s="644"/>
      <c r="DH28" s="644"/>
      <c r="DI28" s="644"/>
      <c r="DJ28" s="644"/>
      <c r="DK28" s="645"/>
      <c r="DL28" s="649">
        <v>2825317</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2052573</v>
      </c>
      <c r="S29" s="644"/>
      <c r="T29" s="644"/>
      <c r="U29" s="644"/>
      <c r="V29" s="644"/>
      <c r="W29" s="644"/>
      <c r="X29" s="644"/>
      <c r="Y29" s="645"/>
      <c r="Z29" s="703">
        <v>5.5</v>
      </c>
      <c r="AA29" s="703"/>
      <c r="AB29" s="703"/>
      <c r="AC29" s="703"/>
      <c r="AD29" s="704" t="s">
        <v>121</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3801792</v>
      </c>
      <c r="CS29" s="642"/>
      <c r="CT29" s="642"/>
      <c r="CU29" s="642"/>
      <c r="CV29" s="642"/>
      <c r="CW29" s="642"/>
      <c r="CX29" s="642"/>
      <c r="CY29" s="643"/>
      <c r="CZ29" s="646">
        <v>10.7</v>
      </c>
      <c r="DA29" s="675"/>
      <c r="DB29" s="675"/>
      <c r="DC29" s="676"/>
      <c r="DD29" s="649">
        <v>3792403</v>
      </c>
      <c r="DE29" s="642"/>
      <c r="DF29" s="642"/>
      <c r="DG29" s="642"/>
      <c r="DH29" s="642"/>
      <c r="DI29" s="642"/>
      <c r="DJ29" s="642"/>
      <c r="DK29" s="643"/>
      <c r="DL29" s="649">
        <v>2825317</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88785</v>
      </c>
      <c r="S30" s="644"/>
      <c r="T30" s="644"/>
      <c r="U30" s="644"/>
      <c r="V30" s="644"/>
      <c r="W30" s="644"/>
      <c r="X30" s="644"/>
      <c r="Y30" s="645"/>
      <c r="Z30" s="703">
        <v>0.2</v>
      </c>
      <c r="AA30" s="703"/>
      <c r="AB30" s="703"/>
      <c r="AC30" s="703"/>
      <c r="AD30" s="704">
        <v>240</v>
      </c>
      <c r="AE30" s="704"/>
      <c r="AF30" s="704"/>
      <c r="AG30" s="704"/>
      <c r="AH30" s="704"/>
      <c r="AI30" s="704"/>
      <c r="AJ30" s="704"/>
      <c r="AK30" s="704"/>
      <c r="AL30" s="646">
        <v>0</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98.2</v>
      </c>
      <c r="BH30" s="722"/>
      <c r="BI30" s="722"/>
      <c r="BJ30" s="722"/>
      <c r="BK30" s="722"/>
      <c r="BL30" s="722"/>
      <c r="BM30" s="723">
        <v>89.1</v>
      </c>
      <c r="BN30" s="722"/>
      <c r="BO30" s="722"/>
      <c r="BP30" s="722"/>
      <c r="BQ30" s="724"/>
      <c r="BR30" s="721">
        <v>97.9</v>
      </c>
      <c r="BS30" s="722"/>
      <c r="BT30" s="722"/>
      <c r="BU30" s="722"/>
      <c r="BV30" s="722"/>
      <c r="BW30" s="722"/>
      <c r="BX30" s="723">
        <v>88.2</v>
      </c>
      <c r="BY30" s="722"/>
      <c r="BZ30" s="722"/>
      <c r="CA30" s="722"/>
      <c r="CB30" s="724"/>
      <c r="CD30" s="727"/>
      <c r="CE30" s="728"/>
      <c r="CF30" s="685" t="s">
        <v>303</v>
      </c>
      <c r="CG30" s="682"/>
      <c r="CH30" s="682"/>
      <c r="CI30" s="682"/>
      <c r="CJ30" s="682"/>
      <c r="CK30" s="682"/>
      <c r="CL30" s="682"/>
      <c r="CM30" s="682"/>
      <c r="CN30" s="682"/>
      <c r="CO30" s="682"/>
      <c r="CP30" s="682"/>
      <c r="CQ30" s="683"/>
      <c r="CR30" s="641">
        <v>3557587</v>
      </c>
      <c r="CS30" s="644"/>
      <c r="CT30" s="644"/>
      <c r="CU30" s="644"/>
      <c r="CV30" s="644"/>
      <c r="CW30" s="644"/>
      <c r="CX30" s="644"/>
      <c r="CY30" s="645"/>
      <c r="CZ30" s="646">
        <v>10.1</v>
      </c>
      <c r="DA30" s="675"/>
      <c r="DB30" s="675"/>
      <c r="DC30" s="676"/>
      <c r="DD30" s="649">
        <v>3548622</v>
      </c>
      <c r="DE30" s="644"/>
      <c r="DF30" s="644"/>
      <c r="DG30" s="644"/>
      <c r="DH30" s="644"/>
      <c r="DI30" s="644"/>
      <c r="DJ30" s="644"/>
      <c r="DK30" s="645"/>
      <c r="DL30" s="649">
        <v>2581536</v>
      </c>
      <c r="DM30" s="644"/>
      <c r="DN30" s="644"/>
      <c r="DO30" s="644"/>
      <c r="DP30" s="644"/>
      <c r="DQ30" s="644"/>
      <c r="DR30" s="644"/>
      <c r="DS30" s="644"/>
      <c r="DT30" s="644"/>
      <c r="DU30" s="644"/>
      <c r="DV30" s="645"/>
      <c r="DW30" s="646">
        <v>13</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60546</v>
      </c>
      <c r="S31" s="644"/>
      <c r="T31" s="644"/>
      <c r="U31" s="644"/>
      <c r="V31" s="644"/>
      <c r="W31" s="644"/>
      <c r="X31" s="644"/>
      <c r="Y31" s="645"/>
      <c r="Z31" s="703">
        <v>0.2</v>
      </c>
      <c r="AA31" s="703"/>
      <c r="AB31" s="703"/>
      <c r="AC31" s="703"/>
      <c r="AD31" s="704" t="s">
        <v>227</v>
      </c>
      <c r="AE31" s="704"/>
      <c r="AF31" s="704"/>
      <c r="AG31" s="704"/>
      <c r="AH31" s="704"/>
      <c r="AI31" s="704"/>
      <c r="AJ31" s="704"/>
      <c r="AK31" s="704"/>
      <c r="AL31" s="646" t="s">
        <v>227</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98.4</v>
      </c>
      <c r="BH31" s="642"/>
      <c r="BI31" s="642"/>
      <c r="BJ31" s="642"/>
      <c r="BK31" s="642"/>
      <c r="BL31" s="642"/>
      <c r="BM31" s="647">
        <v>91.4</v>
      </c>
      <c r="BN31" s="720"/>
      <c r="BO31" s="720"/>
      <c r="BP31" s="720"/>
      <c r="BQ31" s="681"/>
      <c r="BR31" s="719">
        <v>98.2</v>
      </c>
      <c r="BS31" s="642"/>
      <c r="BT31" s="642"/>
      <c r="BU31" s="642"/>
      <c r="BV31" s="642"/>
      <c r="BW31" s="642"/>
      <c r="BX31" s="647">
        <v>90.2</v>
      </c>
      <c r="BY31" s="720"/>
      <c r="BZ31" s="720"/>
      <c r="CA31" s="720"/>
      <c r="CB31" s="681"/>
      <c r="CD31" s="727"/>
      <c r="CE31" s="728"/>
      <c r="CF31" s="685" t="s">
        <v>307</v>
      </c>
      <c r="CG31" s="682"/>
      <c r="CH31" s="682"/>
      <c r="CI31" s="682"/>
      <c r="CJ31" s="682"/>
      <c r="CK31" s="682"/>
      <c r="CL31" s="682"/>
      <c r="CM31" s="682"/>
      <c r="CN31" s="682"/>
      <c r="CO31" s="682"/>
      <c r="CP31" s="682"/>
      <c r="CQ31" s="683"/>
      <c r="CR31" s="641">
        <v>244205</v>
      </c>
      <c r="CS31" s="642"/>
      <c r="CT31" s="642"/>
      <c r="CU31" s="642"/>
      <c r="CV31" s="642"/>
      <c r="CW31" s="642"/>
      <c r="CX31" s="642"/>
      <c r="CY31" s="643"/>
      <c r="CZ31" s="646">
        <v>0.7</v>
      </c>
      <c r="DA31" s="675"/>
      <c r="DB31" s="675"/>
      <c r="DC31" s="676"/>
      <c r="DD31" s="649">
        <v>243781</v>
      </c>
      <c r="DE31" s="642"/>
      <c r="DF31" s="642"/>
      <c r="DG31" s="642"/>
      <c r="DH31" s="642"/>
      <c r="DI31" s="642"/>
      <c r="DJ31" s="642"/>
      <c r="DK31" s="643"/>
      <c r="DL31" s="649">
        <v>243781</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4088922</v>
      </c>
      <c r="S32" s="644"/>
      <c r="T32" s="644"/>
      <c r="U32" s="644"/>
      <c r="V32" s="644"/>
      <c r="W32" s="644"/>
      <c r="X32" s="644"/>
      <c r="Y32" s="645"/>
      <c r="Z32" s="703">
        <v>10.9</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v>
      </c>
      <c r="BH32" s="657"/>
      <c r="BI32" s="657"/>
      <c r="BJ32" s="657"/>
      <c r="BK32" s="657"/>
      <c r="BL32" s="657"/>
      <c r="BM32" s="701">
        <v>87.3</v>
      </c>
      <c r="BN32" s="657"/>
      <c r="BO32" s="657"/>
      <c r="BP32" s="657"/>
      <c r="BQ32" s="694"/>
      <c r="BR32" s="718">
        <v>97.6</v>
      </c>
      <c r="BS32" s="657"/>
      <c r="BT32" s="657"/>
      <c r="BU32" s="657"/>
      <c r="BV32" s="657"/>
      <c r="BW32" s="657"/>
      <c r="BX32" s="701">
        <v>86.5</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227</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2133051</v>
      </c>
      <c r="S33" s="644"/>
      <c r="T33" s="644"/>
      <c r="U33" s="644"/>
      <c r="V33" s="644"/>
      <c r="W33" s="644"/>
      <c r="X33" s="644"/>
      <c r="Y33" s="645"/>
      <c r="Z33" s="703">
        <v>5.7</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15560775</v>
      </c>
      <c r="CS33" s="642"/>
      <c r="CT33" s="642"/>
      <c r="CU33" s="642"/>
      <c r="CV33" s="642"/>
      <c r="CW33" s="642"/>
      <c r="CX33" s="642"/>
      <c r="CY33" s="643"/>
      <c r="CZ33" s="646">
        <v>44</v>
      </c>
      <c r="DA33" s="675"/>
      <c r="DB33" s="675"/>
      <c r="DC33" s="676"/>
      <c r="DD33" s="649">
        <v>11791667</v>
      </c>
      <c r="DE33" s="642"/>
      <c r="DF33" s="642"/>
      <c r="DG33" s="642"/>
      <c r="DH33" s="642"/>
      <c r="DI33" s="642"/>
      <c r="DJ33" s="642"/>
      <c r="DK33" s="643"/>
      <c r="DL33" s="649">
        <v>8018839</v>
      </c>
      <c r="DM33" s="642"/>
      <c r="DN33" s="642"/>
      <c r="DO33" s="642"/>
      <c r="DP33" s="642"/>
      <c r="DQ33" s="642"/>
      <c r="DR33" s="642"/>
      <c r="DS33" s="642"/>
      <c r="DT33" s="642"/>
      <c r="DU33" s="642"/>
      <c r="DV33" s="643"/>
      <c r="DW33" s="646">
        <v>40.5</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851141</v>
      </c>
      <c r="S34" s="644"/>
      <c r="T34" s="644"/>
      <c r="U34" s="644"/>
      <c r="V34" s="644"/>
      <c r="W34" s="644"/>
      <c r="X34" s="644"/>
      <c r="Y34" s="645"/>
      <c r="Z34" s="703">
        <v>2.2999999999999998</v>
      </c>
      <c r="AA34" s="703"/>
      <c r="AB34" s="703"/>
      <c r="AC34" s="703"/>
      <c r="AD34" s="704">
        <v>7818</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3443984</v>
      </c>
      <c r="CS34" s="644"/>
      <c r="CT34" s="644"/>
      <c r="CU34" s="644"/>
      <c r="CV34" s="644"/>
      <c r="CW34" s="644"/>
      <c r="CX34" s="644"/>
      <c r="CY34" s="645"/>
      <c r="CZ34" s="646">
        <v>9.6999999999999993</v>
      </c>
      <c r="DA34" s="675"/>
      <c r="DB34" s="675"/>
      <c r="DC34" s="676"/>
      <c r="DD34" s="649">
        <v>2472950</v>
      </c>
      <c r="DE34" s="644"/>
      <c r="DF34" s="644"/>
      <c r="DG34" s="644"/>
      <c r="DH34" s="644"/>
      <c r="DI34" s="644"/>
      <c r="DJ34" s="644"/>
      <c r="DK34" s="645"/>
      <c r="DL34" s="649">
        <v>2112322</v>
      </c>
      <c r="DM34" s="644"/>
      <c r="DN34" s="644"/>
      <c r="DO34" s="644"/>
      <c r="DP34" s="644"/>
      <c r="DQ34" s="644"/>
      <c r="DR34" s="644"/>
      <c r="DS34" s="644"/>
      <c r="DT34" s="644"/>
      <c r="DU34" s="644"/>
      <c r="DV34" s="645"/>
      <c r="DW34" s="646">
        <v>10.7</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3756832</v>
      </c>
      <c r="S35" s="644"/>
      <c r="T35" s="644"/>
      <c r="U35" s="644"/>
      <c r="V35" s="644"/>
      <c r="W35" s="644"/>
      <c r="X35" s="644"/>
      <c r="Y35" s="645"/>
      <c r="Z35" s="703">
        <v>10</v>
      </c>
      <c r="AA35" s="703"/>
      <c r="AB35" s="703"/>
      <c r="AC35" s="703"/>
      <c r="AD35" s="704" t="s">
        <v>227</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4387092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706087</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204639</v>
      </c>
      <c r="CS35" s="642"/>
      <c r="CT35" s="642"/>
      <c r="CU35" s="642"/>
      <c r="CV35" s="642"/>
      <c r="CW35" s="642"/>
      <c r="CX35" s="642"/>
      <c r="CY35" s="643"/>
      <c r="CZ35" s="646">
        <v>0.6</v>
      </c>
      <c r="DA35" s="675"/>
      <c r="DB35" s="675"/>
      <c r="DC35" s="676"/>
      <c r="DD35" s="649">
        <v>161914</v>
      </c>
      <c r="DE35" s="642"/>
      <c r="DF35" s="642"/>
      <c r="DG35" s="642"/>
      <c r="DH35" s="642"/>
      <c r="DI35" s="642"/>
      <c r="DJ35" s="642"/>
      <c r="DK35" s="643"/>
      <c r="DL35" s="649">
        <v>161914</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121</v>
      </c>
      <c r="AA36" s="703"/>
      <c r="AB36" s="703"/>
      <c r="AC36" s="703"/>
      <c r="AD36" s="704" t="s">
        <v>227</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897398</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615552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5470987</v>
      </c>
      <c r="CS36" s="644"/>
      <c r="CT36" s="644"/>
      <c r="CU36" s="644"/>
      <c r="CV36" s="644"/>
      <c r="CW36" s="644"/>
      <c r="CX36" s="644"/>
      <c r="CY36" s="645"/>
      <c r="CZ36" s="646">
        <v>15.5</v>
      </c>
      <c r="DA36" s="675"/>
      <c r="DB36" s="675"/>
      <c r="DC36" s="676"/>
      <c r="DD36" s="649">
        <v>3694520</v>
      </c>
      <c r="DE36" s="644"/>
      <c r="DF36" s="644"/>
      <c r="DG36" s="644"/>
      <c r="DH36" s="644"/>
      <c r="DI36" s="644"/>
      <c r="DJ36" s="644"/>
      <c r="DK36" s="645"/>
      <c r="DL36" s="649">
        <v>2767478</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1137332</v>
      </c>
      <c r="S37" s="644"/>
      <c r="T37" s="644"/>
      <c r="U37" s="644"/>
      <c r="V37" s="644"/>
      <c r="W37" s="644"/>
      <c r="X37" s="644"/>
      <c r="Y37" s="645"/>
      <c r="Z37" s="703">
        <v>3</v>
      </c>
      <c r="AA37" s="703"/>
      <c r="AB37" s="703"/>
      <c r="AC37" s="703"/>
      <c r="AD37" s="704" t="s">
        <v>121</v>
      </c>
      <c r="AE37" s="704"/>
      <c r="AF37" s="704"/>
      <c r="AG37" s="704"/>
      <c r="AH37" s="704"/>
      <c r="AI37" s="704"/>
      <c r="AJ37" s="704"/>
      <c r="AK37" s="704"/>
      <c r="AL37" s="646" t="s">
        <v>227</v>
      </c>
      <c r="AM37" s="647"/>
      <c r="AN37" s="647"/>
      <c r="AO37" s="705"/>
      <c r="AQ37" s="678" t="s">
        <v>326</v>
      </c>
      <c r="AR37" s="679"/>
      <c r="AS37" s="679"/>
      <c r="AT37" s="679"/>
      <c r="AU37" s="679"/>
      <c r="AV37" s="679"/>
      <c r="AW37" s="679"/>
      <c r="AX37" s="679"/>
      <c r="AY37" s="680"/>
      <c r="AZ37" s="641">
        <v>382165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13270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2357576</v>
      </c>
      <c r="CS37" s="642"/>
      <c r="CT37" s="642"/>
      <c r="CU37" s="642"/>
      <c r="CV37" s="642"/>
      <c r="CW37" s="642"/>
      <c r="CX37" s="642"/>
      <c r="CY37" s="643"/>
      <c r="CZ37" s="646">
        <v>6.7</v>
      </c>
      <c r="DA37" s="675"/>
      <c r="DB37" s="675"/>
      <c r="DC37" s="676"/>
      <c r="DD37" s="649">
        <v>2305618</v>
      </c>
      <c r="DE37" s="642"/>
      <c r="DF37" s="642"/>
      <c r="DG37" s="642"/>
      <c r="DH37" s="642"/>
      <c r="DI37" s="642"/>
      <c r="DJ37" s="642"/>
      <c r="DK37" s="643"/>
      <c r="DL37" s="649">
        <v>2148900</v>
      </c>
      <c r="DM37" s="642"/>
      <c r="DN37" s="642"/>
      <c r="DO37" s="642"/>
      <c r="DP37" s="642"/>
      <c r="DQ37" s="642"/>
      <c r="DR37" s="642"/>
      <c r="DS37" s="642"/>
      <c r="DT37" s="642"/>
      <c r="DU37" s="642"/>
      <c r="DV37" s="643"/>
      <c r="DW37" s="646">
        <v>10.9</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37457731</v>
      </c>
      <c r="S38" s="693"/>
      <c r="T38" s="693"/>
      <c r="U38" s="693"/>
      <c r="V38" s="693"/>
      <c r="W38" s="693"/>
      <c r="X38" s="693"/>
      <c r="Y38" s="698"/>
      <c r="Z38" s="699">
        <v>100</v>
      </c>
      <c r="AA38" s="699"/>
      <c r="AB38" s="699"/>
      <c r="AC38" s="699"/>
      <c r="AD38" s="700">
        <v>18652929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286270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22563</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3638522</v>
      </c>
      <c r="CS38" s="644"/>
      <c r="CT38" s="644"/>
      <c r="CU38" s="644"/>
      <c r="CV38" s="644"/>
      <c r="CW38" s="644"/>
      <c r="CX38" s="644"/>
      <c r="CY38" s="645"/>
      <c r="CZ38" s="646">
        <v>10.3</v>
      </c>
      <c r="DA38" s="675"/>
      <c r="DB38" s="675"/>
      <c r="DC38" s="676"/>
      <c r="DD38" s="649">
        <v>3118669</v>
      </c>
      <c r="DE38" s="644"/>
      <c r="DF38" s="644"/>
      <c r="DG38" s="644"/>
      <c r="DH38" s="644"/>
      <c r="DI38" s="644"/>
      <c r="DJ38" s="644"/>
      <c r="DK38" s="645"/>
      <c r="DL38" s="649">
        <v>2977125</v>
      </c>
      <c r="DM38" s="644"/>
      <c r="DN38" s="644"/>
      <c r="DO38" s="644"/>
      <c r="DP38" s="644"/>
      <c r="DQ38" s="644"/>
      <c r="DR38" s="644"/>
      <c r="DS38" s="644"/>
      <c r="DT38" s="644"/>
      <c r="DU38" s="644"/>
      <c r="DV38" s="645"/>
      <c r="DW38" s="646">
        <v>15</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80135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106</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2324205</v>
      </c>
      <c r="CS39" s="642"/>
      <c r="CT39" s="642"/>
      <c r="CU39" s="642"/>
      <c r="CV39" s="642"/>
      <c r="CW39" s="642"/>
      <c r="CX39" s="642"/>
      <c r="CY39" s="643"/>
      <c r="CZ39" s="646">
        <v>6.6</v>
      </c>
      <c r="DA39" s="675"/>
      <c r="DB39" s="675"/>
      <c r="DC39" s="676"/>
      <c r="DD39" s="649">
        <v>2153640</v>
      </c>
      <c r="DE39" s="642"/>
      <c r="DF39" s="642"/>
      <c r="DG39" s="642"/>
      <c r="DH39" s="642"/>
      <c r="DI39" s="642"/>
      <c r="DJ39" s="642"/>
      <c r="DK39" s="643"/>
      <c r="DL39" s="649" t="s">
        <v>227</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637968</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478438</v>
      </c>
      <c r="CS40" s="644"/>
      <c r="CT40" s="644"/>
      <c r="CU40" s="644"/>
      <c r="CV40" s="644"/>
      <c r="CW40" s="644"/>
      <c r="CX40" s="644"/>
      <c r="CY40" s="645"/>
      <c r="CZ40" s="646">
        <v>1.4</v>
      </c>
      <c r="DA40" s="675"/>
      <c r="DB40" s="675"/>
      <c r="DC40" s="676"/>
      <c r="DD40" s="649">
        <v>189974</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2103156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306</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5117916</v>
      </c>
      <c r="CS42" s="644"/>
      <c r="CT42" s="644"/>
      <c r="CU42" s="644"/>
      <c r="CV42" s="644"/>
      <c r="CW42" s="644"/>
      <c r="CX42" s="644"/>
      <c r="CY42" s="645"/>
      <c r="CZ42" s="646">
        <v>14.5</v>
      </c>
      <c r="DA42" s="647"/>
      <c r="DB42" s="647"/>
      <c r="DC42" s="648"/>
      <c r="DD42" s="649">
        <v>1324530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404911</v>
      </c>
      <c r="CS43" s="642"/>
      <c r="CT43" s="642"/>
      <c r="CU43" s="642"/>
      <c r="CV43" s="642"/>
      <c r="CW43" s="642"/>
      <c r="CX43" s="642"/>
      <c r="CY43" s="643"/>
      <c r="CZ43" s="646">
        <v>1.1000000000000001</v>
      </c>
      <c r="DA43" s="675"/>
      <c r="DB43" s="675"/>
      <c r="DC43" s="676"/>
      <c r="DD43" s="649">
        <v>404911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5041601</v>
      </c>
      <c r="CS44" s="644"/>
      <c r="CT44" s="644"/>
      <c r="CU44" s="644"/>
      <c r="CV44" s="644"/>
      <c r="CW44" s="644"/>
      <c r="CX44" s="644"/>
      <c r="CY44" s="645"/>
      <c r="CZ44" s="646">
        <v>14.2</v>
      </c>
      <c r="DA44" s="647"/>
      <c r="DB44" s="647"/>
      <c r="DC44" s="648"/>
      <c r="DD44" s="649">
        <v>1266276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3157492</v>
      </c>
      <c r="CS45" s="642"/>
      <c r="CT45" s="642"/>
      <c r="CU45" s="642"/>
      <c r="CV45" s="642"/>
      <c r="CW45" s="642"/>
      <c r="CX45" s="642"/>
      <c r="CY45" s="643"/>
      <c r="CZ45" s="646">
        <v>8.9</v>
      </c>
      <c r="DA45" s="675"/>
      <c r="DB45" s="675"/>
      <c r="DC45" s="676"/>
      <c r="DD45" s="649">
        <v>619249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1763757</v>
      </c>
      <c r="CS46" s="644"/>
      <c r="CT46" s="644"/>
      <c r="CU46" s="644"/>
      <c r="CV46" s="644"/>
      <c r="CW46" s="644"/>
      <c r="CX46" s="644"/>
      <c r="CY46" s="645"/>
      <c r="CZ46" s="646">
        <v>5</v>
      </c>
      <c r="DA46" s="647"/>
      <c r="DB46" s="647"/>
      <c r="DC46" s="648"/>
      <c r="DD46" s="649">
        <v>617133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76315</v>
      </c>
      <c r="CS47" s="642"/>
      <c r="CT47" s="642"/>
      <c r="CU47" s="642"/>
      <c r="CV47" s="642"/>
      <c r="CW47" s="642"/>
      <c r="CX47" s="642"/>
      <c r="CY47" s="643"/>
      <c r="CZ47" s="646">
        <v>0.2</v>
      </c>
      <c r="DA47" s="675"/>
      <c r="DB47" s="675"/>
      <c r="DC47" s="676"/>
      <c r="DD47" s="649">
        <v>58254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227</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35397538</v>
      </c>
      <c r="CS49" s="657"/>
      <c r="CT49" s="657"/>
      <c r="CU49" s="657"/>
      <c r="CV49" s="657"/>
      <c r="CW49" s="657"/>
      <c r="CX49" s="657"/>
      <c r="CY49" s="658"/>
      <c r="CZ49" s="659">
        <v>100</v>
      </c>
      <c r="DA49" s="660"/>
      <c r="DB49" s="660"/>
      <c r="DC49" s="661"/>
      <c r="DD49" s="662">
        <v>23336994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PX8ne+tjZZMcB5M9EQpfEVID2IYyWJzSvnCPb5+Wn9KPfubuJg/3WN1Gt2uQ5hM9mQyO3G+YD8FoHu0+DRm8w==" saltValue="DPalWI/iFm8FIx/uTljN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verticalCentered="1"/>
  <pageMargins left="0" right="0" top="0.19685039370078741" bottom="0"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37503</v>
      </c>
      <c r="R7" s="1174"/>
      <c r="S7" s="1174"/>
      <c r="T7" s="1174"/>
      <c r="U7" s="1174"/>
      <c r="V7" s="1174">
        <v>35443</v>
      </c>
      <c r="W7" s="1174"/>
      <c r="X7" s="1174"/>
      <c r="Y7" s="1174"/>
      <c r="Z7" s="1174"/>
      <c r="AA7" s="1174">
        <v>2060</v>
      </c>
      <c r="AB7" s="1174"/>
      <c r="AC7" s="1174"/>
      <c r="AD7" s="1174"/>
      <c r="AE7" s="1175"/>
      <c r="AF7" s="1176">
        <v>1613</v>
      </c>
      <c r="AG7" s="1177"/>
      <c r="AH7" s="1177"/>
      <c r="AI7" s="1177"/>
      <c r="AJ7" s="1178"/>
      <c r="AK7" s="1160">
        <v>4068</v>
      </c>
      <c r="AL7" s="1161"/>
      <c r="AM7" s="1161"/>
      <c r="AN7" s="1161"/>
      <c r="AO7" s="1161"/>
      <c r="AP7" s="1161">
        <v>40068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0</v>
      </c>
      <c r="CI7" s="1158"/>
      <c r="CJ7" s="1158"/>
      <c r="CK7" s="1158"/>
      <c r="CL7" s="1159"/>
      <c r="CM7" s="1157">
        <v>101</v>
      </c>
      <c r="CN7" s="1158"/>
      <c r="CO7" s="1158"/>
      <c r="CP7" s="1158"/>
      <c r="CQ7" s="1159"/>
      <c r="CR7" s="1157">
        <v>2</v>
      </c>
      <c r="CS7" s="1158"/>
      <c r="CT7" s="1158"/>
      <c r="CU7" s="1158"/>
      <c r="CV7" s="1159"/>
      <c r="CW7" s="1157">
        <v>0</v>
      </c>
      <c r="CX7" s="1158"/>
      <c r="CY7" s="1158"/>
      <c r="CZ7" s="1158"/>
      <c r="DA7" s="1159"/>
      <c r="DB7" s="1157" t="s">
        <v>592</v>
      </c>
      <c r="DC7" s="1158"/>
      <c r="DD7" s="1158"/>
      <c r="DE7" s="1158"/>
      <c r="DF7" s="1159"/>
      <c r="DG7" s="1157" t="s">
        <v>592</v>
      </c>
      <c r="DH7" s="1158"/>
      <c r="DI7" s="1158"/>
      <c r="DJ7" s="1158"/>
      <c r="DK7" s="1159"/>
      <c r="DL7" s="1157" t="s">
        <v>592</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42</v>
      </c>
      <c r="R8" s="1113"/>
      <c r="S8" s="1113"/>
      <c r="T8" s="1113"/>
      <c r="U8" s="1113"/>
      <c r="V8" s="1113">
        <v>42</v>
      </c>
      <c r="W8" s="1113"/>
      <c r="X8" s="1113"/>
      <c r="Y8" s="1113"/>
      <c r="Z8" s="1113"/>
      <c r="AA8" s="1113" t="s">
        <v>593</v>
      </c>
      <c r="AB8" s="1113"/>
      <c r="AC8" s="1113"/>
      <c r="AD8" s="1113"/>
      <c r="AE8" s="1114"/>
      <c r="AF8" s="1088" t="s">
        <v>594</v>
      </c>
      <c r="AG8" s="1089"/>
      <c r="AH8" s="1089"/>
      <c r="AI8" s="1089"/>
      <c r="AJ8" s="1090"/>
      <c r="AK8" s="1155" t="s">
        <v>581</v>
      </c>
      <c r="AL8" s="1156"/>
      <c r="AM8" s="1156"/>
      <c r="AN8" s="1156"/>
      <c r="AO8" s="1156"/>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0</v>
      </c>
      <c r="CI8" s="1059"/>
      <c r="CJ8" s="1059"/>
      <c r="CK8" s="1059"/>
      <c r="CL8" s="1060"/>
      <c r="CM8" s="1058">
        <v>0</v>
      </c>
      <c r="CN8" s="1059"/>
      <c r="CO8" s="1059"/>
      <c r="CP8" s="1059"/>
      <c r="CQ8" s="1060"/>
      <c r="CR8" s="1058">
        <v>4</v>
      </c>
      <c r="CS8" s="1059"/>
      <c r="CT8" s="1059"/>
      <c r="CU8" s="1059"/>
      <c r="CV8" s="1060"/>
      <c r="CW8" s="1058">
        <v>0</v>
      </c>
      <c r="CX8" s="1059"/>
      <c r="CY8" s="1059"/>
      <c r="CZ8" s="1059"/>
      <c r="DA8" s="1060"/>
      <c r="DB8" s="1058" t="s">
        <v>593</v>
      </c>
      <c r="DC8" s="1059"/>
      <c r="DD8" s="1059"/>
      <c r="DE8" s="1059"/>
      <c r="DF8" s="1060"/>
      <c r="DG8" s="1058" t="s">
        <v>593</v>
      </c>
      <c r="DH8" s="1059"/>
      <c r="DI8" s="1059"/>
      <c r="DJ8" s="1059"/>
      <c r="DK8" s="1060"/>
      <c r="DL8" s="1058" t="s">
        <v>593</v>
      </c>
      <c r="DM8" s="1059"/>
      <c r="DN8" s="1059"/>
      <c r="DO8" s="1059"/>
      <c r="DP8" s="1060"/>
      <c r="DQ8" s="1058" t="s">
        <v>593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37458</v>
      </c>
      <c r="R23" s="1138"/>
      <c r="S23" s="1138"/>
      <c r="T23" s="1138"/>
      <c r="U23" s="1138"/>
      <c r="V23" s="1138">
        <v>35398</v>
      </c>
      <c r="W23" s="1138"/>
      <c r="X23" s="1138"/>
      <c r="Y23" s="1138"/>
      <c r="Z23" s="1138"/>
      <c r="AA23" s="1138">
        <v>2060</v>
      </c>
      <c r="AB23" s="1138"/>
      <c r="AC23" s="1138"/>
      <c r="AD23" s="1138"/>
      <c r="AE23" s="1139"/>
      <c r="AF23" s="1140">
        <v>1613</v>
      </c>
      <c r="AG23" s="1138"/>
      <c r="AH23" s="1138"/>
      <c r="AI23" s="1138"/>
      <c r="AJ23" s="1141"/>
      <c r="AK23" s="1142"/>
      <c r="AL23" s="1143"/>
      <c r="AM23" s="1143"/>
      <c r="AN23" s="1143"/>
      <c r="AO23" s="1143"/>
      <c r="AP23" s="1138">
        <v>40068</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12365</v>
      </c>
      <c r="R28" s="1123"/>
      <c r="S28" s="1123"/>
      <c r="T28" s="1123"/>
      <c r="U28" s="1123"/>
      <c r="V28" s="1123">
        <v>11658</v>
      </c>
      <c r="W28" s="1123"/>
      <c r="X28" s="1123"/>
      <c r="Y28" s="1123"/>
      <c r="Z28" s="1123"/>
      <c r="AA28" s="1123">
        <v>706</v>
      </c>
      <c r="AB28" s="1123"/>
      <c r="AC28" s="1123"/>
      <c r="AD28" s="1123"/>
      <c r="AE28" s="1124"/>
      <c r="AF28" s="1125">
        <v>706</v>
      </c>
      <c r="AG28" s="1123"/>
      <c r="AH28" s="1123"/>
      <c r="AI28" s="1123"/>
      <c r="AJ28" s="1126"/>
      <c r="AK28" s="1127">
        <v>935</v>
      </c>
      <c r="AL28" s="1115"/>
      <c r="AM28" s="1115"/>
      <c r="AN28" s="1115"/>
      <c r="AO28" s="1115"/>
      <c r="AP28" s="1115" t="s">
        <v>583</v>
      </c>
      <c r="AQ28" s="1115"/>
      <c r="AR28" s="1115"/>
      <c r="AS28" s="1115"/>
      <c r="AT28" s="1115"/>
      <c r="AU28" s="1115" t="s">
        <v>520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6918</v>
      </c>
      <c r="R29" s="1113"/>
      <c r="S29" s="1113"/>
      <c r="T29" s="1113"/>
      <c r="U29" s="1113"/>
      <c r="V29" s="1113">
        <v>6591</v>
      </c>
      <c r="W29" s="1113"/>
      <c r="X29" s="1113"/>
      <c r="Y29" s="1113"/>
      <c r="Z29" s="1113"/>
      <c r="AA29" s="1113">
        <v>327</v>
      </c>
      <c r="AB29" s="1113"/>
      <c r="AC29" s="1113"/>
      <c r="AD29" s="1113"/>
      <c r="AE29" s="1114"/>
      <c r="AF29" s="1088">
        <v>327</v>
      </c>
      <c r="AG29" s="1089"/>
      <c r="AH29" s="1089"/>
      <c r="AI29" s="1089"/>
      <c r="AJ29" s="1090"/>
      <c r="AK29" s="1049">
        <v>952</v>
      </c>
      <c r="AL29" s="1040"/>
      <c r="AM29" s="1040"/>
      <c r="AN29" s="1040"/>
      <c r="AO29" s="1040"/>
      <c r="AP29" s="1040" t="s">
        <v>582</v>
      </c>
      <c r="AQ29" s="1040"/>
      <c r="AR29" s="1040"/>
      <c r="AS29" s="1040"/>
      <c r="AT29" s="1040"/>
      <c r="AU29" s="1040" t="s">
        <v>520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845</v>
      </c>
      <c r="R30" s="1113"/>
      <c r="S30" s="1113"/>
      <c r="T30" s="1113"/>
      <c r="U30" s="1113"/>
      <c r="V30" s="1113">
        <v>843</v>
      </c>
      <c r="W30" s="1113"/>
      <c r="X30" s="1113"/>
      <c r="Y30" s="1113"/>
      <c r="Z30" s="1113"/>
      <c r="AA30" s="1113">
        <v>2</v>
      </c>
      <c r="AB30" s="1113"/>
      <c r="AC30" s="1113"/>
      <c r="AD30" s="1113"/>
      <c r="AE30" s="1114"/>
      <c r="AF30" s="1088">
        <v>2</v>
      </c>
      <c r="AG30" s="1089"/>
      <c r="AH30" s="1089"/>
      <c r="AI30" s="1089"/>
      <c r="AJ30" s="1090"/>
      <c r="AK30" s="1049">
        <v>221</v>
      </c>
      <c r="AL30" s="1040"/>
      <c r="AM30" s="1040"/>
      <c r="AN30" s="1040"/>
      <c r="AO30" s="1040"/>
      <c r="AP30" s="1040" t="s">
        <v>581</v>
      </c>
      <c r="AQ30" s="1040"/>
      <c r="AR30" s="1040"/>
      <c r="AS30" s="1040"/>
      <c r="AT30" s="1040"/>
      <c r="AU30" s="1040" t="s">
        <v>520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1831</v>
      </c>
      <c r="R31" s="1113"/>
      <c r="S31" s="1113"/>
      <c r="T31" s="1113"/>
      <c r="U31" s="1113"/>
      <c r="V31" s="1113">
        <v>1555</v>
      </c>
      <c r="W31" s="1113"/>
      <c r="X31" s="1113"/>
      <c r="Y31" s="1113"/>
      <c r="Z31" s="1113"/>
      <c r="AA31" s="1113">
        <v>276</v>
      </c>
      <c r="AB31" s="1113"/>
      <c r="AC31" s="1113"/>
      <c r="AD31" s="1113"/>
      <c r="AE31" s="1114"/>
      <c r="AF31" s="1088">
        <v>866</v>
      </c>
      <c r="AG31" s="1089"/>
      <c r="AH31" s="1089"/>
      <c r="AI31" s="1089"/>
      <c r="AJ31" s="1090"/>
      <c r="AK31" s="1049">
        <v>193</v>
      </c>
      <c r="AL31" s="1040"/>
      <c r="AM31" s="1040"/>
      <c r="AN31" s="1040"/>
      <c r="AO31" s="1040"/>
      <c r="AP31" s="1040">
        <v>6644</v>
      </c>
      <c r="AQ31" s="1040"/>
      <c r="AR31" s="1040"/>
      <c r="AS31" s="1040"/>
      <c r="AT31" s="1040"/>
      <c r="AU31" s="1040">
        <v>1422</v>
      </c>
      <c r="AV31" s="1040"/>
      <c r="AW31" s="1040"/>
      <c r="AX31" s="1040"/>
      <c r="AY31" s="1040"/>
      <c r="AZ31" s="1111" t="s">
        <v>520</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134</v>
      </c>
      <c r="R32" s="1113"/>
      <c r="S32" s="1113"/>
      <c r="T32" s="1113"/>
      <c r="U32" s="1113"/>
      <c r="V32" s="1113">
        <v>112</v>
      </c>
      <c r="W32" s="1113"/>
      <c r="X32" s="1113"/>
      <c r="Y32" s="1113"/>
      <c r="Z32" s="1113"/>
      <c r="AA32" s="1113">
        <v>22</v>
      </c>
      <c r="AB32" s="1113"/>
      <c r="AC32" s="1113"/>
      <c r="AD32" s="1113"/>
      <c r="AE32" s="1114"/>
      <c r="AF32" s="1088">
        <v>451</v>
      </c>
      <c r="AG32" s="1089"/>
      <c r="AH32" s="1089"/>
      <c r="AI32" s="1089"/>
      <c r="AJ32" s="1090"/>
      <c r="AK32" s="1049">
        <v>36</v>
      </c>
      <c r="AL32" s="1040"/>
      <c r="AM32" s="1040"/>
      <c r="AN32" s="1040"/>
      <c r="AO32" s="1040"/>
      <c r="AP32" s="1040">
        <v>933</v>
      </c>
      <c r="AQ32" s="1040"/>
      <c r="AR32" s="1040"/>
      <c r="AS32" s="1040"/>
      <c r="AT32" s="1040"/>
      <c r="AU32" s="1040">
        <v>798</v>
      </c>
      <c r="AV32" s="1040"/>
      <c r="AW32" s="1040"/>
      <c r="AX32" s="1040"/>
      <c r="AY32" s="1040"/>
      <c r="AZ32" s="1111" t="s">
        <v>520</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1718</v>
      </c>
      <c r="R33" s="1113"/>
      <c r="S33" s="1113"/>
      <c r="T33" s="1113"/>
      <c r="U33" s="1113"/>
      <c r="V33" s="1113">
        <v>1704</v>
      </c>
      <c r="W33" s="1113"/>
      <c r="X33" s="1113"/>
      <c r="Y33" s="1113"/>
      <c r="Z33" s="1113"/>
      <c r="AA33" s="1113">
        <v>15</v>
      </c>
      <c r="AB33" s="1113"/>
      <c r="AC33" s="1113"/>
      <c r="AD33" s="1113"/>
      <c r="AE33" s="1114"/>
      <c r="AF33" s="1088">
        <v>8</v>
      </c>
      <c r="AG33" s="1089"/>
      <c r="AH33" s="1089"/>
      <c r="AI33" s="1089"/>
      <c r="AJ33" s="1090"/>
      <c r="AK33" s="1049">
        <v>764</v>
      </c>
      <c r="AL33" s="1040"/>
      <c r="AM33" s="1040"/>
      <c r="AN33" s="1040"/>
      <c r="AO33" s="1040"/>
      <c r="AP33" s="1040">
        <v>7316</v>
      </c>
      <c r="AQ33" s="1040"/>
      <c r="AR33" s="1040"/>
      <c r="AS33" s="1040"/>
      <c r="AT33" s="1040"/>
      <c r="AU33" s="1040">
        <v>6365</v>
      </c>
      <c r="AV33" s="1040"/>
      <c r="AW33" s="1040"/>
      <c r="AX33" s="1040"/>
      <c r="AY33" s="1040"/>
      <c r="AZ33" s="1111" t="s">
        <v>520</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193</v>
      </c>
      <c r="R34" s="1113"/>
      <c r="S34" s="1113"/>
      <c r="T34" s="1113"/>
      <c r="U34" s="1113"/>
      <c r="V34" s="1113">
        <v>193</v>
      </c>
      <c r="W34" s="1113"/>
      <c r="X34" s="1113"/>
      <c r="Y34" s="1113"/>
      <c r="Z34" s="1113"/>
      <c r="AA34" s="1113">
        <v>1</v>
      </c>
      <c r="AB34" s="1113"/>
      <c r="AC34" s="1113"/>
      <c r="AD34" s="1113"/>
      <c r="AE34" s="1114"/>
      <c r="AF34" s="1088">
        <v>1</v>
      </c>
      <c r="AG34" s="1089"/>
      <c r="AH34" s="1089"/>
      <c r="AI34" s="1089"/>
      <c r="AJ34" s="1090"/>
      <c r="AK34" s="1049">
        <v>133</v>
      </c>
      <c r="AL34" s="1040"/>
      <c r="AM34" s="1040"/>
      <c r="AN34" s="1040"/>
      <c r="AO34" s="1040"/>
      <c r="AP34" s="1040">
        <v>706</v>
      </c>
      <c r="AQ34" s="1040"/>
      <c r="AR34" s="1040"/>
      <c r="AS34" s="1040"/>
      <c r="AT34" s="1040"/>
      <c r="AU34" s="1040">
        <v>684</v>
      </c>
      <c r="AV34" s="1040"/>
      <c r="AW34" s="1040"/>
      <c r="AX34" s="1040"/>
      <c r="AY34" s="1040"/>
      <c r="AZ34" s="1111" t="s">
        <v>520</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108</v>
      </c>
      <c r="R35" s="1113"/>
      <c r="S35" s="1113"/>
      <c r="T35" s="1113"/>
      <c r="U35" s="1113"/>
      <c r="V35" s="1113">
        <v>108</v>
      </c>
      <c r="W35" s="1113"/>
      <c r="X35" s="1113"/>
      <c r="Y35" s="1113"/>
      <c r="Z35" s="1113"/>
      <c r="AA35" s="1113" t="s">
        <v>581</v>
      </c>
      <c r="AB35" s="1113"/>
      <c r="AC35" s="1113"/>
      <c r="AD35" s="1113"/>
      <c r="AE35" s="1114"/>
      <c r="AF35" s="1088" t="s">
        <v>404</v>
      </c>
      <c r="AG35" s="1089"/>
      <c r="AH35" s="1089"/>
      <c r="AI35" s="1089"/>
      <c r="AJ35" s="1090"/>
      <c r="AK35" s="1049">
        <v>27</v>
      </c>
      <c r="AL35" s="1040"/>
      <c r="AM35" s="1040"/>
      <c r="AN35" s="1040"/>
      <c r="AO35" s="1040"/>
      <c r="AP35" s="1040">
        <v>1527</v>
      </c>
      <c r="AQ35" s="1040"/>
      <c r="AR35" s="1040"/>
      <c r="AS35" s="1040"/>
      <c r="AT35" s="1040"/>
      <c r="AU35" s="1040">
        <v>426</v>
      </c>
      <c r="AV35" s="1040"/>
      <c r="AW35" s="1040"/>
      <c r="AX35" s="1040"/>
      <c r="AY35" s="1040"/>
      <c r="AZ35" s="1111" t="s">
        <v>520</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283</v>
      </c>
      <c r="R36" s="1113"/>
      <c r="S36" s="1113"/>
      <c r="T36" s="1113"/>
      <c r="U36" s="1113"/>
      <c r="V36" s="1113">
        <v>264</v>
      </c>
      <c r="W36" s="1113"/>
      <c r="X36" s="1113"/>
      <c r="Y36" s="1113"/>
      <c r="Z36" s="1113"/>
      <c r="AA36" s="1113">
        <v>19</v>
      </c>
      <c r="AB36" s="1113"/>
      <c r="AC36" s="1113"/>
      <c r="AD36" s="1113"/>
      <c r="AE36" s="1114"/>
      <c r="AF36" s="1088">
        <v>19</v>
      </c>
      <c r="AG36" s="1089"/>
      <c r="AH36" s="1089"/>
      <c r="AI36" s="1089"/>
      <c r="AJ36" s="1090"/>
      <c r="AK36" s="1049" t="s">
        <v>595</v>
      </c>
      <c r="AL36" s="1040"/>
      <c r="AM36" s="1040"/>
      <c r="AN36" s="1040"/>
      <c r="AO36" s="1040"/>
      <c r="AP36" s="1040">
        <v>1044</v>
      </c>
      <c r="AQ36" s="1040"/>
      <c r="AR36" s="1040"/>
      <c r="AS36" s="1040"/>
      <c r="AT36" s="1040"/>
      <c r="AU36" s="1040" t="s">
        <v>581</v>
      </c>
      <c r="AV36" s="1040"/>
      <c r="AW36" s="1040"/>
      <c r="AX36" s="1040"/>
      <c r="AY36" s="1040"/>
      <c r="AZ36" s="1111" t="s">
        <v>520</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2380</v>
      </c>
      <c r="AG63" s="1028"/>
      <c r="AH63" s="1028"/>
      <c r="AI63" s="1028"/>
      <c r="AJ63" s="1099"/>
      <c r="AK63" s="1100"/>
      <c r="AL63" s="1032"/>
      <c r="AM63" s="1032"/>
      <c r="AN63" s="1032"/>
      <c r="AO63" s="1032"/>
      <c r="AP63" s="1028">
        <v>18170</v>
      </c>
      <c r="AQ63" s="1028"/>
      <c r="AR63" s="1028"/>
      <c r="AS63" s="1028"/>
      <c r="AT63" s="1028"/>
      <c r="AU63" s="1028">
        <v>9695</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385</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584</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596</v>
      </c>
      <c r="AQ68" s="1051"/>
      <c r="AR68" s="1051"/>
      <c r="AS68" s="1051"/>
      <c r="AT68" s="1051"/>
      <c r="AU68" s="1051" t="s">
        <v>593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596</v>
      </c>
      <c r="AL69" s="1040"/>
      <c r="AM69" s="1040"/>
      <c r="AN69" s="1040"/>
      <c r="AO69" s="1040"/>
      <c r="AP69" s="1040" t="s">
        <v>593</v>
      </c>
      <c r="AQ69" s="1040"/>
      <c r="AR69" s="1040"/>
      <c r="AS69" s="1040"/>
      <c r="AT69" s="1040"/>
      <c r="AU69" s="1040" t="s">
        <v>596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586</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593</v>
      </c>
      <c r="AQ70" s="1040"/>
      <c r="AR70" s="1040"/>
      <c r="AS70" s="1040"/>
      <c r="AT70" s="1040"/>
      <c r="AU70" s="1040" t="s">
        <v>596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587</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593</v>
      </c>
      <c r="AL71" s="1040"/>
      <c r="AM71" s="1040"/>
      <c r="AN71" s="1040"/>
      <c r="AO71" s="1040"/>
      <c r="AP71" s="1040" t="s">
        <v>593</v>
      </c>
      <c r="AQ71" s="1040"/>
      <c r="AR71" s="1040"/>
      <c r="AS71" s="1040"/>
      <c r="AT71" s="1040"/>
      <c r="AU71" s="1040" t="s">
        <v>596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593</v>
      </c>
      <c r="AQ72" s="1040"/>
      <c r="AR72" s="1040"/>
      <c r="AS72" s="1040"/>
      <c r="AT72" s="1040"/>
      <c r="AU72" s="1040" t="s">
        <v>596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589</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593</v>
      </c>
      <c r="AQ73" s="1040"/>
      <c r="AR73" s="1040"/>
      <c r="AS73" s="1040"/>
      <c r="AT73" s="1040"/>
      <c r="AU73" s="1040" t="s">
        <v>596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590</v>
      </c>
      <c r="C74" s="1044"/>
      <c r="D74" s="1044"/>
      <c r="E74" s="1044"/>
      <c r="F74" s="1044"/>
      <c r="G74" s="1044"/>
      <c r="H74" s="1044"/>
      <c r="I74" s="1044"/>
      <c r="J74" s="1044"/>
      <c r="K74" s="1044"/>
      <c r="L74" s="1044"/>
      <c r="M74" s="1044"/>
      <c r="N74" s="1044"/>
      <c r="O74" s="1044"/>
      <c r="P74" s="1045"/>
      <c r="Q74" s="1046">
        <v>4372</v>
      </c>
      <c r="R74" s="1040"/>
      <c r="S74" s="1040"/>
      <c r="T74" s="1040"/>
      <c r="U74" s="1040"/>
      <c r="V74" s="1040">
        <v>4107</v>
      </c>
      <c r="W74" s="1040"/>
      <c r="X74" s="1040"/>
      <c r="Y74" s="1040"/>
      <c r="Z74" s="1040"/>
      <c r="AA74" s="1040">
        <v>266</v>
      </c>
      <c r="AB74" s="1040"/>
      <c r="AC74" s="1040"/>
      <c r="AD74" s="1040"/>
      <c r="AE74" s="1040"/>
      <c r="AF74" s="1040">
        <v>266</v>
      </c>
      <c r="AG74" s="1040"/>
      <c r="AH74" s="1040"/>
      <c r="AI74" s="1040"/>
      <c r="AJ74" s="1040"/>
      <c r="AK74" s="1040" t="s">
        <v>593</v>
      </c>
      <c r="AL74" s="1040"/>
      <c r="AM74" s="1040"/>
      <c r="AN74" s="1040"/>
      <c r="AO74" s="1040"/>
      <c r="AP74" s="1040">
        <v>783</v>
      </c>
      <c r="AQ74" s="1040"/>
      <c r="AR74" s="1040"/>
      <c r="AS74" s="1040"/>
      <c r="AT74" s="1040"/>
      <c r="AU74" s="1040">
        <v>783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591</v>
      </c>
      <c r="C75" s="1044"/>
      <c r="D75" s="1044"/>
      <c r="E75" s="1044"/>
      <c r="F75" s="1044"/>
      <c r="G75" s="1044"/>
      <c r="H75" s="1044"/>
      <c r="I75" s="1044"/>
      <c r="J75" s="1044"/>
      <c r="K75" s="1044"/>
      <c r="L75" s="1044"/>
      <c r="M75" s="1044"/>
      <c r="N75" s="1044"/>
      <c r="O75" s="1044"/>
      <c r="P75" s="1045"/>
      <c r="Q75" s="1047">
        <v>3367</v>
      </c>
      <c r="R75" s="1048"/>
      <c r="S75" s="1048"/>
      <c r="T75" s="1048"/>
      <c r="U75" s="1049"/>
      <c r="V75" s="1050">
        <v>3210</v>
      </c>
      <c r="W75" s="1048"/>
      <c r="X75" s="1048"/>
      <c r="Y75" s="1048"/>
      <c r="Z75" s="1049"/>
      <c r="AA75" s="1050">
        <v>157</v>
      </c>
      <c r="AB75" s="1048"/>
      <c r="AC75" s="1048"/>
      <c r="AD75" s="1048"/>
      <c r="AE75" s="1049"/>
      <c r="AF75" s="1050">
        <v>823</v>
      </c>
      <c r="AG75" s="1048"/>
      <c r="AH75" s="1048"/>
      <c r="AI75" s="1048"/>
      <c r="AJ75" s="1049"/>
      <c r="AK75" s="1050">
        <v>249</v>
      </c>
      <c r="AL75" s="1048"/>
      <c r="AM75" s="1048"/>
      <c r="AN75" s="1048"/>
      <c r="AO75" s="1049"/>
      <c r="AP75" s="1050">
        <v>666</v>
      </c>
      <c r="AQ75" s="1048"/>
      <c r="AR75" s="1048"/>
      <c r="AS75" s="1048"/>
      <c r="AT75" s="1049"/>
      <c r="AU75" s="1050">
        <v>382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12056</v>
      </c>
      <c r="AG88" s="1028"/>
      <c r="AH88" s="1028"/>
      <c r="AI88" s="1028"/>
      <c r="AJ88" s="1028"/>
      <c r="AK88" s="1032"/>
      <c r="AL88" s="1032"/>
      <c r="AM88" s="1032"/>
      <c r="AN88" s="1032"/>
      <c r="AO88" s="1032"/>
      <c r="AP88" s="1028">
        <v>1449</v>
      </c>
      <c r="AQ88" s="1028"/>
      <c r="AR88" s="1028"/>
      <c r="AS88" s="1028"/>
      <c r="AT88" s="1028"/>
      <c r="AU88" s="1028">
        <v>1165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v>
      </c>
      <c r="CS102" s="1020"/>
      <c r="CT102" s="1020"/>
      <c r="CU102" s="1020"/>
      <c r="CV102" s="1021"/>
      <c r="CW102" s="1019">
        <v>0</v>
      </c>
      <c r="CX102" s="1020"/>
      <c r="CY102" s="1020"/>
      <c r="CZ102" s="1020"/>
      <c r="DA102" s="1021"/>
      <c r="DB102" s="1019" t="s">
        <v>593</v>
      </c>
      <c r="DC102" s="1020"/>
      <c r="DD102" s="1020"/>
      <c r="DE102" s="1020"/>
      <c r="DF102" s="1021"/>
      <c r="DG102" s="1019" t="s">
        <v>593</v>
      </c>
      <c r="DH102" s="1020"/>
      <c r="DI102" s="1020"/>
      <c r="DJ102" s="1020"/>
      <c r="DK102" s="1021"/>
      <c r="DL102" s="1019" t="s">
        <v>593</v>
      </c>
      <c r="DM102" s="1020"/>
      <c r="DN102" s="1020"/>
      <c r="DO102" s="1020"/>
      <c r="DP102" s="1021"/>
      <c r="DQ102" s="1019" t="s">
        <v>593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2832266</v>
      </c>
      <c r="AB110" s="956"/>
      <c r="AC110" s="956"/>
      <c r="AD110" s="956"/>
      <c r="AE110" s="957"/>
      <c r="AF110" s="958">
        <v>2730076</v>
      </c>
      <c r="AG110" s="956"/>
      <c r="AH110" s="956"/>
      <c r="AI110" s="956"/>
      <c r="AJ110" s="957"/>
      <c r="AK110" s="958">
        <v>2834706</v>
      </c>
      <c r="AL110" s="956"/>
      <c r="AM110" s="956"/>
      <c r="AN110" s="956"/>
      <c r="AO110" s="957"/>
      <c r="AP110" s="959">
        <v>16.8</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39477024</v>
      </c>
      <c r="BR110" s="903"/>
      <c r="BS110" s="903"/>
      <c r="BT110" s="903"/>
      <c r="BU110" s="903"/>
      <c r="BV110" s="903">
        <v>39869180</v>
      </c>
      <c r="BW110" s="903"/>
      <c r="BX110" s="903"/>
      <c r="BY110" s="903"/>
      <c r="BZ110" s="903"/>
      <c r="CA110" s="903">
        <v>40068425</v>
      </c>
      <c r="CB110" s="903"/>
      <c r="CC110" s="903"/>
      <c r="CD110" s="903"/>
      <c r="CE110" s="903"/>
      <c r="CF110" s="927">
        <v>237</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255441</v>
      </c>
      <c r="DH110" s="903"/>
      <c r="DI110" s="903"/>
      <c r="DJ110" s="903"/>
      <c r="DK110" s="903"/>
      <c r="DL110" s="903">
        <v>228656</v>
      </c>
      <c r="DM110" s="903"/>
      <c r="DN110" s="903"/>
      <c r="DO110" s="903"/>
      <c r="DP110" s="903"/>
      <c r="DQ110" s="903">
        <v>196513</v>
      </c>
      <c r="DR110" s="903"/>
      <c r="DS110" s="903"/>
      <c r="DT110" s="903"/>
      <c r="DU110" s="903"/>
      <c r="DV110" s="904">
        <v>1.2</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378</v>
      </c>
      <c r="AB111" s="984"/>
      <c r="AC111" s="984"/>
      <c r="AD111" s="984"/>
      <c r="AE111" s="985"/>
      <c r="AF111" s="986" t="s">
        <v>378</v>
      </c>
      <c r="AG111" s="984"/>
      <c r="AH111" s="984"/>
      <c r="AI111" s="984"/>
      <c r="AJ111" s="985"/>
      <c r="AK111" s="986" t="s">
        <v>378</v>
      </c>
      <c r="AL111" s="984"/>
      <c r="AM111" s="984"/>
      <c r="AN111" s="984"/>
      <c r="AO111" s="985"/>
      <c r="AP111" s="987" t="s">
        <v>378</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315441</v>
      </c>
      <c r="BR111" s="875"/>
      <c r="BS111" s="875"/>
      <c r="BT111" s="875"/>
      <c r="BU111" s="875"/>
      <c r="BV111" s="875">
        <v>281156</v>
      </c>
      <c r="BW111" s="875"/>
      <c r="BX111" s="875"/>
      <c r="BY111" s="875"/>
      <c r="BZ111" s="875"/>
      <c r="CA111" s="875">
        <v>241513</v>
      </c>
      <c r="CB111" s="875"/>
      <c r="CC111" s="875"/>
      <c r="CD111" s="875"/>
      <c r="CE111" s="875"/>
      <c r="CF111" s="936">
        <v>1.4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378</v>
      </c>
      <c r="DH111" s="875"/>
      <c r="DI111" s="875"/>
      <c r="DJ111" s="875"/>
      <c r="DK111" s="875"/>
      <c r="DL111" s="875" t="s">
        <v>437</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437</v>
      </c>
      <c r="AG112" s="838"/>
      <c r="AH112" s="838"/>
      <c r="AI112" s="838"/>
      <c r="AJ112" s="839"/>
      <c r="AK112" s="840" t="s">
        <v>437</v>
      </c>
      <c r="AL112" s="838"/>
      <c r="AM112" s="838"/>
      <c r="AN112" s="838"/>
      <c r="AO112" s="839"/>
      <c r="AP112" s="885" t="s">
        <v>437</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8815890</v>
      </c>
      <c r="BR112" s="875"/>
      <c r="BS112" s="875"/>
      <c r="BT112" s="875"/>
      <c r="BU112" s="875"/>
      <c r="BV112" s="875">
        <v>9117398</v>
      </c>
      <c r="BW112" s="875"/>
      <c r="BX112" s="875"/>
      <c r="BY112" s="875"/>
      <c r="BZ112" s="875"/>
      <c r="CA112" s="875">
        <v>9694704</v>
      </c>
      <c r="CB112" s="875"/>
      <c r="CC112" s="875"/>
      <c r="CD112" s="875"/>
      <c r="CE112" s="875"/>
      <c r="CF112" s="936">
        <v>57.3</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437</v>
      </c>
      <c r="DM112" s="875"/>
      <c r="DN112" s="875"/>
      <c r="DO112" s="875"/>
      <c r="DP112" s="875"/>
      <c r="DQ112" s="875" t="s">
        <v>437</v>
      </c>
      <c r="DR112" s="875"/>
      <c r="DS112" s="875"/>
      <c r="DT112" s="875"/>
      <c r="DU112" s="875"/>
      <c r="DV112" s="852" t="s">
        <v>437</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1045786</v>
      </c>
      <c r="AB113" s="984"/>
      <c r="AC113" s="984"/>
      <c r="AD113" s="984"/>
      <c r="AE113" s="985"/>
      <c r="AF113" s="986">
        <v>986906</v>
      </c>
      <c r="AG113" s="984"/>
      <c r="AH113" s="984"/>
      <c r="AI113" s="984"/>
      <c r="AJ113" s="985"/>
      <c r="AK113" s="986">
        <v>998780</v>
      </c>
      <c r="AL113" s="984"/>
      <c r="AM113" s="984"/>
      <c r="AN113" s="984"/>
      <c r="AO113" s="985"/>
      <c r="AP113" s="987">
        <v>5.9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1353260</v>
      </c>
      <c r="BR113" s="875"/>
      <c r="BS113" s="875"/>
      <c r="BT113" s="875"/>
      <c r="BU113" s="875"/>
      <c r="BV113" s="875">
        <v>1180470</v>
      </c>
      <c r="BW113" s="875"/>
      <c r="BX113" s="875"/>
      <c r="BY113" s="875"/>
      <c r="BZ113" s="875"/>
      <c r="CA113" s="875">
        <v>1164949</v>
      </c>
      <c r="CB113" s="875"/>
      <c r="CC113" s="875"/>
      <c r="CD113" s="875"/>
      <c r="CE113" s="875"/>
      <c r="CF113" s="936">
        <v>6.9</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437</v>
      </c>
      <c r="DM113" s="838"/>
      <c r="DN113" s="838"/>
      <c r="DO113" s="838"/>
      <c r="DP113" s="839"/>
      <c r="DQ113" s="840" t="s">
        <v>437</v>
      </c>
      <c r="DR113" s="838"/>
      <c r="DS113" s="838"/>
      <c r="DT113" s="838"/>
      <c r="DU113" s="839"/>
      <c r="DV113" s="885" t="s">
        <v>437</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273306</v>
      </c>
      <c r="AB114" s="838"/>
      <c r="AC114" s="838"/>
      <c r="AD114" s="838"/>
      <c r="AE114" s="839"/>
      <c r="AF114" s="840">
        <v>314674</v>
      </c>
      <c r="AG114" s="838"/>
      <c r="AH114" s="838"/>
      <c r="AI114" s="838"/>
      <c r="AJ114" s="839"/>
      <c r="AK114" s="840">
        <v>290739</v>
      </c>
      <c r="AL114" s="838"/>
      <c r="AM114" s="838"/>
      <c r="AN114" s="838"/>
      <c r="AO114" s="839"/>
      <c r="AP114" s="885">
        <v>1.7</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9166439</v>
      </c>
      <c r="BR114" s="875"/>
      <c r="BS114" s="875"/>
      <c r="BT114" s="875"/>
      <c r="BU114" s="875"/>
      <c r="BV114" s="875">
        <v>8779866</v>
      </c>
      <c r="BW114" s="875"/>
      <c r="BX114" s="875"/>
      <c r="BY114" s="875"/>
      <c r="BZ114" s="875"/>
      <c r="CA114" s="875">
        <v>8585549</v>
      </c>
      <c r="CB114" s="875"/>
      <c r="CC114" s="875"/>
      <c r="CD114" s="875"/>
      <c r="CE114" s="875"/>
      <c r="CF114" s="936">
        <v>50.8</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437</v>
      </c>
      <c r="DM114" s="838"/>
      <c r="DN114" s="838"/>
      <c r="DO114" s="838"/>
      <c r="DP114" s="839"/>
      <c r="DQ114" s="840" t="s">
        <v>437</v>
      </c>
      <c r="DR114" s="838"/>
      <c r="DS114" s="838"/>
      <c r="DT114" s="838"/>
      <c r="DU114" s="839"/>
      <c r="DV114" s="885" t="s">
        <v>437</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38234</v>
      </c>
      <c r="AB115" s="984"/>
      <c r="AC115" s="984"/>
      <c r="AD115" s="984"/>
      <c r="AE115" s="985"/>
      <c r="AF115" s="986">
        <v>34656</v>
      </c>
      <c r="AG115" s="984"/>
      <c r="AH115" s="984"/>
      <c r="AI115" s="984"/>
      <c r="AJ115" s="985"/>
      <c r="AK115" s="986">
        <v>35173</v>
      </c>
      <c r="AL115" s="984"/>
      <c r="AM115" s="984"/>
      <c r="AN115" s="984"/>
      <c r="AO115" s="985"/>
      <c r="AP115" s="987">
        <v>0.2</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v>1554</v>
      </c>
      <c r="BW115" s="875"/>
      <c r="BX115" s="875"/>
      <c r="BY115" s="875"/>
      <c r="BZ115" s="875"/>
      <c r="CA115" s="875" t="s">
        <v>437</v>
      </c>
      <c r="CB115" s="875"/>
      <c r="CC115" s="875"/>
      <c r="CD115" s="875"/>
      <c r="CE115" s="875"/>
      <c r="CF115" s="936" t="s">
        <v>437</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437</v>
      </c>
      <c r="DM115" s="838"/>
      <c r="DN115" s="838"/>
      <c r="DO115" s="838"/>
      <c r="DP115" s="839"/>
      <c r="DQ115" s="840" t="s">
        <v>437</v>
      </c>
      <c r="DR115" s="838"/>
      <c r="DS115" s="838"/>
      <c r="DT115" s="838"/>
      <c r="DU115" s="839"/>
      <c r="DV115" s="885" t="s">
        <v>437</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437</v>
      </c>
      <c r="AG116" s="838"/>
      <c r="AH116" s="838"/>
      <c r="AI116" s="838"/>
      <c r="AJ116" s="839"/>
      <c r="AK116" s="840" t="s">
        <v>437</v>
      </c>
      <c r="AL116" s="838"/>
      <c r="AM116" s="838"/>
      <c r="AN116" s="838"/>
      <c r="AO116" s="839"/>
      <c r="AP116" s="885" t="s">
        <v>437</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437</v>
      </c>
      <c r="BW116" s="875"/>
      <c r="BX116" s="875"/>
      <c r="BY116" s="875"/>
      <c r="BZ116" s="875"/>
      <c r="CA116" s="875" t="s">
        <v>437</v>
      </c>
      <c r="CB116" s="875"/>
      <c r="CC116" s="875"/>
      <c r="CD116" s="875"/>
      <c r="CE116" s="875"/>
      <c r="CF116" s="936" t="s">
        <v>437</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60000</v>
      </c>
      <c r="DH116" s="838"/>
      <c r="DI116" s="838"/>
      <c r="DJ116" s="838"/>
      <c r="DK116" s="839"/>
      <c r="DL116" s="840">
        <v>52500</v>
      </c>
      <c r="DM116" s="838"/>
      <c r="DN116" s="838"/>
      <c r="DO116" s="838"/>
      <c r="DP116" s="839"/>
      <c r="DQ116" s="840">
        <v>45000</v>
      </c>
      <c r="DR116" s="838"/>
      <c r="DS116" s="838"/>
      <c r="DT116" s="838"/>
      <c r="DU116" s="839"/>
      <c r="DV116" s="885">
        <v>0.3</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4189592</v>
      </c>
      <c r="AB117" s="970"/>
      <c r="AC117" s="970"/>
      <c r="AD117" s="970"/>
      <c r="AE117" s="971"/>
      <c r="AF117" s="972">
        <v>4066312</v>
      </c>
      <c r="AG117" s="970"/>
      <c r="AH117" s="970"/>
      <c r="AI117" s="970"/>
      <c r="AJ117" s="971"/>
      <c r="AK117" s="972">
        <v>4159398</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456</v>
      </c>
      <c r="BR117" s="875"/>
      <c r="BS117" s="875"/>
      <c r="BT117" s="875"/>
      <c r="BU117" s="875"/>
      <c r="BV117" s="875" t="s">
        <v>457</v>
      </c>
      <c r="BW117" s="875"/>
      <c r="BX117" s="875"/>
      <c r="BY117" s="875"/>
      <c r="BZ117" s="875"/>
      <c r="CA117" s="875" t="s">
        <v>456</v>
      </c>
      <c r="CB117" s="875"/>
      <c r="CC117" s="875"/>
      <c r="CD117" s="875"/>
      <c r="CE117" s="875"/>
      <c r="CF117" s="936" t="s">
        <v>457</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457</v>
      </c>
      <c r="DH117" s="838"/>
      <c r="DI117" s="838"/>
      <c r="DJ117" s="838"/>
      <c r="DK117" s="839"/>
      <c r="DL117" s="840" t="s">
        <v>457</v>
      </c>
      <c r="DM117" s="838"/>
      <c r="DN117" s="838"/>
      <c r="DO117" s="838"/>
      <c r="DP117" s="839"/>
      <c r="DQ117" s="840" t="s">
        <v>457</v>
      </c>
      <c r="DR117" s="838"/>
      <c r="DS117" s="838"/>
      <c r="DT117" s="838"/>
      <c r="DU117" s="839"/>
      <c r="DV117" s="885" t="s">
        <v>456</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456</v>
      </c>
      <c r="BR118" s="906"/>
      <c r="BS118" s="906"/>
      <c r="BT118" s="906"/>
      <c r="BU118" s="906"/>
      <c r="BV118" s="906" t="s">
        <v>456</v>
      </c>
      <c r="BW118" s="906"/>
      <c r="BX118" s="906"/>
      <c r="BY118" s="906"/>
      <c r="BZ118" s="906"/>
      <c r="CA118" s="906" t="s">
        <v>456</v>
      </c>
      <c r="CB118" s="906"/>
      <c r="CC118" s="906"/>
      <c r="CD118" s="906"/>
      <c r="CE118" s="906"/>
      <c r="CF118" s="936" t="s">
        <v>456</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456</v>
      </c>
      <c r="DM118" s="838"/>
      <c r="DN118" s="838"/>
      <c r="DO118" s="838"/>
      <c r="DP118" s="839"/>
      <c r="DQ118" s="840" t="s">
        <v>456</v>
      </c>
      <c r="DR118" s="838"/>
      <c r="DS118" s="838"/>
      <c r="DT118" s="838"/>
      <c r="DU118" s="839"/>
      <c r="DV118" s="885" t="s">
        <v>456</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28787</v>
      </c>
      <c r="AB119" s="956"/>
      <c r="AC119" s="956"/>
      <c r="AD119" s="956"/>
      <c r="AE119" s="957"/>
      <c r="AF119" s="958">
        <v>27156</v>
      </c>
      <c r="AG119" s="956"/>
      <c r="AH119" s="956"/>
      <c r="AI119" s="956"/>
      <c r="AJ119" s="957"/>
      <c r="AK119" s="958">
        <v>27673</v>
      </c>
      <c r="AL119" s="956"/>
      <c r="AM119" s="956"/>
      <c r="AN119" s="956"/>
      <c r="AO119" s="957"/>
      <c r="AP119" s="959">
        <v>0.2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461</v>
      </c>
      <c r="BP119" s="939"/>
      <c r="BQ119" s="943">
        <v>59128054</v>
      </c>
      <c r="BR119" s="906"/>
      <c r="BS119" s="906"/>
      <c r="BT119" s="906"/>
      <c r="BU119" s="906"/>
      <c r="BV119" s="906">
        <v>59229624</v>
      </c>
      <c r="BW119" s="906"/>
      <c r="BX119" s="906"/>
      <c r="BY119" s="906"/>
      <c r="BZ119" s="906"/>
      <c r="CA119" s="906">
        <v>59755140</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11754068</v>
      </c>
      <c r="BR120" s="903"/>
      <c r="BS120" s="903"/>
      <c r="BT120" s="903"/>
      <c r="BU120" s="903"/>
      <c r="BV120" s="903">
        <v>11812142</v>
      </c>
      <c r="BW120" s="903"/>
      <c r="BX120" s="903"/>
      <c r="BY120" s="903"/>
      <c r="BZ120" s="903"/>
      <c r="CA120" s="903">
        <v>11861754</v>
      </c>
      <c r="CB120" s="903"/>
      <c r="CC120" s="903"/>
      <c r="CD120" s="903"/>
      <c r="CE120" s="903"/>
      <c r="CF120" s="927">
        <v>70.2</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6010805</v>
      </c>
      <c r="DH120" s="903"/>
      <c r="DI120" s="903"/>
      <c r="DJ120" s="903"/>
      <c r="DK120" s="903"/>
      <c r="DL120" s="903">
        <v>6308734</v>
      </c>
      <c r="DM120" s="903"/>
      <c r="DN120" s="903"/>
      <c r="DO120" s="903"/>
      <c r="DP120" s="903"/>
      <c r="DQ120" s="903">
        <v>6365209</v>
      </c>
      <c r="DR120" s="903"/>
      <c r="DS120" s="903"/>
      <c r="DT120" s="903"/>
      <c r="DU120" s="903"/>
      <c r="DV120" s="904">
        <v>37.700000000000003</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1445635</v>
      </c>
      <c r="BR121" s="875"/>
      <c r="BS121" s="875"/>
      <c r="BT121" s="875"/>
      <c r="BU121" s="875"/>
      <c r="BV121" s="875">
        <v>1377186</v>
      </c>
      <c r="BW121" s="875"/>
      <c r="BX121" s="875"/>
      <c r="BY121" s="875"/>
      <c r="BZ121" s="875"/>
      <c r="CA121" s="875">
        <v>1381512</v>
      </c>
      <c r="CB121" s="875"/>
      <c r="CC121" s="875"/>
      <c r="CD121" s="875"/>
      <c r="CE121" s="875"/>
      <c r="CF121" s="936">
        <v>8.1999999999999993</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1153301</v>
      </c>
      <c r="DH121" s="875"/>
      <c r="DI121" s="875"/>
      <c r="DJ121" s="875"/>
      <c r="DK121" s="875"/>
      <c r="DL121" s="875">
        <v>1219642</v>
      </c>
      <c r="DM121" s="875"/>
      <c r="DN121" s="875"/>
      <c r="DO121" s="875"/>
      <c r="DP121" s="875"/>
      <c r="DQ121" s="875">
        <v>1421806</v>
      </c>
      <c r="DR121" s="875"/>
      <c r="DS121" s="875"/>
      <c r="DT121" s="875"/>
      <c r="DU121" s="875"/>
      <c r="DV121" s="852">
        <v>8.4</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35562276</v>
      </c>
      <c r="BR122" s="906"/>
      <c r="BS122" s="906"/>
      <c r="BT122" s="906"/>
      <c r="BU122" s="906"/>
      <c r="BV122" s="906">
        <v>36689819</v>
      </c>
      <c r="BW122" s="906"/>
      <c r="BX122" s="906"/>
      <c r="BY122" s="906"/>
      <c r="BZ122" s="906"/>
      <c r="CA122" s="906">
        <v>37173418</v>
      </c>
      <c r="CB122" s="906"/>
      <c r="CC122" s="906"/>
      <c r="CD122" s="906"/>
      <c r="CE122" s="906"/>
      <c r="CF122" s="907">
        <v>219.9</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924722</v>
      </c>
      <c r="DH122" s="875"/>
      <c r="DI122" s="875"/>
      <c r="DJ122" s="875"/>
      <c r="DK122" s="875"/>
      <c r="DL122" s="875">
        <v>873628</v>
      </c>
      <c r="DM122" s="875"/>
      <c r="DN122" s="875"/>
      <c r="DO122" s="875"/>
      <c r="DP122" s="875"/>
      <c r="DQ122" s="875">
        <v>797545</v>
      </c>
      <c r="DR122" s="875"/>
      <c r="DS122" s="875"/>
      <c r="DT122" s="875"/>
      <c r="DU122" s="875"/>
      <c r="DV122" s="852">
        <v>4.7</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9425</v>
      </c>
      <c r="AB123" s="838"/>
      <c r="AC123" s="838"/>
      <c r="AD123" s="838"/>
      <c r="AE123" s="839"/>
      <c r="AF123" s="840">
        <v>7500</v>
      </c>
      <c r="AG123" s="838"/>
      <c r="AH123" s="838"/>
      <c r="AI123" s="838"/>
      <c r="AJ123" s="839"/>
      <c r="AK123" s="840">
        <v>7500</v>
      </c>
      <c r="AL123" s="838"/>
      <c r="AM123" s="838"/>
      <c r="AN123" s="838"/>
      <c r="AO123" s="839"/>
      <c r="AP123" s="885">
        <v>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472</v>
      </c>
      <c r="BP123" s="939"/>
      <c r="BQ123" s="893">
        <v>48761979</v>
      </c>
      <c r="BR123" s="894"/>
      <c r="BS123" s="894"/>
      <c r="BT123" s="894"/>
      <c r="BU123" s="894"/>
      <c r="BV123" s="894">
        <v>49879147</v>
      </c>
      <c r="BW123" s="894"/>
      <c r="BX123" s="894"/>
      <c r="BY123" s="894"/>
      <c r="BZ123" s="894"/>
      <c r="CA123" s="894">
        <v>50416684</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v>727062</v>
      </c>
      <c r="DH123" s="838"/>
      <c r="DI123" s="838"/>
      <c r="DJ123" s="838"/>
      <c r="DK123" s="839"/>
      <c r="DL123" s="840">
        <v>715394</v>
      </c>
      <c r="DM123" s="838"/>
      <c r="DN123" s="838"/>
      <c r="DO123" s="838"/>
      <c r="DP123" s="839"/>
      <c r="DQ123" s="840">
        <v>684088</v>
      </c>
      <c r="DR123" s="838"/>
      <c r="DS123" s="838"/>
      <c r="DT123" s="838"/>
      <c r="DU123" s="839"/>
      <c r="DV123" s="885">
        <v>4</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474</v>
      </c>
      <c r="AB124" s="838"/>
      <c r="AC124" s="838"/>
      <c r="AD124" s="838"/>
      <c r="AE124" s="839"/>
      <c r="AF124" s="840" t="s">
        <v>475</v>
      </c>
      <c r="AG124" s="838"/>
      <c r="AH124" s="838"/>
      <c r="AI124" s="838"/>
      <c r="AJ124" s="839"/>
      <c r="AK124" s="840" t="s">
        <v>475</v>
      </c>
      <c r="AL124" s="838"/>
      <c r="AM124" s="838"/>
      <c r="AN124" s="838"/>
      <c r="AO124" s="839"/>
      <c r="AP124" s="885" t="s">
        <v>474</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59.2</v>
      </c>
      <c r="BR124" s="892"/>
      <c r="BS124" s="892"/>
      <c r="BT124" s="892"/>
      <c r="BU124" s="892"/>
      <c r="BV124" s="892">
        <v>54.6</v>
      </c>
      <c r="BW124" s="892"/>
      <c r="BX124" s="892"/>
      <c r="BY124" s="892"/>
      <c r="BZ124" s="892"/>
      <c r="CA124" s="892">
        <v>55.2</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478</v>
      </c>
      <c r="DH124" s="821"/>
      <c r="DI124" s="821"/>
      <c r="DJ124" s="821"/>
      <c r="DK124" s="822"/>
      <c r="DL124" s="823" t="s">
        <v>479</v>
      </c>
      <c r="DM124" s="821"/>
      <c r="DN124" s="821"/>
      <c r="DO124" s="821"/>
      <c r="DP124" s="822"/>
      <c r="DQ124" s="823">
        <v>426056</v>
      </c>
      <c r="DR124" s="821"/>
      <c r="DS124" s="821"/>
      <c r="DT124" s="821"/>
      <c r="DU124" s="822"/>
      <c r="DV124" s="909">
        <v>2.5</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478</v>
      </c>
      <c r="AB125" s="838"/>
      <c r="AC125" s="838"/>
      <c r="AD125" s="838"/>
      <c r="AE125" s="839"/>
      <c r="AF125" s="840" t="s">
        <v>478</v>
      </c>
      <c r="AG125" s="838"/>
      <c r="AH125" s="838"/>
      <c r="AI125" s="838"/>
      <c r="AJ125" s="839"/>
      <c r="AK125" s="840" t="s">
        <v>480</v>
      </c>
      <c r="AL125" s="838"/>
      <c r="AM125" s="838"/>
      <c r="AN125" s="838"/>
      <c r="AO125" s="839"/>
      <c r="AP125" s="885" t="s">
        <v>481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478</v>
      </c>
      <c r="DH125" s="903"/>
      <c r="DI125" s="903"/>
      <c r="DJ125" s="903"/>
      <c r="DK125" s="903"/>
      <c r="DL125" s="903" t="s">
        <v>479</v>
      </c>
      <c r="DM125" s="903"/>
      <c r="DN125" s="903"/>
      <c r="DO125" s="903"/>
      <c r="DP125" s="903"/>
      <c r="DQ125" s="903" t="s">
        <v>478</v>
      </c>
      <c r="DR125" s="903"/>
      <c r="DS125" s="903"/>
      <c r="DT125" s="903"/>
      <c r="DU125" s="903"/>
      <c r="DV125" s="904" t="s">
        <v>478</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479</v>
      </c>
      <c r="AB126" s="838"/>
      <c r="AC126" s="838"/>
      <c r="AD126" s="838"/>
      <c r="AE126" s="839"/>
      <c r="AF126" s="840" t="s">
        <v>478</v>
      </c>
      <c r="AG126" s="838"/>
      <c r="AH126" s="838"/>
      <c r="AI126" s="838"/>
      <c r="AJ126" s="839"/>
      <c r="AK126" s="840" t="s">
        <v>479</v>
      </c>
      <c r="AL126" s="838"/>
      <c r="AM126" s="838"/>
      <c r="AN126" s="838"/>
      <c r="AO126" s="839"/>
      <c r="AP126" s="885" t="s">
        <v>478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478</v>
      </c>
      <c r="DH126" s="875"/>
      <c r="DI126" s="875"/>
      <c r="DJ126" s="875"/>
      <c r="DK126" s="875"/>
      <c r="DL126" s="875" t="s">
        <v>478</v>
      </c>
      <c r="DM126" s="875"/>
      <c r="DN126" s="875"/>
      <c r="DO126" s="875"/>
      <c r="DP126" s="875"/>
      <c r="DQ126" s="875" t="s">
        <v>479</v>
      </c>
      <c r="DR126" s="875"/>
      <c r="DS126" s="875"/>
      <c r="DT126" s="875"/>
      <c r="DU126" s="875"/>
      <c r="DV126" s="852" t="s">
        <v>478</v>
      </c>
      <c r="DW126" s="852"/>
      <c r="DX126" s="852"/>
      <c r="DY126" s="852"/>
      <c r="DZ126" s="853"/>
    </row>
    <row r="127" spans="1:130" s="226" customFormat="1" ht="26.25" customHeight="1" x14ac:dyDescent="0.15">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22</v>
      </c>
      <c r="AB127" s="838"/>
      <c r="AC127" s="838"/>
      <c r="AD127" s="838"/>
      <c r="AE127" s="839"/>
      <c r="AF127" s="840" t="s">
        <v>479</v>
      </c>
      <c r="AG127" s="838"/>
      <c r="AH127" s="838"/>
      <c r="AI127" s="838"/>
      <c r="AJ127" s="839"/>
      <c r="AK127" s="840" t="s">
        <v>478</v>
      </c>
      <c r="AL127" s="838"/>
      <c r="AM127" s="838"/>
      <c r="AN127" s="838"/>
      <c r="AO127" s="839"/>
      <c r="AP127" s="885" t="s">
        <v>478</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478</v>
      </c>
      <c r="DH127" s="875"/>
      <c r="DI127" s="875"/>
      <c r="DJ127" s="875"/>
      <c r="DK127" s="875"/>
      <c r="DL127" s="875" t="s">
        <v>478</v>
      </c>
      <c r="DM127" s="875"/>
      <c r="DN127" s="875"/>
      <c r="DO127" s="875"/>
      <c r="DP127" s="875"/>
      <c r="DQ127" s="875" t="s">
        <v>491</v>
      </c>
      <c r="DR127" s="875"/>
      <c r="DS127" s="875"/>
      <c r="DT127" s="875"/>
      <c r="DU127" s="875"/>
      <c r="DV127" s="852" t="s">
        <v>479</v>
      </c>
      <c r="DW127" s="852"/>
      <c r="DX127" s="852"/>
      <c r="DY127" s="852"/>
      <c r="DZ127" s="853"/>
    </row>
    <row r="128" spans="1:130" s="226" customFormat="1" ht="26.25" customHeight="1" thickBot="1" x14ac:dyDescent="0.2">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162932</v>
      </c>
      <c r="AB128" s="859"/>
      <c r="AC128" s="859"/>
      <c r="AD128" s="859"/>
      <c r="AE128" s="860"/>
      <c r="AF128" s="861">
        <v>144027</v>
      </c>
      <c r="AG128" s="859"/>
      <c r="AH128" s="859"/>
      <c r="AI128" s="859"/>
      <c r="AJ128" s="860"/>
      <c r="AK128" s="861">
        <v>175597</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491</v>
      </c>
      <c r="BG128" s="845"/>
      <c r="BH128" s="845"/>
      <c r="BI128" s="845"/>
      <c r="BJ128" s="845"/>
      <c r="BK128" s="845"/>
      <c r="BL128" s="868"/>
      <c r="BM128" s="844">
        <v>12.52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t="s">
        <v>479</v>
      </c>
      <c r="DH128" s="849"/>
      <c r="DI128" s="849"/>
      <c r="DJ128" s="849"/>
      <c r="DK128" s="849"/>
      <c r="DL128" s="849">
        <v>1554</v>
      </c>
      <c r="DM128" s="849"/>
      <c r="DN128" s="849"/>
      <c r="DO128" s="849"/>
      <c r="DP128" s="849"/>
      <c r="DQ128" s="849" t="s">
        <v>496</v>
      </c>
      <c r="DR128" s="849"/>
      <c r="DS128" s="849"/>
      <c r="DT128" s="849"/>
      <c r="DU128" s="849"/>
      <c r="DV128" s="850" t="s">
        <v>496</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19888481</v>
      </c>
      <c r="AB129" s="838"/>
      <c r="AC129" s="838"/>
      <c r="AD129" s="838"/>
      <c r="AE129" s="839"/>
      <c r="AF129" s="840">
        <v>19587455</v>
      </c>
      <c r="AG129" s="838"/>
      <c r="AH129" s="838"/>
      <c r="AI129" s="838"/>
      <c r="AJ129" s="839"/>
      <c r="AK129" s="840">
        <v>19546715</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491</v>
      </c>
      <c r="BG129" s="828"/>
      <c r="BH129" s="828"/>
      <c r="BI129" s="828"/>
      <c r="BJ129" s="828"/>
      <c r="BK129" s="828"/>
      <c r="BL129" s="829"/>
      <c r="BM129" s="827">
        <v>17.52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2397605</v>
      </c>
      <c r="AB130" s="838"/>
      <c r="AC130" s="838"/>
      <c r="AD130" s="838"/>
      <c r="AE130" s="839"/>
      <c r="AF130" s="840">
        <v>2480308</v>
      </c>
      <c r="AG130" s="838"/>
      <c r="AH130" s="838"/>
      <c r="AI130" s="838"/>
      <c r="AJ130" s="839"/>
      <c r="AK130" s="840">
        <v>2641998</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17490876</v>
      </c>
      <c r="AB131" s="821"/>
      <c r="AC131" s="821"/>
      <c r="AD131" s="821"/>
      <c r="AE131" s="822"/>
      <c r="AF131" s="823">
        <v>17107147</v>
      </c>
      <c r="AG131" s="821"/>
      <c r="AH131" s="821"/>
      <c r="AI131" s="821"/>
      <c r="AJ131" s="822"/>
      <c r="AK131" s="823">
        <v>16904717</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v>55.2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9.3137416329999994</v>
      </c>
      <c r="AB132" s="801"/>
      <c r="AC132" s="801"/>
      <c r="AD132" s="801"/>
      <c r="AE132" s="802"/>
      <c r="AF132" s="803">
        <v>8.4290923440000007</v>
      </c>
      <c r="AG132" s="801"/>
      <c r="AH132" s="801"/>
      <c r="AI132" s="801"/>
      <c r="AJ132" s="802"/>
      <c r="AK132" s="803">
        <v>7.9374472819999999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8.6</v>
      </c>
      <c r="AB133" s="780"/>
      <c r="AC133" s="780"/>
      <c r="AD133" s="780"/>
      <c r="AE133" s="781"/>
      <c r="AF133" s="779">
        <v>8.6</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HPw47T74oASRx7K3A14UJjvbo2IHH8+QIpMbWq/llup8M2JJhqDkAtTyTckawXadh+ngfnVfUhN28k0ktqwCQ==" saltValue="HHmR77BslL6ECJ28D7D+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19685039370078741" bottom="0" header="0.39370078740157483"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8B1qc2pfca6gkceTkjP838pQ1CYzUyCNiQuuB02VDLpqME+cwbIZBbhkO5ZVWf5DAxOkT8v7ykWSxa+VvIl0g==" saltValue="P5Qf/V9zi+knKUD26vOIVg==" spinCount="100000" sheet="1" objects="1" scenarios="1"/>
  <dataConsolidate/>
  <phoneticPr fontId="2"/>
  <printOptions horizontalCentered="1" verticalCentered="1"/>
  <pageMargins left="0" right="0" top="0.19685039370078741" bottom="0" header="0.39370078740157483"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1cbzwp8k02enGL3oxoOKKMN0CTHVmDSth0pFMWJpU5V4w4b94QXno+Bu6JSZxxbovwkdT3dmbXRBG7PvR+Yiw==" saltValue="9/mVJNSo6ZNAV5XC+IKCZA==" spinCount="100000" sheet="1" objects="1" scenarios="1"/>
  <dataConsolidate/>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515</v>
      </c>
      <c r="AL9" s="1207"/>
      <c r="AM9" s="1207"/>
      <c r="AN9" s="1208"/>
      <c r="AO9" s="292">
        <v>4845483</v>
      </c>
      <c r="AP9" s="292">
        <v>62251</v>
      </c>
      <c r="AQ9" s="293">
        <v>72828</v>
      </c>
      <c r="AR9" s="294">
        <v>-14.5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516</v>
      </c>
      <c r="AL10" s="1207"/>
      <c r="AM10" s="1207"/>
      <c r="AN10" s="1208"/>
      <c r="AO10" s="295">
        <v>343677</v>
      </c>
      <c r="AP10" s="295">
        <v>4415</v>
      </c>
      <c r="AQ10" s="296">
        <v>5865</v>
      </c>
      <c r="AR10" s="297">
        <v>-24.7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517</v>
      </c>
      <c r="AL11" s="1207"/>
      <c r="AM11" s="1207"/>
      <c r="AN11" s="1208"/>
      <c r="AO11" s="295">
        <v>1449090</v>
      </c>
      <c r="AP11" s="295">
        <v>18617</v>
      </c>
      <c r="AQ11" s="296">
        <v>5145</v>
      </c>
      <c r="AR11" s="297">
        <v>261.8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518</v>
      </c>
      <c r="AL12" s="1207"/>
      <c r="AM12" s="1207"/>
      <c r="AN12" s="1208"/>
      <c r="AO12" s="295">
        <v>138236</v>
      </c>
      <c r="AP12" s="295">
        <v>1776</v>
      </c>
      <c r="AQ12" s="296">
        <v>1255</v>
      </c>
      <c r="AR12" s="297">
        <v>41.5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519</v>
      </c>
      <c r="AL13" s="1207"/>
      <c r="AM13" s="1207"/>
      <c r="AN13" s="1208"/>
      <c r="AO13" s="295" t="s">
        <v>520</v>
      </c>
      <c r="AP13" s="295" t="s">
        <v>520</v>
      </c>
      <c r="AQ13" s="296">
        <v>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521</v>
      </c>
      <c r="AL14" s="1207"/>
      <c r="AM14" s="1207"/>
      <c r="AN14" s="1208"/>
      <c r="AO14" s="295">
        <v>342949</v>
      </c>
      <c r="AP14" s="295">
        <v>4406</v>
      </c>
      <c r="AQ14" s="296">
        <v>3026</v>
      </c>
      <c r="AR14" s="297">
        <v>45.6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522</v>
      </c>
      <c r="AL15" s="1207"/>
      <c r="AM15" s="1207"/>
      <c r="AN15" s="1208"/>
      <c r="AO15" s="295">
        <v>404911</v>
      </c>
      <c r="AP15" s="295">
        <v>5202</v>
      </c>
      <c r="AQ15" s="296">
        <v>1617</v>
      </c>
      <c r="AR15" s="297">
        <v>221.7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523</v>
      </c>
      <c r="AL16" s="1210"/>
      <c r="AM16" s="1210"/>
      <c r="AN16" s="1211"/>
      <c r="AO16" s="295">
        <v>-796109</v>
      </c>
      <c r="AP16" s="295">
        <v>-10228</v>
      </c>
      <c r="AQ16" s="296">
        <v>-6841</v>
      </c>
      <c r="AR16" s="297">
        <v>49.5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6728237</v>
      </c>
      <c r="AP17" s="295">
        <v>86439</v>
      </c>
      <c r="AQ17" s="296">
        <v>82896</v>
      </c>
      <c r="AR17" s="297">
        <v>4.3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528</v>
      </c>
      <c r="AL21" s="1204"/>
      <c r="AM21" s="1204"/>
      <c r="AN21" s="1205"/>
      <c r="AO21" s="307">
        <v>7.19</v>
      </c>
      <c r="AP21" s="308">
        <v>8.3000000000000007</v>
      </c>
      <c r="AQ21" s="309">
        <v>-1.1100000000000001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529</v>
      </c>
      <c r="AL22" s="1204"/>
      <c r="AM22" s="1204"/>
      <c r="AN22" s="1205"/>
      <c r="AO22" s="312">
        <v>100.9</v>
      </c>
      <c r="AP22" s="313">
        <v>98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534</v>
      </c>
      <c r="AL32" s="1195"/>
      <c r="AM32" s="1195"/>
      <c r="AN32" s="1196"/>
      <c r="AO32" s="322">
        <v>2834706</v>
      </c>
      <c r="AP32" s="322">
        <v>36418</v>
      </c>
      <c r="AQ32" s="323">
        <v>54128</v>
      </c>
      <c r="AR32" s="324">
        <v>-32.700000000000003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535</v>
      </c>
      <c r="AL33" s="1195"/>
      <c r="AM33" s="1195"/>
      <c r="AN33" s="1196"/>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536</v>
      </c>
      <c r="AL34" s="1195"/>
      <c r="AM34" s="1195"/>
      <c r="AN34" s="1196"/>
      <c r="AO34" s="322" t="s">
        <v>520</v>
      </c>
      <c r="AP34" s="322" t="s">
        <v>520</v>
      </c>
      <c r="AQ34" s="323">
        <v>36</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537</v>
      </c>
      <c r="AL35" s="1195"/>
      <c r="AM35" s="1195"/>
      <c r="AN35" s="1196"/>
      <c r="AO35" s="322">
        <v>998780</v>
      </c>
      <c r="AP35" s="322">
        <v>12832</v>
      </c>
      <c r="AQ35" s="323">
        <v>14780</v>
      </c>
      <c r="AR35" s="324">
        <v>-13.2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538</v>
      </c>
      <c r="AL36" s="1195"/>
      <c r="AM36" s="1195"/>
      <c r="AN36" s="1196"/>
      <c r="AO36" s="322">
        <v>290739</v>
      </c>
      <c r="AP36" s="322">
        <v>3735</v>
      </c>
      <c r="AQ36" s="323">
        <v>1208</v>
      </c>
      <c r="AR36" s="324">
        <v>209.2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539</v>
      </c>
      <c r="AL37" s="1195"/>
      <c r="AM37" s="1195"/>
      <c r="AN37" s="1196"/>
      <c r="AO37" s="322">
        <v>35173</v>
      </c>
      <c r="AP37" s="322">
        <v>452</v>
      </c>
      <c r="AQ37" s="323">
        <v>884</v>
      </c>
      <c r="AR37" s="324">
        <v>-48.9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540</v>
      </c>
      <c r="AL38" s="1198"/>
      <c r="AM38" s="1198"/>
      <c r="AN38" s="1199"/>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541</v>
      </c>
      <c r="AL39" s="1198"/>
      <c r="AM39" s="1198"/>
      <c r="AN39" s="1199"/>
      <c r="AO39" s="322">
        <v>-175597</v>
      </c>
      <c r="AP39" s="322">
        <v>-2256</v>
      </c>
      <c r="AQ39" s="323">
        <v>-4266</v>
      </c>
      <c r="AR39" s="324">
        <v>-47.1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542</v>
      </c>
      <c r="AL40" s="1195"/>
      <c r="AM40" s="1195"/>
      <c r="AN40" s="1196"/>
      <c r="AO40" s="322">
        <v>-2641998</v>
      </c>
      <c r="AP40" s="322">
        <v>-33942</v>
      </c>
      <c r="AQ40" s="323">
        <v>-48487</v>
      </c>
      <c r="AR40" s="324">
        <v>-30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1341803</v>
      </c>
      <c r="AP41" s="322">
        <v>17238</v>
      </c>
      <c r="AQ41" s="323">
        <v>18285</v>
      </c>
      <c r="AR41" s="324">
        <v>-5.7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510</v>
      </c>
      <c r="AN49" s="1189" t="s">
        <v>546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3949770</v>
      </c>
      <c r="AN51" s="344">
        <v>48098</v>
      </c>
      <c r="AO51" s="345">
        <v>-40.1</v>
      </c>
      <c r="AP51" s="346">
        <v>63956</v>
      </c>
      <c r="AQ51" s="347">
        <v>25.7</v>
      </c>
      <c r="AR51" s="348">
        <v>-65.8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1570489</v>
      </c>
      <c r="AN52" s="352">
        <v>19124</v>
      </c>
      <c r="AO52" s="353">
        <v>-59.5</v>
      </c>
      <c r="AP52" s="354">
        <v>29239</v>
      </c>
      <c r="AQ52" s="355">
        <v>8.8000000000000007</v>
      </c>
      <c r="AR52" s="356">
        <v>-68.3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4843022</v>
      </c>
      <c r="AN53" s="344">
        <v>59742</v>
      </c>
      <c r="AO53" s="345">
        <v>24.2</v>
      </c>
      <c r="AP53" s="346">
        <v>66255</v>
      </c>
      <c r="AQ53" s="347">
        <v>3.6</v>
      </c>
      <c r="AR53" s="348">
        <v>20.6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2434671</v>
      </c>
      <c r="AN54" s="352">
        <v>30034</v>
      </c>
      <c r="AO54" s="353">
        <v>57</v>
      </c>
      <c r="AP54" s="354">
        <v>31822</v>
      </c>
      <c r="AQ54" s="355">
        <v>8.8000000000000007</v>
      </c>
      <c r="AR54" s="356">
        <v>48.2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6649759</v>
      </c>
      <c r="AN55" s="344">
        <v>83106</v>
      </c>
      <c r="AO55" s="345">
        <v>39.1</v>
      </c>
      <c r="AP55" s="346">
        <v>92247</v>
      </c>
      <c r="AQ55" s="347">
        <v>39.200000000000003</v>
      </c>
      <c r="AR55" s="348">
        <v>-0.1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4297605</v>
      </c>
      <c r="AN56" s="352">
        <v>53710</v>
      </c>
      <c r="AO56" s="353">
        <v>78.8</v>
      </c>
      <c r="AP56" s="354">
        <v>37204</v>
      </c>
      <c r="AQ56" s="355">
        <v>16.899999999999999</v>
      </c>
      <c r="AR56" s="356">
        <v>61.9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6401440</v>
      </c>
      <c r="AN57" s="344">
        <v>81049</v>
      </c>
      <c r="AO57" s="345">
        <v>-2.5</v>
      </c>
      <c r="AP57" s="346">
        <v>67319</v>
      </c>
      <c r="AQ57" s="347">
        <v>-27</v>
      </c>
      <c r="AR57" s="348">
        <v>24.5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4569364</v>
      </c>
      <c r="AN58" s="352">
        <v>57853</v>
      </c>
      <c r="AO58" s="353">
        <v>7.7</v>
      </c>
      <c r="AP58" s="354">
        <v>38101</v>
      </c>
      <c r="AQ58" s="355">
        <v>2.4</v>
      </c>
      <c r="AR58" s="356">
        <v>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5041601</v>
      </c>
      <c r="AN59" s="344">
        <v>64770</v>
      </c>
      <c r="AO59" s="345">
        <v>-20.100000000000001</v>
      </c>
      <c r="AP59" s="346">
        <v>70615</v>
      </c>
      <c r="AQ59" s="347">
        <v>4.9000000000000004</v>
      </c>
      <c r="AR59" s="348">
        <v>-25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1763757</v>
      </c>
      <c r="AN60" s="352">
        <v>22659</v>
      </c>
      <c r="AO60" s="353">
        <v>-60.8</v>
      </c>
      <c r="AP60" s="354">
        <v>37382</v>
      </c>
      <c r="AQ60" s="355">
        <v>-1.9</v>
      </c>
      <c r="AR60" s="356">
        <v>-58.9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5377118</v>
      </c>
      <c r="AN61" s="359">
        <v>67353</v>
      </c>
      <c r="AO61" s="360">
        <v>0.1</v>
      </c>
      <c r="AP61" s="361">
        <v>72078</v>
      </c>
      <c r="AQ61" s="362">
        <v>9.3000000000000007</v>
      </c>
      <c r="AR61" s="348">
        <v>-9.1999999999999993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2927177</v>
      </c>
      <c r="AN62" s="352">
        <v>36676</v>
      </c>
      <c r="AO62" s="353">
        <v>4.5999999999999996</v>
      </c>
      <c r="AP62" s="354">
        <v>34750</v>
      </c>
      <c r="AQ62" s="355">
        <v>7</v>
      </c>
      <c r="AR62" s="356">
        <v>-2.4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gb+h4txMu74hKABAaTcacdPTQq/B/rcboMIeL3QqACdCPYPlRZn+d6d7uFBMwE14l7f1kV2W+1lrQEq7ze9YQ==" saltValue="QxxSm/stW6tr/zO6ruQE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vu0nCbddsdx1ntSZnEXzM+SnJYRLANEqmH6lBswvOKSpa6g6bL/W4Qa5jLN050hnj8OafJFVraDMpVrrVxTEw==" saltValue="8MQw8CptvbdO+wrqGdSG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oqCY2UiDtzTT7frMEgNHsAjda1V3MQ4LhuCBXzefJXubcQavsYtO+QMov6sCBEAZAWM2UY5AwcHf67S1OI2xw==" saltValue="M/oJr2eb7NJXmYD2rc3t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37.950000000000003</v>
      </c>
      <c r="G47" s="12">
        <v>44.17</v>
      </c>
      <c r="H47" s="12">
        <v>45.59</v>
      </c>
      <c r="I47" s="12">
        <v>46.94</v>
      </c>
      <c r="J47" s="13">
        <v>34.83</v>
      </c>
    </row>
    <row r="48" spans="2:10" ht="57.75" customHeight="1" x14ac:dyDescent="0.15">
      <c r="B48" s="14"/>
      <c r="C48" s="1214" t="s">
        <v>4</v>
      </c>
      <c r="D48" s="1214"/>
      <c r="E48" s="1215"/>
      <c r="F48" s="15">
        <v>14.25</v>
      </c>
      <c r="G48" s="16">
        <v>9.5</v>
      </c>
      <c r="H48" s="16">
        <v>11.38</v>
      </c>
      <c r="I48" s="16">
        <v>10.75</v>
      </c>
      <c r="J48" s="17">
        <v>8.25</v>
      </c>
    </row>
    <row r="49" spans="2:10" ht="57.75" customHeight="1" thickBot="1" x14ac:dyDescent="0.2">
      <c r="B49" s="18"/>
      <c r="C49" s="1216" t="s">
        <v>5</v>
      </c>
      <c r="D49" s="1216"/>
      <c r="E49" s="1217"/>
      <c r="F49" s="19">
        <v>1.45</v>
      </c>
      <c r="G49" s="20" t="s">
        <v>567</v>
      </c>
      <c r="H49" s="20">
        <v>0.57999999999999996</v>
      </c>
      <c r="I49" s="20">
        <v>1.71</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YFdWtSMKgMu1VuRneaNiQgHm09Mx7Bb2BSpCq4bBZyINOBIKxS1PPkPvHPWABWTanHRgrAm/Fhtk1LHIRGRwQ==" saltValue="CsdkNMz1fOdCnHMbJV3hqQ=="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2019-03-08T05:00:27Z</cp:lastPrinted>
  <dcterms:created xsi:type="dcterms:W3CDTF">2019-02-14T02:15:24Z</dcterms:created>
  <dcterms:modified xsi:type="dcterms:W3CDTF">2019-11-28T00:12:56Z</dcterms:modified>
  <cp:category/>
</cp:coreProperties>
</file>