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29_01（H29決算）\07_内容チェック\チェック済み入れ\00_形式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W41"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<sst xmlns="http://schemas.openxmlformats.org/spreadsheetml/2006/main" count="1089" uniqueCount="616">
  <si>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</si>
  <si>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</si>
  <si>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</si>
  <si>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</si>
  <si>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</si>
  <si>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</si>
  <si>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</si>
  <si>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</si>
  <si>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</si>
  <si>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</si>
  <si>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</si>
  <si>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</si>
  <si>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</si>
  <si>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</si>
  <si>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</si>
  <si>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</si>
  <si>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</si>
  <si>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</si>
  <si>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</si>
  <si>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</si>
  <si>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</si>
  <si>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</si>
  <si>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</si>
  <si>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</si>
  <si>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</si>
  <si>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</si>
  <si>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</si>
  <si>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</si>
  <si>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</si>
  <si>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</si>
  <si>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</si>
  <si>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</si>
  <si>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</si>
  <si>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</si>
  <si>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</si>
  <si>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</si>
  <si>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</si>
  <si>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</si>
  <si>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</si>
  <si>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</si>
  <si>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</si>
  <si>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</si>
  <si>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</si>
  <si>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</si>
  <si>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</si>
  <si>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</si>
  <si>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</si>
  <si>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</si>
  <si>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</si>
  <si>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</si>
  <si>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</si>
  <si>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</si>
  <si>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</si>
  <si>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</si>
  <si>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</si>
  <si>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</si>
  <si>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</si>
  <si>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</si>
  <si>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</si>
  <si>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</si>
  <si>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</si>
  <si>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</si>
  <si>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</si>
  <si>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</si>
  <si>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</si>
  <si>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</si>
  <si>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</si>
  <si>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</si>
  <si>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</si>
  <si>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</si>
  <si>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</si>
  <si>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</si>
  <si>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</si>
  <si>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</si>
  <si>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</si>
  <si>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</si>
  <si>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</si>
  <si>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</si>
  <si>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</si>
  <si>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</si>
  <si>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</si>
  <si>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</si>
  <si>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</si>
  <si>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</si>
  <si>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</si>
  <si>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</si>
  <si>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</si>
  <si>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</si>
  <si>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</si>
  <si>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</si>
  <si>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</si>
  <si>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</si>
  <si>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香取市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</si>
  <si>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</si>
  <si>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</si>
  <si>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</si>
  <si>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</si>
  <si>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</si>
  <si>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</si>
  <si>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</si>
  <si>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</si>
  <si>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</si>
  <si>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</si>
  <si>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</si>
  <si>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</si>
  <si>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</si>
  <si>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</si>
  <si>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</si>
  <si>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</si>
  <si>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</si>
  <si>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</si>
  <si>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</si>
  <si>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</si>
  <si>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</si>
  <si>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</si>
  <si>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</si>
  <si>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</si>
  <si>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</si>
  <si>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</si>
  <si>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</si>
  <si>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</si>
  <si>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</si>
  <si>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</si>
  <si>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</si>
  <si>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</si>
  <si>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</si>
  <si>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</si>
  <si>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</si>
  <si>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</si>
  <si>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</si>
  <si>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</si>
  <si>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</si>
  <si>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</si>
  <si>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</si>
  <si>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</si>
  <si>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</si>
  <si>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</si>
  <si>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</si>
  <si>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</si>
  <si>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</si>
  <si>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</si>
  <si>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</si>
  <si>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</si>
  <si>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</si>
  <si>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</si>
  <si>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</si>
  <si>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-1.6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</si>
  <si>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</si>
  <si>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</si>
  <si>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</si>
  <si>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</si>
  <si>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</si>
  <si>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</si>
  <si>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</si>
  <si>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</si>
  <si>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</si>
  <si>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</si>
  <si>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</si>
  <si>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</si>
  <si>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</si>
  <si>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</si>
  <si>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</si>
  <si>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</si>
  <si>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</si>
  <si>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</si>
  <si>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</si>
  <si>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</si>
  <si>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</si>
  <si>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</si>
  <si>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</si>
  <si>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</si>
  <si>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</si>
  <si>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</si>
  <si>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</si>
  <si>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</si>
  <si>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</si>
  <si>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</si>
  <si>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</si>
  <si>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</si>
  <si>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</si>
  <si>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</si>
  <si>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</si>
  <si>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</si>
  <si>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</si>
  <si>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</si>
  <si>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</si>
  <si>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</si>
  <si>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</si>
  <si>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</si>
  <si>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</si>
  <si>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</si>
  <si>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</si>
  <si>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</si>
  <si>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</si>
  <si>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</si>
  <si>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</si>
  <si>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</si>
  <si>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</si>
  <si>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</si>
  <si>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</si>
  <si>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</si>
  <si>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</si>
  <si>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</si>
  <si>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</si>
  <si>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</si>
  <si>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</si>
  <si>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</si>
  <si>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千葉県香取市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</si>
  <si>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</si>
  <si>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</si>
  <si>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</si>
  <si>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</si>
  <si>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</si>
  <si>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</si>
  <si>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</si>
  <si>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</si>
  <si>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</si>
  <si>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</si>
  <si>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</si>
  <si>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</si>
  <si>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</si>
  <si>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</si>
  <si>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</si>
  <si>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</si>
  <si>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</si>
  <si>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</si>
  <si>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</si>
  <si>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</si>
  <si>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</si>
  <si>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</si>
  <si>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</si>
  <si>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</si>
  <si>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</si>
  <si>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</si>
  <si>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</si>
  <si>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</si>
  <si>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</si>
  <si>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</si>
  <si>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</si>
  <si>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</si>
  <si>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</si>
  <si>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</si>
  <si>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</si>
  <si>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</si>
  <si>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</si>
  <si>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</si>
  <si>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</si>
  <si>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</si>
  <si>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</si>
  <si>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</si>
  <si>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</si>
  <si>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</si>
  <si>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</si>
  <si>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</si>
  <si>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</si>
  <si>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</si>
  <si>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</si>
  <si>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</si>
  <si>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</si>
  <si>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</si>
  <si>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</si>
  <si>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</si>
  <si>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</si>
  <si>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</si>
  <si>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</si>
  <si>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</si>
  <si>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</si>
  <si>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</si>
  <si>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</si>
  <si>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</si>
  <si>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</si>
  <si>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</si>
  <si>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</si>
  <si>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</si>
  <si>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</si>
  <si>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</si>
  <si>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</si>
  <si>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</si>
  <si>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</si>
  <si>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</si>
  <si>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</si>
  <si>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</si>
  <si>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</si>
  <si>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</si>
  <si>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</si>
  <si>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</si>
  <si>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</si>
  <si>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</si>
  <si>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</si>
  <si>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</si>
  <si>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</si>
  <si>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</si>
  <si>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</si>
  <si>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</si>
  <si>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</si>
  <si>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</si>
  <si>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</si>
  <si>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</si>
  <si>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</si>
  <si>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</si>
  <si>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</si>
  <si>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</si>
  <si>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</si>
  <si>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</si>
  <si>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</si>
  <si>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</si>
  <si>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</si>
  <si>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</si>
  <si>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</si>
  <si>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</si>
  <si>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</si>
  <si>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</si>
  <si>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</si>
  <si>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</si>
  <si>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</si>
  <si>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</si>
  <si>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</si>
  <si>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</si>
  <si>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</si>
  <si>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</si>
  <si>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</si>
  <si>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</si>
  <si>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</si>
  <si>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</si>
  <si>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</si>
  <si>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</si>
  <si>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</si>
  <si>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</si>
  <si>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</si>
  <si>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</si>
  <si>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</si>
  <si>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</si>
  <si>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</si>
  <si>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</si>
  <si>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</si>
  <si>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</si>
  <si>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</si>
  <si>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</si>
  <si>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</si>
  <si>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</si>
  <si>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</si>
  <si>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</si>
  <si>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</si>
  <si>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</si>
  <si>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</si>
  <si>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</si>
  <si>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</si>
  <si>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</si>
  <si>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</si>
  <si>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</si>
  <si>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</si>
  <si>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</si>
  <si>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</si>
  <si>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</si>
  <si>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</si>
  <si>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</si>
  <si>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千葉県香取市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</si>
  <si>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</si>
  <si>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</si>
  <si>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</si>
  <si>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</si>
  <si>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</si>
  <si>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</si>
  <si>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</si>
  <si>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</si>
  <si>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</si>
  <si>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</si>
  <si>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</si>
  <si>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</si>
  <si>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</si>
  <si>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</si>
  <si>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</si>
  <si>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</si>
  <si>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</si>
  <si>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</si>
  <si>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</si>
  <si>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</si>
  <si>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香取市土地取得事業特別会計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</si>
  <si>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</si>
  <si>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</si>
  <si>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</si>
  <si>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</si>
  <si>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</si>
  <si>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</si>
  <si>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</si>
  <si>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</si>
  <si>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</si>
  <si>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</si>
  <si>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</si>
  <si>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</si>
  <si>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</si>
  <si>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</si>
  <si>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香取市国民健康保険事業特別会計</t>
    <phoneticPr fontId="5"/>
  </si>
  <si>
    <t>香取市介護保険事業特別会計</t>
    <phoneticPr fontId="5"/>
  </si>
  <si>
    <t>香取市後期高齢者医療事業特別会計</t>
    <phoneticPr fontId="5"/>
  </si>
  <si>
    <t>香取市水道事業会計</t>
    <phoneticPr fontId="5"/>
  </si>
  <si>
    <t>法適用企業</t>
    <phoneticPr fontId="5"/>
  </si>
  <si>
    <t>香取市簡易水道事業会計</t>
    <phoneticPr fontId="5"/>
  </si>
  <si>
    <t>法適用企業</t>
    <phoneticPr fontId="5"/>
  </si>
  <si>
    <t>香取市下水道事業特別会計</t>
    <phoneticPr fontId="5"/>
  </si>
  <si>
    <t>法非適用企業</t>
    <phoneticPr fontId="5"/>
  </si>
  <si>
    <t>香取市農業集落排水事業特別会計</t>
    <phoneticPr fontId="5"/>
  </si>
  <si>
    <t>法非適用企業</t>
    <phoneticPr fontId="5"/>
  </si>
  <si>
    <t>香取市観光事業特別会計</t>
    <phoneticPr fontId="5"/>
  </si>
  <si>
    <t>-</t>
    <phoneticPr fontId="5"/>
  </si>
  <si>
    <t>法非適用企業</t>
    <phoneticPr fontId="5"/>
  </si>
  <si>
    <t>香取市太陽光発電事業特別会計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</si>
  <si>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</si>
  <si>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</si>
  <si>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</si>
  <si>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</si>
  <si>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</si>
  <si>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</si>
  <si>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</si>
  <si>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</si>
  <si>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</si>
  <si>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</si>
  <si>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</si>
  <si>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</si>
  <si>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</si>
  <si>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</si>
  <si>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</si>
  <si>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</si>
  <si>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</si>
  <si>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</si>
  <si>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</si>
  <si>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</si>
  <si>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</si>
  <si>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</si>
  <si>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</si>
  <si>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</si>
  <si>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</si>
  <si>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</si>
  <si>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</si>
  <si>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</si>
  <si>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</si>
  <si>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</si>
  <si>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</si>
  <si>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</si>
  <si>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</si>
  <si>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</si>
  <si>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</si>
  <si>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</si>
  <si>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</si>
  <si>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</si>
  <si>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</si>
  <si>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</si>
  <si>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</si>
  <si>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</si>
  <si>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</si>
  <si>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</si>
  <si>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</si>
  <si>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</si>
  <si>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</si>
  <si>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</si>
  <si>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</si>
  <si>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</si>
  <si>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</si>
  <si>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</si>
  <si>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</si>
  <si>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</si>
  <si>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</si>
  <si>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</si>
  <si>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</si>
  <si>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</si>
  <si>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</si>
  <si>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香取市下水道事業特別会計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</si>
  <si>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</si>
  <si>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</si>
  <si>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香取市水道事業会計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</si>
  <si>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</si>
  <si>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香取市簡易水道事業会計</t>
    <phoneticPr fontId="5"/>
  </si>
  <si>
    <t>(Ｆ)</t>
    <phoneticPr fontId="5"/>
  </si>
  <si>
    <t>香取市農業集落排水事業特別会計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</si>
  <si>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</si>
  <si>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</si>
  <si>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</si>
  <si>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</si>
  <si>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</si>
  <si>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</si>
  <si>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</si>
  <si>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</si>
  <si>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</si>
  <si>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</si>
  <si>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</si>
  <si>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</si>
  <si>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</si>
  <si>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</si>
  <si>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</si>
  <si>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</si>
  <si>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</si>
  <si>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</si>
  <si>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</si>
  <si>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</si>
  <si>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</si>
  <si>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</si>
  <si>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</si>
  <si>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</si>
  <si>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</si>
  <si>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</si>
  <si>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</si>
  <si>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</si>
  <si>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</si>
  <si>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</si>
  <si>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</si>
  <si>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</si>
  <si>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</si>
  <si>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</si>
  <si>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</si>
  <si>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</si>
  <si>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</si>
  <si>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</si>
  <si>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</si>
  <si>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</si>
  <si>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</si>
  <si>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</si>
  <si>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</si>
  <si>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</si>
  <si>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</si>
  <si>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</si>
  <si>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</si>
  <si>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</si>
  <si>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</si>
  <si>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</si>
  <si>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</si>
  <si>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</si>
  <si>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</si>
  <si>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</si>
  <si>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</si>
  <si>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</si>
  <si>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</si>
  <si>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</si>
  <si>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</si>
  <si>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</si>
  <si>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</si>
  <si>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</si>
  <si>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</si>
  <si>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</si>
  <si>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</si>
  <si>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</si>
  <si>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</si>
  <si>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</si>
  <si>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</si>
  <si>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</si>
  <si>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</si>
  <si>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</si>
  <si>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</si>
  <si>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</si>
  <si>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</si>
  <si>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</si>
  <si>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</si>
  <si>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</si>
  <si>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</si>
  <si>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</si>
  <si>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</si>
  <si>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</si>
  <si>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</si>
  <si>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</si>
  <si>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</si>
  <si>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</si>
  <si>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</si>
  <si>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</si>
  <si>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</si>
  <si>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</si>
  <si>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</si>
  <si>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</si>
  <si>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</si>
  <si>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4.62</t>
  </si>
  <si>
    <t>▲ 10.49</t>
  </si>
  <si>
    <t>一般会計</t>
  </si>
  <si>
    <t>香取市水道事業会計</t>
  </si>
  <si>
    <t>香取市国民健康保険事業特別会計</t>
  </si>
  <si>
    <t>香取市簡易水道事業会計</t>
  </si>
  <si>
    <t>香取市介護保険事業特別会計</t>
  </si>
  <si>
    <t>香取市太陽光発電事業特別会計</t>
  </si>
  <si>
    <t>香取市下水道事業特別会計</t>
  </si>
  <si>
    <t>香取市後期高齢者医療事業特別会計</t>
  </si>
  <si>
    <t>その他会計（赤字）</t>
  </si>
  <si>
    <t>その他会計（黒字）</t>
  </si>
  <si>
    <t>紅小町の郷</t>
  </si>
  <si>
    <t>成田香取エネルギー</t>
    <rPh sb="0" eb="2">
      <t>ナリタ</t>
    </rPh>
    <rPh sb="2" eb="4">
      <t>カトリ</t>
    </rPh>
    <phoneticPr fontId="2"/>
  </si>
  <si>
    <t>-</t>
    <phoneticPr fontId="2"/>
  </si>
  <si>
    <t>-</t>
    <phoneticPr fontId="2"/>
  </si>
  <si>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</si>
  <si>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</si>
  <si>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</si>
  <si>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</si>
  <si>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</si>
  <si>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</si>
  <si>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</si>
  <si>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香取広域市町村圏事務組合（一般会計）</t>
  </si>
  <si>
    <t>香取市東庄町病院組合</t>
  </si>
  <si>
    <t>-</t>
    <phoneticPr fontId="2"/>
  </si>
  <si>
    <t>-</t>
    <phoneticPr fontId="2"/>
  </si>
  <si>
    <t>-</t>
    <phoneticPr fontId="2"/>
  </si>
  <si>
    <t>-</t>
    <phoneticPr fontId="2"/>
  </si>
  <si>
    <t>-</t>
    <phoneticPr fontId="2"/>
  </si>
  <si>
    <t>地域振興基金</t>
    <rPh sb="0" eb="2">
      <t>チイキ</t>
    </rPh>
    <rPh sb="2" eb="4">
      <t>シンコウ</t>
    </rPh>
    <rPh sb="4" eb="6">
      <t>キキン</t>
    </rPh>
    <phoneticPr fontId="5"/>
  </si>
  <si>
    <t>公共施設整備基金</t>
    <rPh sb="0" eb="2">
      <t>コウキョウ</t>
    </rPh>
    <rPh sb="2" eb="4">
      <t>シセツ</t>
    </rPh>
    <rPh sb="4" eb="6">
      <t>セイビ</t>
    </rPh>
    <rPh sb="6" eb="8">
      <t>キキン</t>
    </rPh>
    <phoneticPr fontId="5"/>
  </si>
  <si>
    <t>生活環境向上施策推進基金</t>
    <rPh sb="0" eb="2">
      <t>セイカツ</t>
    </rPh>
    <rPh sb="2" eb="4">
      <t>カンキョウ</t>
    </rPh>
    <rPh sb="4" eb="6">
      <t>コウジョウ</t>
    </rPh>
    <rPh sb="6" eb="8">
      <t>シサク</t>
    </rPh>
    <rPh sb="8" eb="10">
      <t>スイシン</t>
    </rPh>
    <rPh sb="10" eb="12">
      <t>キキン</t>
    </rPh>
    <phoneticPr fontId="5"/>
  </si>
  <si>
    <t>液状化対策基金</t>
    <rPh sb="0" eb="3">
      <t>エキジョウカ</t>
    </rPh>
    <rPh sb="3" eb="5">
      <t>タイサク</t>
    </rPh>
    <rPh sb="5" eb="7">
      <t>キキン</t>
    </rPh>
    <phoneticPr fontId="5"/>
  </si>
  <si>
    <t>小見川第一工業団地排水施設維持管理基金</t>
    <rPh sb="0" eb="3">
      <t>オミガワ</t>
    </rPh>
    <rPh sb="3" eb="5">
      <t>ダイイチ</t>
    </rPh>
    <rPh sb="5" eb="7">
      <t>コウギョウ</t>
    </rPh>
    <rPh sb="7" eb="9">
      <t>ダンチ</t>
    </rPh>
    <rPh sb="9" eb="11">
      <t>ハイスイ</t>
    </rPh>
    <rPh sb="11" eb="13">
      <t>シセツ</t>
    </rPh>
    <rPh sb="13" eb="15">
      <t>イジ</t>
    </rPh>
    <rPh sb="15" eb="17">
      <t>カンリ</t>
    </rPh>
    <rPh sb="17" eb="19">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</si>
  <si>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</si>
  <si>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</si>
  <si>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</si>
  <si>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</si>
  <si>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</si>
  <si>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</si>
  <si>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</si>
  <si>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</si>
  <si>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</si>
  <si>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</si>
  <si>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</si>
  <si>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</si>
  <si>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類似団体の平均では将来負担比率が年々低下しているのに対し、当市は合併特例債を活用した大型建設事業の最中にあり、大きな将来負担を抱えたまま施設の老朽化が進んでいるという状況にある。
個別施設計画の策定により、早期に公共施設総量の削減に努める。</t>
    <rPh sb="0" eb="2">
      <t>ルイジ</t>
    </rPh>
    <rPh sb="2" eb="4">
      <t>ダンタイ</t>
    </rPh>
    <rPh sb="5" eb="7">
      <t>ヘイキン</t>
    </rPh>
    <rPh sb="9" eb="11">
      <t>ショウライ</t>
    </rPh>
    <rPh sb="11" eb="13">
      <t>フタン</t>
    </rPh>
    <rPh sb="13" eb="15">
      <t>ヒリツ</t>
    </rPh>
    <rPh sb="16" eb="18">
      <t>ネンネン</t>
    </rPh>
    <rPh sb="18" eb="20">
      <t>テイカ</t>
    </rPh>
    <rPh sb="26" eb="27">
      <t>タイ</t>
    </rPh>
    <rPh sb="29" eb="31">
      <t>トウシ</t>
    </rPh>
    <rPh sb="32" eb="34">
      <t>ガッペイ</t>
    </rPh>
    <rPh sb="34" eb="36">
      <t>トクレイ</t>
    </rPh>
    <rPh sb="36" eb="37">
      <t>サイ</t>
    </rPh>
    <rPh sb="38" eb="40">
      <t>カツヨウ</t>
    </rPh>
    <rPh sb="42" eb="44">
      <t>オオガタ</t>
    </rPh>
    <rPh sb="44" eb="46">
      <t>ケンセツ</t>
    </rPh>
    <rPh sb="46" eb="48">
      <t>ジギョウ</t>
    </rPh>
    <rPh sb="49" eb="51">
      <t>サナカ</t>
    </rPh>
    <rPh sb="55" eb="56">
      <t>オオ</t>
    </rPh>
    <rPh sb="58" eb="60">
      <t>ショウライ</t>
    </rPh>
    <rPh sb="60" eb="62">
      <t>フタン</t>
    </rPh>
    <rPh sb="63" eb="64">
      <t>カカ</t>
    </rPh>
    <rPh sb="68" eb="70">
      <t>シセツ</t>
    </rPh>
    <rPh sb="71" eb="74">
      <t>ロウキュウカ</t>
    </rPh>
    <rPh sb="75" eb="76">
      <t>スス</t>
    </rPh>
    <rPh sb="83" eb="85">
      <t>ジョウキョウ</t>
    </rPh>
    <rPh sb="90" eb="92">
      <t>コベツ</t>
    </rPh>
    <rPh sb="92" eb="94">
      <t>シセツ</t>
    </rPh>
    <rPh sb="94" eb="96">
      <t>ケイカク</t>
    </rPh>
    <rPh sb="97" eb="99">
      <t>サクテイ</t>
    </rPh>
    <rPh sb="103" eb="105">
      <t>ソウキ</t>
    </rPh>
    <rPh sb="106" eb="108">
      <t>コウキョウ</t>
    </rPh>
    <rPh sb="108" eb="110">
      <t>シセツ</t>
    </rPh>
    <rPh sb="110" eb="112">
      <t>ソウリョウ</t>
    </rPh>
    <rPh sb="113" eb="115">
      <t>サクゲン</t>
    </rPh>
    <rPh sb="116" eb="117">
      <t>ツト</t>
    </rPh>
    <phoneticPr fontId="5"/>
  </si>
  <si>
    <t>将来負担比率については減少傾向にあったが、29年度は微増した。これは合併特例債を活用した建設事業等による影響であり、今後も施設の統廃合事業に合併特例債の充当を予定していることから、将来を見据えた事業選択を行い、地方債の発行を抑制していきたい。
実質公債費比率についても減少傾向ではあるものの、依然として高い水準にあるので、繰上償還などを効率的に活用し数値の適正化に努めたい。</t>
    <rPh sb="0" eb="2">
      <t>ショウライ</t>
    </rPh>
    <rPh sb="2" eb="4">
      <t>フタン</t>
    </rPh>
    <rPh sb="4" eb="6">
      <t>ヒリツ</t>
    </rPh>
    <rPh sb="11" eb="13">
      <t>ゲンショウ</t>
    </rPh>
    <rPh sb="13" eb="15">
      <t>ケイコウ</t>
    </rPh>
    <rPh sb="23" eb="25">
      <t>ネンド</t>
    </rPh>
    <rPh sb="26" eb="28">
      <t>ビゾウ</t>
    </rPh>
    <rPh sb="34" eb="36">
      <t>ガッペイ</t>
    </rPh>
    <rPh sb="36" eb="38">
      <t>トクレイ</t>
    </rPh>
    <rPh sb="38" eb="39">
      <t>サイ</t>
    </rPh>
    <rPh sb="40" eb="42">
      <t>カツヨウ</t>
    </rPh>
    <rPh sb="44" eb="46">
      <t>ケンセツ</t>
    </rPh>
    <rPh sb="46" eb="48">
      <t>ジギョウ</t>
    </rPh>
    <rPh sb="48" eb="49">
      <t>トウ</t>
    </rPh>
    <rPh sb="52" eb="54">
      <t>エイキョウ</t>
    </rPh>
    <rPh sb="58" eb="60">
      <t>コンゴ</t>
    </rPh>
    <rPh sb="61" eb="63">
      <t>シセツ</t>
    </rPh>
    <rPh sb="64" eb="67">
      <t>トウハイゴウ</t>
    </rPh>
    <rPh sb="67" eb="69">
      <t>ジギョウ</t>
    </rPh>
    <rPh sb="70" eb="72">
      <t>ガッペイ</t>
    </rPh>
    <rPh sb="72" eb="74">
      <t>トクレイ</t>
    </rPh>
    <rPh sb="74" eb="75">
      <t>サイ</t>
    </rPh>
    <rPh sb="76" eb="78">
      <t>ジュウトウ</t>
    </rPh>
    <rPh sb="79" eb="81">
      <t>ヨテイ</t>
    </rPh>
    <rPh sb="90" eb="92">
      <t>ショウライ</t>
    </rPh>
    <rPh sb="93" eb="95">
      <t>ミス</t>
    </rPh>
    <rPh sb="97" eb="99">
      <t>ジギョウ</t>
    </rPh>
    <rPh sb="99" eb="101">
      <t>センタク</t>
    </rPh>
    <rPh sb="102" eb="103">
      <t>オコナ</t>
    </rPh>
    <rPh sb="105" eb="108">
      <t>チホウサイ</t>
    </rPh>
    <rPh sb="109" eb="111">
      <t>ハッコウ</t>
    </rPh>
    <rPh sb="112" eb="114">
      <t>ヨクセイ</t>
    </rPh>
    <rPh sb="122" eb="124">
      <t>ジッシツ</t>
    </rPh>
    <rPh sb="124" eb="127">
      <t>コウサイヒ</t>
    </rPh>
    <rPh sb="127" eb="129">
      <t>ヒリツ</t>
    </rPh>
    <rPh sb="134" eb="136">
      <t>ゲンショウ</t>
    </rPh>
    <rPh sb="136" eb="138">
      <t>ケイコウ</t>
    </rPh>
    <rPh sb="146" eb="148">
      <t>イゼン</t>
    </rPh>
    <rPh sb="151" eb="152">
      <t>タカ</t>
    </rPh>
    <rPh sb="153" eb="155">
      <t>スイジュン</t>
    </rPh>
    <rPh sb="161" eb="163">
      <t>クリアゲ</t>
    </rPh>
    <rPh sb="163" eb="165">
      <t>ショウカン</t>
    </rPh>
    <rPh sb="168" eb="171">
      <t>コウリツテキ</t>
    </rPh>
    <rPh sb="172" eb="174">
      <t>カツヨウ</t>
    </rPh>
    <rPh sb="175" eb="177">
      <t>スウチ</t>
    </rPh>
    <rPh sb="178" eb="181">
      <t>テキセイカ</t>
    </rPh>
    <rPh sb="182" eb="18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</si>
</sst>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c:ext xmlns:c16="http://schemas.microsoft.com/office/drawing/2014/chart" uri="{C3380CC4-5D6E-409C-BE32-E72D297353CC}">
              <c16:uniqueId val="{00000000-7D99-49EA-9B13-834E216D505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48098</c:v>
                </c:pt>
                <c:pt idx="1">
                  <c:v>59742</c:v>
                </c:pt>
                <c:pt idx="2">
                  <c:v>83106</c:v>
                </c:pt>
                <c:pt idx="3">
                  <c:v>81049</c:v>
                </c:pt>
                <c:pt idx="4">
                  <c:v>64770</c:v>
                </c:pt>
              </c:numCache>
            </c:numRef>
          </c:val>
          <c:smooth val="0"/>
          <c:extLst>
            <c:ext xmlns:c16="http://schemas.microsoft.com/office/drawing/2014/chart" uri="{C3380CC4-5D6E-409C-BE32-E72D297353CC}">
              <c16:uniqueId val="{00000001-7D99-49EA-9B13-834E216D505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14.25</c:v>
                </c:pt>
                <c:pt idx="1">
                  <c:v>9.5</c:v>
                </c:pt>
                <c:pt idx="2">
                  <c:v>11.38</c:v>
                </c:pt>
                <c:pt idx="3">
                  <c:v>10.75</c:v>
                </c:pt>
                <c:pt idx="4">
                  <c:v>8.25</c:v>
                </c:pt>
              </c:numCache>
            </c:numRef>
          </c:val>
          <c:extLst>
            <c:ext xmlns:c16="http://schemas.microsoft.com/office/drawing/2014/chart" uri="{C3380CC4-5D6E-409C-BE32-E72D297353CC}">
              <c16:uniqueId val="{00000000-3F5F-43E1-87BD-801EB760E7F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37.950000000000003</c:v>
                </c:pt>
                <c:pt idx="1">
                  <c:v>44.17</c:v>
                </c:pt>
                <c:pt idx="2">
                  <c:v>45.59</c:v>
                </c:pt>
                <c:pt idx="3">
                  <c:v>46.94</c:v>
                </c:pt>
                <c:pt idx="4">
                  <c:v>34.83</c:v>
                </c:pt>
              </c:numCache>
            </c:numRef>
          </c:val>
          <c:extLst>
            <c:ext xmlns:c16="http://schemas.microsoft.com/office/drawing/2014/chart" uri="{C3380CC4-5D6E-409C-BE32-E72D297353CC}">
              <c16:uniqueId val="{00000001-3F5F-43E1-87BD-801EB760E7F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1.45</c:v>
                </c:pt>
                <c:pt idx="1">
                  <c:v>-4.62</c:v>
                </c:pt>
                <c:pt idx="2">
                  <c:v>0.57999999999999996</c:v>
                </c:pt>
                <c:pt idx="3">
                  <c:v>1.71</c:v>
                </c:pt>
                <c:pt idx="4">
                  <c:v>-10.49</c:v>
                </c:pt>
              </c:numCache>
            </c:numRef>
          </c:val>
          <c:smooth val="0"/>
          <c:extLst>
            <c:ext xmlns:c16="http://schemas.microsoft.com/office/drawing/2014/chart" uri="{C3380CC4-5D6E-409C-BE32-E72D297353CC}">
              <c16:uniqueId val="{00000002-3F5F-43E1-87BD-801EB760E7F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0.06</c:v>
                </c:pt>
                <c:pt idx="2">
                  <c:v>#N/A</c:v>
                </c:pt>
                <c:pt idx="3">
                  <c:v>0.08</c:v>
                </c:pt>
                <c:pt idx="4">
                  <c:v>#N/A</c:v>
                </c:pt>
                <c:pt idx="5">
                  <c:v>0</c:v>
                </c:pt>
                <c:pt idx="6">
                  <c:v>#N/A</c:v>
                </c:pt>
                <c:pt idx="7">
                  <c:v>0</c:v>
                </c:pt>
                <c:pt idx="8">
                  <c:v>#N/A</c:v>
                </c:pt>
                <c:pt idx="9">
                  <c:v>0</c:v>
                </c:pt>
              </c:numCache>
            </c:numRef>
          </c:val>
          <c:extLst>
            <c:ext xmlns:c16="http://schemas.microsoft.com/office/drawing/2014/chart" uri="{C3380CC4-5D6E-409C-BE32-E72D297353CC}">
              <c16:uniqueId val="{00000000-670A-4212-9F50-2A2FA8D0B00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70A-4212-9F50-2A2FA8D0B009}"/>
            </c:ext>
          </c:extLst>
        </c:ser>
        <c:ser>
          <c:idx val="2"/>
          <c:order val="2"/>
          <c:tx>
            <c:strRef>
              <c:f>データシート!$A$29</c:f>
              <c:strCache>
                <c:ptCount val="1"/>
                <c:pt idx="0">
                  <c:v>香取市後期高齢者医療事業特別会計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70A-4212-9F50-2A2FA8D0B009}"/>
            </c:ext>
          </c:extLst>
        </c:ser>
        <c:ser>
          <c:idx val="3"/>
          <c:order val="3"/>
          <c:tx>
            <c:strRef>
              <c:f>データシート!$A$30</c:f>
              <c:strCache>
                <c:ptCount val="1"/>
                <c:pt idx="0">
                  <c:v>香取市下水道事業特別会計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0.04</c:v>
                </c:pt>
                <c:pt idx="8">
                  <c:v>#N/A</c:v>
                </c:pt>
                <c:pt idx="9">
                  <c:v>0.04</c:v>
                </c:pt>
              </c:numCache>
            </c:numRef>
          </c:val>
          <c:extLst>
            <c:ext xmlns:c16="http://schemas.microsoft.com/office/drawing/2014/chart" uri="{C3380CC4-5D6E-409C-BE32-E72D297353CC}">
              <c16:uniqueId val="{00000003-670A-4212-9F50-2A2FA8D0B009}"/>
            </c:ext>
          </c:extLst>
        </c:ser>
        <c:ser>
          <c:idx val="4"/>
          <c:order val="4"/>
          <c:tx>
            <c:strRef>
              <c:f>データシート!$A$31</c:f>
              <c:strCache>
                <c:ptCount val="1"/>
                <c:pt idx="0">
                  <c:v>香取市太陽光発電事業特別会計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0.03</c:v>
                </c:pt>
                <c:pt idx="4">
                  <c:v>#N/A</c:v>
                </c:pt>
                <c:pt idx="5">
                  <c:v>0.17</c:v>
                </c:pt>
                <c:pt idx="6">
                  <c:v>#N/A</c:v>
                </c:pt>
                <c:pt idx="7">
                  <c:v>0.16</c:v>
                </c:pt>
                <c:pt idx="8">
                  <c:v>#N/A</c:v>
                </c:pt>
                <c:pt idx="9">
                  <c:v>0.09</c:v>
                </c:pt>
              </c:numCache>
            </c:numRef>
          </c:val>
          <c:extLst>
            <c:ext xmlns:c16="http://schemas.microsoft.com/office/drawing/2014/chart" uri="{C3380CC4-5D6E-409C-BE32-E72D297353CC}">
              <c16:uniqueId val="{00000004-670A-4212-9F50-2A2FA8D0B009}"/>
            </c:ext>
          </c:extLst>
        </c:ser>
        <c:ser>
          <c:idx val="5"/>
          <c:order val="5"/>
          <c:tx>
            <c:strRef>
              <c:f>データシート!$A$32</c:f>
              <c:strCache>
                <c:ptCount val="1"/>
                <c:pt idx="0">
                  <c:v>香取市介護保険事業特別会計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0.47</c:v>
                </c:pt>
                <c:pt idx="2">
                  <c:v>#N/A</c:v>
                </c:pt>
                <c:pt idx="3">
                  <c:v>0.81</c:v>
                </c:pt>
                <c:pt idx="4">
                  <c:v>#N/A</c:v>
                </c:pt>
                <c:pt idx="5">
                  <c:v>1.51</c:v>
                </c:pt>
                <c:pt idx="6">
                  <c:v>#N/A</c:v>
                </c:pt>
                <c:pt idx="7">
                  <c:v>1.84</c:v>
                </c:pt>
                <c:pt idx="8">
                  <c:v>#N/A</c:v>
                </c:pt>
                <c:pt idx="9">
                  <c:v>1.67</c:v>
                </c:pt>
              </c:numCache>
            </c:numRef>
          </c:val>
          <c:extLst>
            <c:ext xmlns:c16="http://schemas.microsoft.com/office/drawing/2014/chart" uri="{C3380CC4-5D6E-409C-BE32-E72D297353CC}">
              <c16:uniqueId val="{00000005-670A-4212-9F50-2A2FA8D0B009}"/>
            </c:ext>
          </c:extLst>
        </c:ser>
        <c:ser>
          <c:idx val="6"/>
          <c:order val="6"/>
          <c:tx>
            <c:strRef>
              <c:f>データシート!$A$33</c:f>
              <c:strCache>
                <c:ptCount val="1"/>
                <c:pt idx="0">
                  <c:v>香取市簡易水道事業会計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1.43</c:v>
                </c:pt>
                <c:pt idx="2">
                  <c:v>#N/A</c:v>
                </c:pt>
                <c:pt idx="3">
                  <c:v>1.69</c:v>
                </c:pt>
                <c:pt idx="4">
                  <c:v>#N/A</c:v>
                </c:pt>
                <c:pt idx="5">
                  <c:v>1.93</c:v>
                </c:pt>
                <c:pt idx="6">
                  <c:v>#N/A</c:v>
                </c:pt>
                <c:pt idx="7">
                  <c:v>2.19</c:v>
                </c:pt>
                <c:pt idx="8">
                  <c:v>#N/A</c:v>
                </c:pt>
                <c:pt idx="9">
                  <c:v>2.2999999999999998</c:v>
                </c:pt>
              </c:numCache>
            </c:numRef>
          </c:val>
          <c:extLst>
            <c:ext xmlns:c16="http://schemas.microsoft.com/office/drawing/2014/chart" uri="{C3380CC4-5D6E-409C-BE32-E72D297353CC}">
              <c16:uniqueId val="{00000006-670A-4212-9F50-2A2FA8D0B009}"/>
            </c:ext>
          </c:extLst>
        </c:ser>
        <c:ser>
          <c:idx val="7"/>
          <c:order val="7"/>
          <c:tx>
            <c:strRef>
              <c:f>データシート!$A$34</c:f>
              <c:strCache>
                <c:ptCount val="1"/>
                <c:pt idx="0">
                  <c:v>香取市国民健康保険事業特別会計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2.89</c:v>
                </c:pt>
                <c:pt idx="2">
                  <c:v>#N/A</c:v>
                </c:pt>
                <c:pt idx="3">
                  <c:v>2.08</c:v>
                </c:pt>
                <c:pt idx="4">
                  <c:v>#N/A</c:v>
                </c:pt>
                <c:pt idx="5">
                  <c:v>1.1599999999999999</c:v>
                </c:pt>
                <c:pt idx="6">
                  <c:v>#N/A</c:v>
                </c:pt>
                <c:pt idx="7">
                  <c:v>2.37</c:v>
                </c:pt>
                <c:pt idx="8">
                  <c:v>#N/A</c:v>
                </c:pt>
                <c:pt idx="9">
                  <c:v>3.61</c:v>
                </c:pt>
              </c:numCache>
            </c:numRef>
          </c:val>
          <c:extLst>
            <c:ext xmlns:c16="http://schemas.microsoft.com/office/drawing/2014/chart" uri="{C3380CC4-5D6E-409C-BE32-E72D297353CC}">
              <c16:uniqueId val="{00000007-670A-4212-9F50-2A2FA8D0B009}"/>
            </c:ext>
          </c:extLst>
        </c:ser>
        <c:ser>
          <c:idx val="8"/>
          <c:order val="8"/>
          <c:tx>
            <c:strRef>
              <c:f>データシート!$A$35</c:f>
              <c:strCache>
                <c:ptCount val="1"/>
                <c:pt idx="0">
                  <c:v>香取市水道事業会計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2.0099999999999998</c:v>
                </c:pt>
                <c:pt idx="2">
                  <c:v>#N/A</c:v>
                </c:pt>
                <c:pt idx="3">
                  <c:v>2.72</c:v>
                </c:pt>
                <c:pt idx="4">
                  <c:v>#N/A</c:v>
                </c:pt>
                <c:pt idx="5">
                  <c:v>3</c:v>
                </c:pt>
                <c:pt idx="6">
                  <c:v>#N/A</c:v>
                </c:pt>
                <c:pt idx="7">
                  <c:v>3.54</c:v>
                </c:pt>
                <c:pt idx="8">
                  <c:v>#N/A</c:v>
                </c:pt>
                <c:pt idx="9">
                  <c:v>4.43</c:v>
                </c:pt>
              </c:numCache>
            </c:numRef>
          </c:val>
          <c:extLst>
            <c:ext xmlns:c16="http://schemas.microsoft.com/office/drawing/2014/chart" uri="{C3380CC4-5D6E-409C-BE32-E72D297353CC}">
              <c16:uniqueId val="{00000008-670A-4212-9F50-2A2FA8D0B00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14.18</c:v>
                </c:pt>
                <c:pt idx="2">
                  <c:v>#N/A</c:v>
                </c:pt>
                <c:pt idx="3">
                  <c:v>9.41</c:v>
                </c:pt>
                <c:pt idx="4">
                  <c:v>#N/A</c:v>
                </c:pt>
                <c:pt idx="5">
                  <c:v>11.37</c:v>
                </c:pt>
                <c:pt idx="6">
                  <c:v>#N/A</c:v>
                </c:pt>
                <c:pt idx="7">
                  <c:v>10.75</c:v>
                </c:pt>
                <c:pt idx="8">
                  <c:v>#N/A</c:v>
                </c:pt>
                <c:pt idx="9">
                  <c:v>8.25</c:v>
                </c:pt>
              </c:numCache>
            </c:numRef>
          </c:val>
          <c:extLst>
            <c:ext xmlns:c16="http://schemas.microsoft.com/office/drawing/2014/chart" uri="{C3380CC4-5D6E-409C-BE32-E72D297353CC}">
              <c16:uniqueId val="{00000009-670A-4212-9F50-2A2FA8D0B00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2464</c:v>
                </c:pt>
                <c:pt idx="5">
                  <c:v>2618</c:v>
                </c:pt>
                <c:pt idx="8">
                  <c:v>2560</c:v>
                </c:pt>
                <c:pt idx="11">
                  <c:v>2624</c:v>
                </c:pt>
                <c:pt idx="14">
                  <c:v>2818</c:v>
                </c:pt>
              </c:numCache>
            </c:numRef>
          </c:val>
          <c:extLst>
            <c:ext xmlns:c16="http://schemas.microsoft.com/office/drawing/2014/chart" uri="{C3380CC4-5D6E-409C-BE32-E72D297353CC}">
              <c16:uniqueId val="{00000000-80F9-455B-B3B8-4FCBEA7E3BC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0F9-455B-B3B8-4FCBEA7E3BC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39</c:v>
                </c:pt>
                <c:pt idx="3">
                  <c:v>39</c:v>
                </c:pt>
                <c:pt idx="6">
                  <c:v>38</c:v>
                </c:pt>
                <c:pt idx="9">
                  <c:v>35</c:v>
                </c:pt>
                <c:pt idx="12">
                  <c:v>35</c:v>
                </c:pt>
              </c:numCache>
            </c:numRef>
          </c:val>
          <c:extLst>
            <c:ext xmlns:c16="http://schemas.microsoft.com/office/drawing/2014/chart" uri="{C3380CC4-5D6E-409C-BE32-E72D297353CC}">
              <c16:uniqueId val="{00000002-80F9-455B-B3B8-4FCBEA7E3BC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258</c:v>
                </c:pt>
                <c:pt idx="3">
                  <c:v>263</c:v>
                </c:pt>
                <c:pt idx="6">
                  <c:v>273</c:v>
                </c:pt>
                <c:pt idx="9">
                  <c:v>315</c:v>
                </c:pt>
                <c:pt idx="12">
                  <c:v>291</c:v>
                </c:pt>
              </c:numCache>
            </c:numRef>
          </c:val>
          <c:extLst>
            <c:ext xmlns:c16="http://schemas.microsoft.com/office/drawing/2014/chart" uri="{C3380CC4-5D6E-409C-BE32-E72D297353CC}">
              <c16:uniqueId val="{00000003-80F9-455B-B3B8-4FCBEA7E3BC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820</c:v>
                </c:pt>
                <c:pt idx="3">
                  <c:v>806</c:v>
                </c:pt>
                <c:pt idx="6">
                  <c:v>1046</c:v>
                </c:pt>
                <c:pt idx="9">
                  <c:v>987</c:v>
                </c:pt>
                <c:pt idx="12">
                  <c:v>999</c:v>
                </c:pt>
              </c:numCache>
            </c:numRef>
          </c:val>
          <c:extLst>
            <c:ext xmlns:c16="http://schemas.microsoft.com/office/drawing/2014/chart" uri="{C3380CC4-5D6E-409C-BE32-E72D297353CC}">
              <c16:uniqueId val="{00000004-80F9-455B-B3B8-4FCBEA7E3BC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0F9-455B-B3B8-4FCBEA7E3BC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0F9-455B-B3B8-4FCBEA7E3BC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2863</c:v>
                </c:pt>
                <c:pt idx="3">
                  <c:v>2886</c:v>
                </c:pt>
                <c:pt idx="6">
                  <c:v>2832</c:v>
                </c:pt>
                <c:pt idx="9">
                  <c:v>2730</c:v>
                </c:pt>
                <c:pt idx="12">
                  <c:v>2835</c:v>
                </c:pt>
              </c:numCache>
            </c:numRef>
          </c:val>
          <c:extLst>
            <c:ext xmlns:c16="http://schemas.microsoft.com/office/drawing/2014/chart" uri="{C3380CC4-5D6E-409C-BE32-E72D297353CC}">
              <c16:uniqueId val="{00000007-80F9-455B-B3B8-4FCBEA7E3BC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1516</c:v>
                </c:pt>
                <c:pt idx="2">
                  <c:v>#N/A</c:v>
                </c:pt>
                <c:pt idx="3">
                  <c:v>#N/A</c:v>
                </c:pt>
                <c:pt idx="4">
                  <c:v>1376</c:v>
                </c:pt>
                <c:pt idx="5">
                  <c:v>#N/A</c:v>
                </c:pt>
                <c:pt idx="6">
                  <c:v>#N/A</c:v>
                </c:pt>
                <c:pt idx="7">
                  <c:v>1629</c:v>
                </c:pt>
                <c:pt idx="8">
                  <c:v>#N/A</c:v>
                </c:pt>
                <c:pt idx="9">
                  <c:v>#N/A</c:v>
                </c:pt>
                <c:pt idx="10">
                  <c:v>1443</c:v>
                </c:pt>
                <c:pt idx="11">
                  <c:v>#N/A</c:v>
                </c:pt>
                <c:pt idx="12">
                  <c:v>#N/A</c:v>
                </c:pt>
                <c:pt idx="13">
                  <c:v>1342</c:v>
                </c:pt>
                <c:pt idx="14">
                  <c:v>#N/A</c:v>
                </c:pt>
              </c:numCache>
            </c:numRef>
          </c:val>
          <c:smooth val="0"/>
          <c:extLst>
            <c:ext xmlns:c16="http://schemas.microsoft.com/office/drawing/2014/chart" uri="{C3380CC4-5D6E-409C-BE32-E72D297353CC}">
              <c16:uniqueId val="{00000008-80F9-455B-B3B8-4FCBEA7E3BC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31347</c:v>
                </c:pt>
                <c:pt idx="5">
                  <c:v>33400</c:v>
                </c:pt>
                <c:pt idx="8">
                  <c:v>35562</c:v>
                </c:pt>
                <c:pt idx="11">
                  <c:v>36690</c:v>
                </c:pt>
                <c:pt idx="14">
                  <c:v>37173</c:v>
                </c:pt>
              </c:numCache>
            </c:numRef>
          </c:val>
          <c:extLst>
            <c:ext xmlns:c16="http://schemas.microsoft.com/office/drawing/2014/chart" uri="{C3380CC4-5D6E-409C-BE32-E72D297353CC}">
              <c16:uniqueId val="{00000000-02E5-4069-A86B-191DA7E46F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1669</c:v>
                </c:pt>
                <c:pt idx="5">
                  <c:v>1526</c:v>
                </c:pt>
                <c:pt idx="8">
                  <c:v>1446</c:v>
                </c:pt>
                <c:pt idx="11">
                  <c:v>1377</c:v>
                </c:pt>
                <c:pt idx="14">
                  <c:v>1382</c:v>
                </c:pt>
              </c:numCache>
            </c:numRef>
          </c:val>
          <c:extLst>
            <c:ext xmlns:c16="http://schemas.microsoft.com/office/drawing/2014/chart" uri="{C3380CC4-5D6E-409C-BE32-E72D297353CC}">
              <c16:uniqueId val="{00000001-02E5-4069-A86B-191DA7E46F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9733</c:v>
                </c:pt>
                <c:pt idx="5">
                  <c:v>11277</c:v>
                </c:pt>
                <c:pt idx="8">
                  <c:v>11754</c:v>
                </c:pt>
                <c:pt idx="11">
                  <c:v>11812</c:v>
                </c:pt>
                <c:pt idx="14">
                  <c:v>11862</c:v>
                </c:pt>
              </c:numCache>
            </c:numRef>
          </c:val>
          <c:extLst>
            <c:ext xmlns:c16="http://schemas.microsoft.com/office/drawing/2014/chart" uri="{C3380CC4-5D6E-409C-BE32-E72D297353CC}">
              <c16:uniqueId val="{00000002-02E5-4069-A86B-191DA7E46F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2E5-4069-A86B-191DA7E46F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2E5-4069-A86B-191DA7E46F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2</c:v>
                </c:pt>
                <c:pt idx="12">
                  <c:v>0</c:v>
                </c:pt>
              </c:numCache>
            </c:numRef>
          </c:val>
          <c:extLst>
            <c:ext xmlns:c16="http://schemas.microsoft.com/office/drawing/2014/chart" uri="{C3380CC4-5D6E-409C-BE32-E72D297353CC}">
              <c16:uniqueId val="{00000005-02E5-4069-A86B-191DA7E46F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10434</c:v>
                </c:pt>
                <c:pt idx="3">
                  <c:v>10028</c:v>
                </c:pt>
                <c:pt idx="6">
                  <c:v>9166</c:v>
                </c:pt>
                <c:pt idx="9">
                  <c:v>8780</c:v>
                </c:pt>
                <c:pt idx="12">
                  <c:v>8586</c:v>
                </c:pt>
              </c:numCache>
            </c:numRef>
          </c:val>
          <c:extLst>
            <c:ext xmlns:c16="http://schemas.microsoft.com/office/drawing/2014/chart" uri="{C3380CC4-5D6E-409C-BE32-E72D297353CC}">
              <c16:uniqueId val="{00000006-02E5-4069-A86B-191DA7E46F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1668</c:v>
                </c:pt>
                <c:pt idx="3">
                  <c:v>1434</c:v>
                </c:pt>
                <c:pt idx="6">
                  <c:v>1353</c:v>
                </c:pt>
                <c:pt idx="9">
                  <c:v>1180</c:v>
                </c:pt>
                <c:pt idx="12">
                  <c:v>1165</c:v>
                </c:pt>
              </c:numCache>
            </c:numRef>
          </c:val>
          <c:extLst>
            <c:ext xmlns:c16="http://schemas.microsoft.com/office/drawing/2014/chart" uri="{C3380CC4-5D6E-409C-BE32-E72D297353CC}">
              <c16:uniqueId val="{00000007-02E5-4069-A86B-191DA7E46F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10236</c:v>
                </c:pt>
                <c:pt idx="3">
                  <c:v>9347</c:v>
                </c:pt>
                <c:pt idx="6">
                  <c:v>8816</c:v>
                </c:pt>
                <c:pt idx="9">
                  <c:v>9117</c:v>
                </c:pt>
                <c:pt idx="12">
                  <c:v>9695</c:v>
                </c:pt>
              </c:numCache>
            </c:numRef>
          </c:val>
          <c:extLst>
            <c:ext xmlns:c16="http://schemas.microsoft.com/office/drawing/2014/chart" uri="{C3380CC4-5D6E-409C-BE32-E72D297353CC}">
              <c16:uniqueId val="{00000008-02E5-4069-A86B-191DA7E46F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459</c:v>
                </c:pt>
                <c:pt idx="3">
                  <c:v>352</c:v>
                </c:pt>
                <c:pt idx="6">
                  <c:v>315</c:v>
                </c:pt>
                <c:pt idx="9">
                  <c:v>281</c:v>
                </c:pt>
                <c:pt idx="12">
                  <c:v>242</c:v>
                </c:pt>
              </c:numCache>
            </c:numRef>
          </c:val>
          <c:extLst>
            <c:ext xmlns:c16="http://schemas.microsoft.com/office/drawing/2014/chart" uri="{C3380CC4-5D6E-409C-BE32-E72D297353CC}">
              <c16:uniqueId val="{00000009-02E5-4069-A86B-191DA7E46F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34667</c:v>
                </c:pt>
                <c:pt idx="3">
                  <c:v>36848</c:v>
                </c:pt>
                <c:pt idx="6">
                  <c:v>39477</c:v>
                </c:pt>
                <c:pt idx="9">
                  <c:v>39869</c:v>
                </c:pt>
                <c:pt idx="12">
                  <c:v>40068</c:v>
                </c:pt>
              </c:numCache>
            </c:numRef>
          </c:val>
          <c:extLst>
            <c:ext xmlns:c16="http://schemas.microsoft.com/office/drawing/2014/chart" uri="{C3380CC4-5D6E-409C-BE32-E72D297353CC}">
              <c16:uniqueId val="{0000000A-02E5-4069-A86B-191DA7E46FE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14714</c:v>
                </c:pt>
                <c:pt idx="2">
                  <c:v>#N/A</c:v>
                </c:pt>
                <c:pt idx="3">
                  <c:v>#N/A</c:v>
                </c:pt>
                <c:pt idx="4">
                  <c:v>11807</c:v>
                </c:pt>
                <c:pt idx="5">
                  <c:v>#N/A</c:v>
                </c:pt>
                <c:pt idx="6">
                  <c:v>#N/A</c:v>
                </c:pt>
                <c:pt idx="7">
                  <c:v>10366</c:v>
                </c:pt>
                <c:pt idx="8">
                  <c:v>#N/A</c:v>
                </c:pt>
                <c:pt idx="9">
                  <c:v>#N/A</c:v>
                </c:pt>
                <c:pt idx="10">
                  <c:v>9350</c:v>
                </c:pt>
                <c:pt idx="11">
                  <c:v>#N/A</c:v>
                </c:pt>
                <c:pt idx="12">
                  <c:v>#N/A</c:v>
                </c:pt>
                <c:pt idx="13">
                  <c:v>9338</c:v>
                </c:pt>
                <c:pt idx="14">
                  <c:v>#N/A</c:v>
                </c:pt>
              </c:numCache>
            </c:numRef>
          </c:val>
          <c:smooth val="0"/>
          <c:extLst>
            <c:ext xmlns:c16="http://schemas.microsoft.com/office/drawing/2014/chart" uri="{C3380CC4-5D6E-409C-BE32-E72D297353CC}">
              <c16:uniqueId val="{0000000B-02E5-4069-A86B-191DA7E46FE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9067</c:v>
                </c:pt>
                <c:pt idx="1">
                  <c:v>9193</c:v>
                </c:pt>
                <c:pt idx="2">
                  <c:v>6808</c:v>
                </c:pt>
              </c:numCache>
            </c:numRef>
          </c:val>
          <c:extLst>
            <c:ext xmlns:c16="http://schemas.microsoft.com/office/drawing/2014/chart" uri="{C3380CC4-5D6E-409C-BE32-E72D297353CC}">
              <c16:uniqueId val="{00000000-DE58-41CC-B7D2-6EC94BA189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1007</c:v>
                </c:pt>
                <c:pt idx="1">
                  <c:v>1008</c:v>
                </c:pt>
                <c:pt idx="2">
                  <c:v>1008</c:v>
                </c:pt>
              </c:numCache>
            </c:numRef>
          </c:val>
          <c:extLst>
            <c:ext xmlns:c16="http://schemas.microsoft.com/office/drawing/2014/chart" uri="{C3380CC4-5D6E-409C-BE32-E72D297353CC}">
              <c16:uniqueId val="{00000001-DE58-41CC-B7D2-6EC94BA189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6976</c:v>
                </c:pt>
                <c:pt idx="1">
                  <c:v>5480</c:v>
                </c:pt>
                <c:pt idx="2">
                  <c:v>6366</c:v>
                </c:pt>
              </c:numCache>
            </c:numRef>
          </c:val>
          <c:extLst>
            <c:ext xmlns:c16="http://schemas.microsoft.com/office/drawing/2014/chart" uri="{C3380CC4-5D6E-409C-BE32-E72D297353CC}">
              <c16:uniqueId val="{00000002-DE58-41CC-B7D2-6EC94BA189A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{691FDDDB-C4C5-4795-A8F6-9E2EFE4197AD}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ECD-491C-A328-9093B5545F6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{002C6EF1-232B-423E-AC2F-7B00660FF7CB}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CD-491C-A328-9093B5545F6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{953AF0FB-B85F-46CB-8CBF-3D84D7B0BF9D}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CD-491C-A328-9093B5545F6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{6A3B4C81-D562-44FF-8004-401CA019D5F3}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CD-491C-A328-9093B5545F6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{39F4188C-3D3C-4122-BAA9-748DD719CF7D}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CD-491C-A328-9093B5545F6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{59A749A1-98DF-4163-867E-BB78695A221F}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ECD-491C-A328-9093B5545F6E}"/>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{9F0560DE-2BAE-4E59-9023-E5142D0A29C5}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ECD-491C-A328-9093B5545F6E}"/>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{84B16A44-20C2-4CF3-9248-4DAAAFF4253E}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ECD-491C-A328-9093B5545F6E}"/>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{EAE3DBEA-2A27-425B-B3CD-A9F945E7F6CD}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ECD-491C-A328-9093B5545F6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41.7</c:v>
                </c:pt>
                <c:pt idx="24">
                  <c:v>51.8</c:v>
                </c:pt>
                <c:pt idx="32">
                  <c:v>53.1</c:v>
                </c:pt>
              </c:numCache>
            </c:numRef>
          </c:xVal>
          <c:yVal>
            <c:numRef>
              <c:f>公会計指標分析・財政指標組合せ分析表!$BP$51:$DC$51</c:f>
              <c:numCache>
                <c:formatCode>#,##0.0;"▲ "#,##0.0</c:formatCode>
                <c:ptCount val="40"/>
                <c:pt idx="16">
                  <c:v>59.2</c:v>
                </c:pt>
                <c:pt idx="24">
                  <c:v>54.6</c:v>
                </c:pt>
                <c:pt idx="32">
                  <c:v>55.2</c:v>
                </c:pt>
              </c:numCache>
            </c:numRef>
          </c:yVal>
          <c:smooth val="0"/>
          <c:extLst>
            <c:ext xmlns:c16="http://schemas.microsoft.com/office/drawing/2014/chart" uri="{C3380CC4-5D6E-409C-BE32-E72D297353CC}">
              <c16:uniqueId val="{00000009-FECD-491C-A328-9093B5545F6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{8A557184-1D4F-4A1E-A837-B711D7417740}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ECD-491C-A328-9093B5545F6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{A00BA4AC-1873-4CC7-8828-469C7C4D5ABE}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CD-491C-A328-9093B5545F6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{614B8C2B-7668-44F2-A75A-D94BB97B6EBD}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CD-491C-A328-9093B5545F6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{8A12C756-CE3A-4DCD-BB05-560B7C5E041E}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CD-491C-A328-9093B5545F6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{5A036575-E2BF-49C0-8998-618D61996F80}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CD-491C-A328-9093B5545F6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{260AAF40-FF65-4A7F-B437-8019B4535E0A}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ECD-491C-A328-9093B5545F6E}"/>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{740256C3-0CFF-4FF7-A0E1-959865DE7C53}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ECD-491C-A328-9093B5545F6E}"/>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{47F9E057-9C54-49A1-94A9-FA3D1B576406}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ECD-491C-A328-9093B5545F6E}"/>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{6A126CD1-76B3-4A6A-A06B-A1FA46A8E1DE}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ECD-491C-A328-9093B5545F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55.4</c:v>
                </c:pt>
                <c:pt idx="24">
                  <c:v>57</c:v>
                </c:pt>
                <c:pt idx="32">
                  <c:v>57.6</c:v>
                </c:pt>
              </c:numCache>
            </c:numRef>
          </c:xVal>
          <c:yVal>
            <c:numRef>
              <c:f>公会計指標分析・財政指標組合せ分析表!$BP$55:$DC$55</c:f>
              <c:numCache>
                <c:formatCode>#,##0.0;"▲ "#,##0.0</c:formatCode>
                <c:ptCount val="40"/>
                <c:pt idx="16">
                  <c:v>39</c:v>
                </c:pt>
                <c:pt idx="24">
                  <c:v>32.5</c:v>
                </c:pt>
                <c:pt idx="32">
                  <c:v>30.2</c:v>
                </c:pt>
              </c:numCache>
            </c:numRef>
          </c:yVal>
          <c:smooth val="0"/>
          <c:extLst>
            <c:ext xmlns:c16="http://schemas.microsoft.com/office/drawing/2014/chart" uri="{C3380CC4-5D6E-409C-BE32-E72D297353CC}">
              <c16:uniqueId val="{00000013-FECD-491C-A328-9093B5545F6E}"/>
            </c:ext>
          </c:extLst>
        </c:ser>
        <c:dLbls>
          <c:showLegendKey val="0"/>
          <c:showVal val="1"/>
          <c:showCatName val="0"/>
          <c:showSerName val="0"/>
          <c:showPercent val="0"/>
          <c:showBubbleSize val="0"/>
        </c:dLbls>
        <c:axId val="46179840"/>
        <c:axId val="46181760"/>
      </c:scatterChart>
      <c:valAx>
        <c:axId val="46179840"/>
        <c:scaling>
          <c:orientation val="minMax"/>
          <c:max val="59"/>
          <c:min val="4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5"/>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{30EB0566-4FFC-48DD-8F92-2CF617E7CC84}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44F-4596-ADFA-97513501D0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{A1963897-A072-4388-995F-CA4B8382B1DB}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4F-4596-ADFA-97513501D0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{08255613-7CC8-4354-A798-77AA1CD6E453}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4F-4596-ADFA-97513501D0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{BEA4A518-F88F-4C90-B358-0C97BBF8E2EA}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4F-4596-ADFA-97513501D0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{2CE91A25-7700-46EB-9370-D97708F26CAA}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4F-4596-ADFA-97513501D05B}"/>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{7B30AC55-6B17-49C3-9FD3-77F261762D3A}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44F-4596-ADFA-97513501D05B}"/>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{41E972EA-C14E-4CC6-8E34-EEA6FD244618}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44F-4596-ADFA-97513501D05B}"/>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{3574C5DA-5D5F-4F7C-B36F-E86E07536F9C}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44F-4596-ADFA-97513501D05B}"/>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{B48D0CEC-117E-46EA-BF9F-64DC15FE350B}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44F-4596-ADFA-97513501D0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9.1999999999999993</c:v>
                </c:pt>
                <c:pt idx="16">
                  <c:v>8.6</c:v>
                </c:pt>
                <c:pt idx="24">
                  <c:v>8.6</c:v>
                </c:pt>
                <c:pt idx="32">
                  <c:v>8.5</c:v>
                </c:pt>
              </c:numCache>
            </c:numRef>
          </c:xVal>
          <c:yVal>
            <c:numRef>
              <c:f>公会計指標分析・財政指標組合せ分析表!$BP$73:$DC$73</c:f>
              <c:numCache>
                <c:formatCode>#,##0.0;"▲ "#,##0.0</c:formatCode>
                <c:ptCount val="40"/>
                <c:pt idx="0">
                  <c:v>84.1</c:v>
                </c:pt>
                <c:pt idx="8">
                  <c:v>69</c:v>
                </c:pt>
                <c:pt idx="16">
                  <c:v>59.2</c:v>
                </c:pt>
                <c:pt idx="24">
                  <c:v>54.6</c:v>
                </c:pt>
                <c:pt idx="32">
                  <c:v>55.2</c:v>
                </c:pt>
              </c:numCache>
            </c:numRef>
          </c:yVal>
          <c:smooth val="0"/>
          <c:extLst>
            <c:ext xmlns:c16="http://schemas.microsoft.com/office/drawing/2014/chart" uri="{C3380CC4-5D6E-409C-BE32-E72D297353CC}">
              <c16:uniqueId val="{00000009-F44F-4596-ADFA-97513501D05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{BF70333F-0720-4C57-86D5-E69B872F1010}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44F-4596-ADFA-97513501D05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{E6470D9E-A329-4951-9693-BECC8A49BD38}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4F-4596-ADFA-97513501D0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{983BD710-0F5C-4864-9C56-42725C2D22B4}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4F-4596-ADFA-97513501D0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{8D992A3C-BC11-4121-9F94-1275C86BFBB1}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4F-4596-ADFA-97513501D0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{B4D45EAB-06D0-41FF-BBED-799911B9556F}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4F-4596-ADFA-97513501D05B}"/>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{CA28E917-851C-4DD8-B9AA-5359B370C8C6}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44F-4596-ADFA-97513501D05B}"/>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{3CFD53EA-FCCE-4181-809A-10678D9DE48B}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44F-4596-ADFA-97513501D05B}"/>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{E7D06552-EB6C-439D-B953-2181B1F42170}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44F-4596-ADFA-97513501D05B}"/>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{ED484739-F548-4158-93AC-C008E060F27C}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44F-4596-ADFA-97513501D0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c:ext xmlns:c16="http://schemas.microsoft.com/office/drawing/2014/chart" uri="{C3380CC4-5D6E-409C-BE32-E72D297353CC}">
              <c16:uniqueId val="{00000013-F44F-4596-ADFA-97513501D05B}"/>
            </c:ext>
          </c:extLst>
        </c:ser>
        <c:dLbls>
          <c:showLegendKey val="0"/>
          <c:showVal val="1"/>
          <c:showCatName val="0"/>
          <c:showSerName val="0"/>
          <c:showPercent val="0"/>
          <c:showBubbleSize val="0"/>
        </c:dLbls>
        <c:axId val="84219776"/>
        <c:axId val="84234240"/>
      </c:scatterChart>
      <c:valAx>
        <c:axId val="84219776"/>
        <c:scaling>
          <c:orientation val="minMax"/>
          <c:max val="10.199999999999999"/>
          <c:min val="7.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4"/>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千葉県香取市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前年度に比べ、実質公債費比率の分子が</a:t>
          </a:r>
          <a:r>
            <a:rPr kumimoji="1"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101</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た。こ</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れは</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主に元利償還金が</a:t>
          </a:r>
          <a:r>
            <a:rPr kumimoji="1"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105</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百万円増加したが、合併特例債等の算入公債費等が</a:t>
          </a:r>
          <a:r>
            <a:rPr kumimoji="1"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194</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百万円増加したことが</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主な要因となっている。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今後は、公立病院の建替による組合負担金の増加や、合併特例債償還金の増加が見込まれるため、</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健全な財政運営となるように注視していく。</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千葉県香取市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前年度に比べ、将来負担比率の分子は</a:t>
          </a:r>
          <a:r>
            <a:rPr kumimoji="1"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12</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減少した</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。これは将来負担額の総額が</a:t>
          </a:r>
          <a:r>
            <a:rPr kumimoji="1"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527</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したことに対し、</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合併特例債</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の基準財政需要額算入見込額</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充当可能財源等が</a:t>
          </a:r>
          <a:r>
            <a:rPr kumimoji="1"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538</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百万増加したこと</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主な</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要因</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として挙げられる。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今後も合併特例債を活用した建設事業</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が見込まれる</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ため、将来負担比率に注視しながら、健全な財政運営に努め</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千葉県香取市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・震災復興事業が完了したことにより、東日本大震災復興交付金基金を約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億円取り崩し国に返納した。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・震災復興関連事業に対し、災害復興基金を約１億円取り崩し充当した。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・以上により、基金全体では約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・厳しい財政状況が見込まれる中で、財政調整基金、公共施設整備基金、地域振興基金を中心に減少していく見込みであるので、</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財政基盤の強化に努める。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・地域振興基金：市民の連帯及び地域振興を図る施策の推進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・公共施設整備基金：公共施設の整備に資する施策の推進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・生活環境向上施策推進基金：快適な生活環境の形成に資する施策の推進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・公共施設整備基金：本基金を新設し、将来の施設更新費等に備えた。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・生活環境向上施策推進基金：太陽光発電施設の収益金を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・地域振興基金・公共施設整備基金：厳しい財政状況が見込まれる中で、大幅に減少していく見込みであるので、</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財政基盤の強化に努める。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・公共施設整備基金を新設するため、多額の財源不足が発生し約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・厳しい財政状況が見込まれる中で、大幅に減少していく見込みであるので、財政基盤の強化に努める。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・新たな積立てまたは取り崩しの予定はない。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千葉県香取市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77,838
76,841
262.35
37,457,731
35,397,538
1,613,368
19,546,715
40,068,425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257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59473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類似団体、全国及び千葉県の平均と比べると比率は低くなっており、本庁舎（平成</a:t>
          </a:r>
          <a:r>
            <a:rPr kumimoji="1" lang="en-US" altLang="ja-JP" sz="1100">
              <a:latin typeface="ＭＳ Ｐゴシック" panose="020B0600070205080204" pitchFamily="50" charset="-128"/>
              <a:ea typeface="ＭＳ Ｐゴシック" panose="020B0600070205080204" pitchFamily="50" charset="-128"/>
            </a:rPr>
            <a:t>9</a:t>
          </a:r>
          <a:r>
            <a:rPr kumimoji="1" lang="ja-JP" altLang="en-US" sz="1100">
              <a:latin typeface="ＭＳ Ｐゴシック" panose="020B0600070205080204" pitchFamily="50" charset="-128"/>
              <a:ea typeface="ＭＳ Ｐゴシック" panose="020B0600070205080204" pitchFamily="50" charset="-128"/>
            </a:rPr>
            <a:t>年築）など平成に入ってから建設された比較的新しい施設が数値に寄与している。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しかし財政状況は今後ますます厳しくなることが予想されるため、公共施設整備基金等を活用し、長期的な観点から施設維持を図っていく必要がある。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01248" y="686389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21516" y="4754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2" name="直線コネクタ 61"/>
        <xdr:cNvCxnSpPr/>
      </xdr:nvCxnSpPr>
      <xdr:spPr>
        <a:xfrm flipV="1">
          <a:off x="4206240" y="5221097"/>
          <a:ext cx="1270" cy="117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3" name="有形固定資産減価償却率最小値テキスト"/>
        <xdr:cNvSpPr txBox="1"/>
      </xdr:nvSpPr>
      <xdr:spPr>
        <a:xfrm>
          <a:off x="4258945"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4" name="直線コネクタ 63"/>
        <xdr:cNvCxnSpPr/>
      </xdr:nvCxnSpPr>
      <xdr:spPr>
        <a:xfrm>
          <a:off x="4119245" y="639699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65" name="有形固定資産減価償却率最大値テキスト"/>
        <xdr:cNvSpPr txBox="1"/>
      </xdr:nvSpPr>
      <xdr:spPr>
        <a:xfrm>
          <a:off x="4258945" y="500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66" name="直線コネクタ 65"/>
        <xdr:cNvCxnSpPr/>
      </xdr:nvCxnSpPr>
      <xdr:spPr>
        <a:xfrm>
          <a:off x="4119245" y="522109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96918</xdr:rowOff>
    </xdr:from>
    <xdr:ext cx="405111" cy="259045"/>
    <xdr:sp macro="" textlink="">
      <xdr:nvSpPr>
        <xdr:cNvPr id="67" name="有形固定資産減価償却率平均値テキスト"/>
        <xdr:cNvSpPr txBox="1"/>
      </xdr:nvSpPr>
      <xdr:spPr>
        <a:xfrm>
          <a:off x="4258945" y="55452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68" name="フローチャート: 判断 67"/>
        <xdr:cNvSpPr/>
      </xdr:nvSpPr>
      <xdr:spPr>
        <a:xfrm>
          <a:off x="4157345" y="56899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69" name="フローチャート: 判断 68"/>
        <xdr:cNvSpPr/>
      </xdr:nvSpPr>
      <xdr:spPr>
        <a:xfrm>
          <a:off x="3537585" y="5702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0" name="フローチャート: 判断 69"/>
        <xdr:cNvSpPr/>
      </xdr:nvSpPr>
      <xdr:spPr>
        <a:xfrm>
          <a:off x="2867025" y="57374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171196</xdr:rowOff>
    </xdr:from>
    <xdr:to>
      <xdr:col>23</xdr:col>
      <xdr:colOff>136525</xdr:colOff>
      <xdr:row>30</xdr:row>
      <xdr:rowOff>101346</xdr:rowOff>
    </xdr:to>
    <xdr:sp macro="" textlink="">
      <xdr:nvSpPr>
        <xdr:cNvPr id="76" name="楕円 75"/>
        <xdr:cNvSpPr/>
      </xdr:nvSpPr>
      <xdr:spPr>
        <a:xfrm>
          <a:off x="4157345" y="57871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149623</xdr:rowOff>
    </xdr:from>
    <xdr:ext cx="405111" cy="259045"/>
    <xdr:sp macro="" textlink="">
      <xdr:nvSpPr>
        <xdr:cNvPr id="77" name="有形固定資産減価償却率該当値テキスト"/>
        <xdr:cNvSpPr txBox="1"/>
      </xdr:nvSpPr>
      <xdr:spPr>
        <a:xfrm>
          <a:off x="4258945" y="576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27813</xdr:rowOff>
    </xdr:from>
    <xdr:to>
      <xdr:col>19</xdr:col>
      <xdr:colOff>187325</xdr:colOff>
      <xdr:row>30</xdr:row>
      <xdr:rowOff>129413</xdr:rowOff>
    </xdr:to>
    <xdr:sp macro="" textlink="">
      <xdr:nvSpPr>
        <xdr:cNvPr id="78" name="楕円 77"/>
        <xdr:cNvSpPr/>
      </xdr:nvSpPr>
      <xdr:spPr>
        <a:xfrm>
          <a:off x="3537585" y="58113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50546</xdr:rowOff>
    </xdr:from>
    <xdr:to>
      <xdr:col>23</xdr:col>
      <xdr:colOff>85725</xdr:colOff>
      <xdr:row>30</xdr:row>
      <xdr:rowOff>78613</xdr:rowOff>
    </xdr:to>
    <xdr:cxnSp macro="">
      <xdr:nvCxnSpPr>
        <xdr:cNvPr id="79" name="直線コネクタ 78"/>
        <xdr:cNvCxnSpPr/>
      </xdr:nvCxnSpPr>
      <xdr:spPr>
        <a:xfrm flipV="1">
          <a:off x="3588385" y="5834126"/>
          <a:ext cx="61976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74422</xdr:rowOff>
    </xdr:from>
    <xdr:to>
      <xdr:col>15</xdr:col>
      <xdr:colOff>187325</xdr:colOff>
      <xdr:row>32</xdr:row>
      <xdr:rowOff>4572</xdr:rowOff>
    </xdr:to>
    <xdr:sp macro="" textlink="">
      <xdr:nvSpPr>
        <xdr:cNvPr id="80" name="楕円 79"/>
        <xdr:cNvSpPr/>
      </xdr:nvSpPr>
      <xdr:spPr>
        <a:xfrm>
          <a:off x="2867025" y="60256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78613</xdr:rowOff>
    </xdr:from>
    <xdr:to>
      <xdr:col>19</xdr:col>
      <xdr:colOff>136525</xdr:colOff>
      <xdr:row>31</xdr:row>
      <xdr:rowOff>125222</xdr:rowOff>
    </xdr:to>
    <xdr:cxnSp macro="">
      <xdr:nvCxnSpPr>
        <xdr:cNvPr id="81" name="直線コネクタ 80"/>
        <xdr:cNvCxnSpPr/>
      </xdr:nvCxnSpPr>
      <xdr:spPr>
        <a:xfrm flipV="1">
          <a:off x="2917825" y="5862193"/>
          <a:ext cx="670560" cy="2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33672</xdr:rowOff>
    </xdr:from>
    <xdr:ext cx="405111" cy="259045"/>
    <xdr:sp macro="" textlink="">
      <xdr:nvSpPr>
        <xdr:cNvPr id="82" name="n_1aveValue有形固定資産減価償却率"/>
        <xdr:cNvSpPr txBox="1"/>
      </xdr:nvSpPr>
      <xdr:spPr>
        <a:xfrm>
          <a:off x="3395989" y="5481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68216</xdr:rowOff>
    </xdr:from>
    <xdr:ext cx="405111" cy="259045"/>
    <xdr:sp macro="" textlink="">
      <xdr:nvSpPr>
        <xdr:cNvPr id="83" name="n_2aveValue有形固定資産減価償却率"/>
        <xdr:cNvSpPr txBox="1"/>
      </xdr:nvSpPr>
      <xdr:spPr>
        <a:xfrm>
          <a:off x="2738129" y="5516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120540</xdr:rowOff>
    </xdr:from>
    <xdr:ext cx="405111" cy="259045"/>
    <xdr:sp macro="" textlink="">
      <xdr:nvSpPr>
        <xdr:cNvPr id="84" name="n_1mainValue有形固定資産減価償却率"/>
        <xdr:cNvSpPr txBox="1"/>
      </xdr:nvSpPr>
      <xdr:spPr>
        <a:xfrm>
          <a:off x="3395989" y="5904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167149</xdr:rowOff>
    </xdr:from>
    <xdr:ext cx="405111" cy="259045"/>
    <xdr:sp macro="" textlink="">
      <xdr:nvSpPr>
        <xdr:cNvPr id="85" name="n_2mainValue有形固定資産減価償却率"/>
        <xdr:cNvSpPr txBox="1"/>
      </xdr:nvSpPr>
      <xdr:spPr>
        <a:xfrm>
          <a:off x="2738129" y="611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0785706" y="452367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2250503" y="450700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地方債残高が増加傾向にあり、数年後に残高のピークを迎えることと、合併算定替えの終了に伴う交付税額の減から、債務償還可能年数が長い状態が続くことが予想される。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今後はますます公債費や扶助費等の比率が高まっていくことから、身の丈に合った予算規模に縮小させていく必要がある。</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4" name="テキスト ボックス 103"/>
        <xdr:cNvSpPr txBox="1"/>
      </xdr:nvSpPr>
      <xdr:spPr>
        <a:xfrm>
          <a:off x="9645528" y="615946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6" name="テキスト ボックス 105"/>
        <xdr:cNvSpPr txBox="1"/>
      </xdr:nvSpPr>
      <xdr:spPr>
        <a:xfrm>
          <a:off x="9645528" y="580725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8" name="テキスト ボックス 107"/>
        <xdr:cNvSpPr txBox="1"/>
      </xdr:nvSpPr>
      <xdr:spPr>
        <a:xfrm>
          <a:off x="9645528" y="54550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0" name="テキスト ボックス 109"/>
        <xdr:cNvSpPr txBox="1"/>
      </xdr:nvSpPr>
      <xdr:spPr>
        <a:xfrm>
          <a:off x="959423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959423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14" name="直線コネクタ 113"/>
        <xdr:cNvCxnSpPr/>
      </xdr:nvCxnSpPr>
      <xdr:spPr>
        <a:xfrm flipV="1">
          <a:off x="13027660" y="5184634"/>
          <a:ext cx="1269" cy="1420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可能年数最小値テキスト"/>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7" name="債務償還可能年数最大値テキスト"/>
        <xdr:cNvSpPr txBox="1"/>
      </xdr:nvSpPr>
      <xdr:spPr>
        <a:xfrm>
          <a:off x="13080365" y="4963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8" name="直線コネクタ 117"/>
        <xdr:cNvCxnSpPr/>
      </xdr:nvCxnSpPr>
      <xdr:spPr>
        <a:xfrm>
          <a:off x="12963525" y="51846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19" name="債務償還可能年数平均値テキスト"/>
        <xdr:cNvSpPr txBox="1"/>
      </xdr:nvSpPr>
      <xdr:spPr>
        <a:xfrm>
          <a:off x="13080365" y="578451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0" name="フローチャート: 判断 119"/>
        <xdr:cNvSpPr/>
      </xdr:nvSpPr>
      <xdr:spPr>
        <a:xfrm>
          <a:off x="13001625" y="58022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94192</xdr:rowOff>
    </xdr:from>
    <xdr:to>
      <xdr:col>76</xdr:col>
      <xdr:colOff>73025</xdr:colOff>
      <xdr:row>30</xdr:row>
      <xdr:rowOff>24342</xdr:rowOff>
    </xdr:to>
    <xdr:sp macro="" textlink="">
      <xdr:nvSpPr>
        <xdr:cNvPr id="126" name="楕円 125"/>
        <xdr:cNvSpPr/>
      </xdr:nvSpPr>
      <xdr:spPr>
        <a:xfrm>
          <a:off x="13001625" y="57101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117069</xdr:rowOff>
    </xdr:from>
    <xdr:ext cx="340478" cy="259045"/>
    <xdr:sp macro="" textlink="">
      <xdr:nvSpPr>
        <xdr:cNvPr id="127" name="債務償還可能年数該当値テキスト"/>
        <xdr:cNvSpPr txBox="1"/>
      </xdr:nvSpPr>
      <xdr:spPr>
        <a:xfrm>
          <a:off x="13080365" y="55653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千葉県香取市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77,838
76,841
262.35
37,457,731
35,397,538
1,613,368
19,546,715
40,068,425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xdr:cNvCxnSpPr/>
      </xdr:nvCxnSpPr>
      <xdr:spPr>
        <a:xfrm flipV="1">
          <a:off x="4086225" y="5617845"/>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xdr:cNvSpPr txBox="1"/>
      </xdr:nvSpPr>
      <xdr:spPr>
        <a:xfrm>
          <a:off x="412496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4020820" y="71304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xdr:cNvSpPr txBox="1"/>
      </xdr:nvSpPr>
      <xdr:spPr>
        <a:xfrm>
          <a:off x="412496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xdr:cNvCxnSpPr/>
      </xdr:nvCxnSpPr>
      <xdr:spPr>
        <a:xfrm>
          <a:off x="4020820" y="56178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118762</xdr:rowOff>
    </xdr:from>
    <xdr:ext cx="405111" cy="259045"/>
    <xdr:sp macro="" textlink="">
      <xdr:nvSpPr>
        <xdr:cNvPr id="61" name="【道路】&#10;有形固定資産減価償却率平均値テキスト"/>
        <xdr:cNvSpPr txBox="1"/>
      </xdr:nvSpPr>
      <xdr:spPr>
        <a:xfrm>
          <a:off x="4124960" y="6153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4036060" y="62985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312160" y="63138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5146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8255</xdr:rowOff>
    </xdr:from>
    <xdr:to>
      <xdr:col>24</xdr:col>
      <xdr:colOff>114300</xdr:colOff>
      <xdr:row>39</xdr:row>
      <xdr:rowOff>109855</xdr:rowOff>
    </xdr:to>
    <xdr:sp macro="" textlink="">
      <xdr:nvSpPr>
        <xdr:cNvPr id="70" name="楕円 69"/>
        <xdr:cNvSpPr/>
      </xdr:nvSpPr>
      <xdr:spPr>
        <a:xfrm>
          <a:off x="403606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158132</xdr:rowOff>
    </xdr:from>
    <xdr:ext cx="405111" cy="259045"/>
    <xdr:sp macro="" textlink="">
      <xdr:nvSpPr>
        <xdr:cNvPr id="71" name="【道路】&#10;有形固定資産減価償却率該当値テキスト"/>
        <xdr:cNvSpPr txBox="1"/>
      </xdr:nvSpPr>
      <xdr:spPr>
        <a:xfrm>
          <a:off x="4124960"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48260</xdr:rowOff>
    </xdr:from>
    <xdr:to>
      <xdr:col>20</xdr:col>
      <xdr:colOff>38100</xdr:colOff>
      <xdr:row>39</xdr:row>
      <xdr:rowOff>149860</xdr:rowOff>
    </xdr:to>
    <xdr:sp macro="" textlink="">
      <xdr:nvSpPr>
        <xdr:cNvPr id="72" name="楕円 71"/>
        <xdr:cNvSpPr/>
      </xdr:nvSpPr>
      <xdr:spPr>
        <a:xfrm>
          <a:off x="3312160" y="65862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59055</xdr:rowOff>
    </xdr:from>
    <xdr:to>
      <xdr:col>24</xdr:col>
      <xdr:colOff>63500</xdr:colOff>
      <xdr:row>39</xdr:row>
      <xdr:rowOff>99060</xdr:rowOff>
    </xdr:to>
    <xdr:cxnSp macro="">
      <xdr:nvCxnSpPr>
        <xdr:cNvPr id="73" name="直線コネクタ 72"/>
        <xdr:cNvCxnSpPr/>
      </xdr:nvCxnSpPr>
      <xdr:spPr>
        <a:xfrm flipV="1">
          <a:off x="3355340" y="6597015"/>
          <a:ext cx="7315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80645</xdr:rowOff>
    </xdr:from>
    <xdr:to>
      <xdr:col>15</xdr:col>
      <xdr:colOff>101600</xdr:colOff>
      <xdr:row>40</xdr:row>
      <xdr:rowOff>10795</xdr:rowOff>
    </xdr:to>
    <xdr:sp macro="" textlink="">
      <xdr:nvSpPr>
        <xdr:cNvPr id="74" name="楕円 73"/>
        <xdr:cNvSpPr/>
      </xdr:nvSpPr>
      <xdr:spPr>
        <a:xfrm>
          <a:off x="2514600" y="6618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99060</xdr:rowOff>
    </xdr:from>
    <xdr:to>
      <xdr:col>19</xdr:col>
      <xdr:colOff>177800</xdr:colOff>
      <xdr:row>39</xdr:row>
      <xdr:rowOff>131445</xdr:rowOff>
    </xdr:to>
    <xdr:cxnSp macro="">
      <xdr:nvCxnSpPr>
        <xdr:cNvPr id="75" name="直線コネクタ 74"/>
        <xdr:cNvCxnSpPr/>
      </xdr:nvCxnSpPr>
      <xdr:spPr>
        <a:xfrm flipV="1">
          <a:off x="2565400" y="6637020"/>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76" name="n_1aveValue【道路】&#10;有形固定資産減価償却率"/>
        <xdr:cNvSpPr txBox="1"/>
      </xdr:nvSpPr>
      <xdr:spPr>
        <a:xfrm>
          <a:off x="317056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7" name="n_2aveValue【道路】&#10;有形固定資産減価償却率"/>
        <xdr:cNvSpPr txBox="1"/>
      </xdr:nvSpPr>
      <xdr:spPr>
        <a:xfrm>
          <a:off x="238570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140987</xdr:rowOff>
    </xdr:from>
    <xdr:ext cx="405111" cy="259045"/>
    <xdr:sp macro="" textlink="">
      <xdr:nvSpPr>
        <xdr:cNvPr id="78" name="n_1mainValue【道路】&#10;有形固定資産減価償却率"/>
        <xdr:cNvSpPr txBox="1"/>
      </xdr:nvSpPr>
      <xdr:spPr>
        <a:xfrm>
          <a:off x="317056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1922</xdr:rowOff>
    </xdr:from>
    <xdr:ext cx="405111" cy="259045"/>
    <xdr:sp macro="" textlink="">
      <xdr:nvSpPr>
        <xdr:cNvPr id="79" name="n_2mainValue【道路】&#10;有形固定資産減価償却率"/>
        <xdr:cNvSpPr txBox="1"/>
      </xdr:nvSpPr>
      <xdr:spPr>
        <a:xfrm>
          <a:off x="238570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3" name="直線コネクタ 102"/>
        <xdr:cNvCxnSpPr/>
      </xdr:nvCxnSpPr>
      <xdr:spPr>
        <a:xfrm flipV="1">
          <a:off x="9219565" y="5486019"/>
          <a:ext cx="0" cy="1542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4" name="【道路】&#10;一人当たり延長最小値テキスト"/>
        <xdr:cNvSpPr txBox="1"/>
      </xdr:nvSpPr>
      <xdr:spPr>
        <a:xfrm>
          <a:off x="9258300" y="703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5" name="直線コネクタ 104"/>
        <xdr:cNvCxnSpPr/>
      </xdr:nvCxnSpPr>
      <xdr:spPr>
        <a:xfrm>
          <a:off x="9154160" y="7028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6" name="【道路】&#10;一人当たり延長最大値テキスト"/>
        <xdr:cNvSpPr txBox="1"/>
      </xdr:nvSpPr>
      <xdr:spPr>
        <a:xfrm>
          <a:off x="9258300" y="526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7" name="直線コネクタ 106"/>
        <xdr:cNvCxnSpPr/>
      </xdr:nvCxnSpPr>
      <xdr:spPr>
        <a:xfrm>
          <a:off x="9154160" y="54860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163009</xdr:rowOff>
    </xdr:from>
    <xdr:ext cx="534377" cy="259045"/>
    <xdr:sp macro="" textlink="">
      <xdr:nvSpPr>
        <xdr:cNvPr id="108" name="【道路】&#10;一人当たり延長平均値テキスト"/>
        <xdr:cNvSpPr txBox="1"/>
      </xdr:nvSpPr>
      <xdr:spPr>
        <a:xfrm>
          <a:off x="9258300" y="6365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9" name="フローチャート: 判断 108"/>
        <xdr:cNvSpPr/>
      </xdr:nvSpPr>
      <xdr:spPr>
        <a:xfrm>
          <a:off x="9192260" y="63834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10" name="フローチャート: 判断 109"/>
        <xdr:cNvSpPr/>
      </xdr:nvSpPr>
      <xdr:spPr>
        <a:xfrm>
          <a:off x="8445500" y="61765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11" name="フローチャート: 判断 110"/>
        <xdr:cNvSpPr/>
      </xdr:nvSpPr>
      <xdr:spPr>
        <a:xfrm>
          <a:off x="7670800" y="64020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901</xdr:rowOff>
    </xdr:from>
    <xdr:to>
      <xdr:col>55</xdr:col>
      <xdr:colOff>50800</xdr:colOff>
      <xdr:row>38</xdr:row>
      <xdr:rowOff>102501</xdr:rowOff>
    </xdr:to>
    <xdr:sp macro="" textlink="">
      <xdr:nvSpPr>
        <xdr:cNvPr id="117" name="楕円 116"/>
        <xdr:cNvSpPr/>
      </xdr:nvSpPr>
      <xdr:spPr>
        <a:xfrm>
          <a:off x="9192260" y="63712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23779</xdr:rowOff>
    </xdr:from>
    <xdr:ext cx="534377" cy="259045"/>
    <xdr:sp macro="" textlink="">
      <xdr:nvSpPr>
        <xdr:cNvPr id="118" name="【道路】&#10;一人当たり延長該当値テキスト"/>
        <xdr:cNvSpPr txBox="1"/>
      </xdr:nvSpPr>
      <xdr:spPr>
        <a:xfrm>
          <a:off x="9258300" y="622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12865</xdr:rowOff>
    </xdr:from>
    <xdr:to>
      <xdr:col>50</xdr:col>
      <xdr:colOff>165100</xdr:colOff>
      <xdr:row>38</xdr:row>
      <xdr:rowOff>114465</xdr:rowOff>
    </xdr:to>
    <xdr:sp macro="" textlink="">
      <xdr:nvSpPr>
        <xdr:cNvPr id="119" name="楕円 118"/>
        <xdr:cNvSpPr/>
      </xdr:nvSpPr>
      <xdr:spPr>
        <a:xfrm>
          <a:off x="8445500" y="63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51701</xdr:rowOff>
    </xdr:from>
    <xdr:to>
      <xdr:col>55</xdr:col>
      <xdr:colOff>0</xdr:colOff>
      <xdr:row>38</xdr:row>
      <xdr:rowOff>63665</xdr:rowOff>
    </xdr:to>
    <xdr:cxnSp macro="">
      <xdr:nvCxnSpPr>
        <xdr:cNvPr id="120" name="直線コネクタ 119"/>
        <xdr:cNvCxnSpPr/>
      </xdr:nvCxnSpPr>
      <xdr:spPr>
        <a:xfrm flipV="1">
          <a:off x="8496300" y="6422021"/>
          <a:ext cx="7239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17932</xdr:rowOff>
    </xdr:from>
    <xdr:to>
      <xdr:col>46</xdr:col>
      <xdr:colOff>38100</xdr:colOff>
      <xdr:row>38</xdr:row>
      <xdr:rowOff>119532</xdr:rowOff>
    </xdr:to>
    <xdr:sp macro="" textlink="">
      <xdr:nvSpPr>
        <xdr:cNvPr id="121" name="楕円 120"/>
        <xdr:cNvSpPr/>
      </xdr:nvSpPr>
      <xdr:spPr>
        <a:xfrm>
          <a:off x="7670800" y="63882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63665</xdr:rowOff>
    </xdr:from>
    <xdr:to>
      <xdr:col>50</xdr:col>
      <xdr:colOff>114300</xdr:colOff>
      <xdr:row>38</xdr:row>
      <xdr:rowOff>68732</xdr:rowOff>
    </xdr:to>
    <xdr:cxnSp macro="">
      <xdr:nvCxnSpPr>
        <xdr:cNvPr id="122" name="直線コネクタ 121"/>
        <xdr:cNvCxnSpPr/>
      </xdr:nvCxnSpPr>
      <xdr:spPr>
        <a:xfrm flipV="1">
          <a:off x="7713980" y="6433985"/>
          <a:ext cx="78232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88168</xdr:rowOff>
    </xdr:from>
    <xdr:ext cx="534377" cy="259045"/>
    <xdr:sp macro="" textlink="">
      <xdr:nvSpPr>
        <xdr:cNvPr id="123" name="n_1aveValue【道路】&#10;一人当たり延長"/>
        <xdr:cNvSpPr txBox="1"/>
      </xdr:nvSpPr>
      <xdr:spPr>
        <a:xfrm>
          <a:off x="8239271" y="595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124489</xdr:rowOff>
    </xdr:from>
    <xdr:ext cx="534377" cy="259045"/>
    <xdr:sp macro="" textlink="">
      <xdr:nvSpPr>
        <xdr:cNvPr id="124" name="n_2aveValue【道路】&#10;一人当たり延長"/>
        <xdr:cNvSpPr txBox="1"/>
      </xdr:nvSpPr>
      <xdr:spPr>
        <a:xfrm>
          <a:off x="7477271" y="649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105592</xdr:rowOff>
    </xdr:from>
    <xdr:ext cx="534377" cy="259045"/>
    <xdr:sp macro="" textlink="">
      <xdr:nvSpPr>
        <xdr:cNvPr id="125" name="n_1mainValue【道路】&#10;一人当たり延長"/>
        <xdr:cNvSpPr txBox="1"/>
      </xdr:nvSpPr>
      <xdr:spPr>
        <a:xfrm>
          <a:off x="8239271" y="647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136059</xdr:rowOff>
    </xdr:from>
    <xdr:ext cx="534377" cy="259045"/>
    <xdr:sp macro="" textlink="">
      <xdr:nvSpPr>
        <xdr:cNvPr id="126" name="n_2mainValue【道路】&#10;一人当たり延長"/>
        <xdr:cNvSpPr txBox="1"/>
      </xdr:nvSpPr>
      <xdr:spPr>
        <a:xfrm>
          <a:off x="7477271" y="617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52" name="直線コネクタ 151"/>
        <xdr:cNvCxnSpPr/>
      </xdr:nvCxnSpPr>
      <xdr:spPr>
        <a:xfrm flipV="1">
          <a:off x="4086225" y="9388384"/>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3" name="【橋りょう・トンネル】&#10;有形固定資産減価償却率最小値テキスト"/>
        <xdr:cNvSpPr txBox="1"/>
      </xdr:nvSpPr>
      <xdr:spPr>
        <a:xfrm>
          <a:off x="4124960" y="108356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4" name="直線コネクタ 153"/>
        <xdr:cNvCxnSpPr/>
      </xdr:nvCxnSpPr>
      <xdr:spPr>
        <a:xfrm>
          <a:off x="4020820" y="10831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55" name="【橋りょう・トンネル】&#10;有形固定資産減価償却率最大値テキスト"/>
        <xdr:cNvSpPr txBox="1"/>
      </xdr:nvSpPr>
      <xdr:spPr>
        <a:xfrm>
          <a:off x="4124960" y="9167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6" name="直線コネクタ 155"/>
        <xdr:cNvCxnSpPr/>
      </xdr:nvCxnSpPr>
      <xdr:spPr>
        <a:xfrm>
          <a:off x="4020820" y="93883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141531</xdr:rowOff>
    </xdr:from>
    <xdr:ext cx="405111" cy="259045"/>
    <xdr:sp macro="" textlink="">
      <xdr:nvSpPr>
        <xdr:cNvPr id="157" name="【橋りょう・トンネル】&#10;有形固定資産減価償却率平均値テキスト"/>
        <xdr:cNvSpPr txBox="1"/>
      </xdr:nvSpPr>
      <xdr:spPr>
        <a:xfrm>
          <a:off x="4124960" y="9864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8" name="フローチャート: 判断 157"/>
        <xdr:cNvSpPr/>
      </xdr:nvSpPr>
      <xdr:spPr>
        <a:xfrm>
          <a:off x="4036060" y="98862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9" name="フローチャート: 判断 158"/>
        <xdr:cNvSpPr/>
      </xdr:nvSpPr>
      <xdr:spPr>
        <a:xfrm>
          <a:off x="3312160" y="98845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60" name="フローチャート: 判断 159"/>
        <xdr:cNvSpPr/>
      </xdr:nvSpPr>
      <xdr:spPr>
        <a:xfrm>
          <a:off x="2514600" y="98764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105954</xdr:rowOff>
    </xdr:from>
    <xdr:to>
      <xdr:col>24</xdr:col>
      <xdr:colOff>114300</xdr:colOff>
      <xdr:row>59</xdr:row>
      <xdr:rowOff>36104</xdr:rowOff>
    </xdr:to>
    <xdr:sp macro="" textlink="">
      <xdr:nvSpPr>
        <xdr:cNvPr id="166" name="楕円 165"/>
        <xdr:cNvSpPr/>
      </xdr:nvSpPr>
      <xdr:spPr>
        <a:xfrm>
          <a:off x="4036060" y="98290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128831</xdr:rowOff>
    </xdr:from>
    <xdr:ext cx="405111" cy="259045"/>
    <xdr:sp macro="" textlink="">
      <xdr:nvSpPr>
        <xdr:cNvPr id="167" name="【橋りょう・トンネル】&#10;有形固定資産減価償却率該当値テキスト"/>
        <xdr:cNvSpPr txBox="1"/>
      </xdr:nvSpPr>
      <xdr:spPr>
        <a:xfrm>
          <a:off x="4124960" y="968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135346</xdr:rowOff>
    </xdr:from>
    <xdr:to>
      <xdr:col>20</xdr:col>
      <xdr:colOff>38100</xdr:colOff>
      <xdr:row>59</xdr:row>
      <xdr:rowOff>65496</xdr:rowOff>
    </xdr:to>
    <xdr:sp macro="" textlink="">
      <xdr:nvSpPr>
        <xdr:cNvPr id="168" name="楕円 167"/>
        <xdr:cNvSpPr/>
      </xdr:nvSpPr>
      <xdr:spPr>
        <a:xfrm>
          <a:off x="3312160" y="98584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156754</xdr:rowOff>
    </xdr:from>
    <xdr:to>
      <xdr:col>24</xdr:col>
      <xdr:colOff>63500</xdr:colOff>
      <xdr:row>59</xdr:row>
      <xdr:rowOff>14696</xdr:rowOff>
    </xdr:to>
    <xdr:cxnSp macro="">
      <xdr:nvCxnSpPr>
        <xdr:cNvPr id="169" name="直線コネクタ 168"/>
        <xdr:cNvCxnSpPr/>
      </xdr:nvCxnSpPr>
      <xdr:spPr>
        <a:xfrm flipV="1">
          <a:off x="3355340" y="9879874"/>
          <a:ext cx="731520" cy="2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151674</xdr:rowOff>
    </xdr:from>
    <xdr:to>
      <xdr:col>15</xdr:col>
      <xdr:colOff>101600</xdr:colOff>
      <xdr:row>59</xdr:row>
      <xdr:rowOff>81824</xdr:rowOff>
    </xdr:to>
    <xdr:sp macro="" textlink="">
      <xdr:nvSpPr>
        <xdr:cNvPr id="170" name="楕円 169"/>
        <xdr:cNvSpPr/>
      </xdr:nvSpPr>
      <xdr:spPr>
        <a:xfrm>
          <a:off x="2514600" y="98747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14696</xdr:rowOff>
    </xdr:from>
    <xdr:to>
      <xdr:col>19</xdr:col>
      <xdr:colOff>177800</xdr:colOff>
      <xdr:row>59</xdr:row>
      <xdr:rowOff>31024</xdr:rowOff>
    </xdr:to>
    <xdr:cxnSp macro="">
      <xdr:nvCxnSpPr>
        <xdr:cNvPr id="171" name="直線コネクタ 170"/>
        <xdr:cNvCxnSpPr/>
      </xdr:nvCxnSpPr>
      <xdr:spPr>
        <a:xfrm flipV="1">
          <a:off x="2565400" y="9905456"/>
          <a:ext cx="78994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82749</xdr:rowOff>
    </xdr:from>
    <xdr:ext cx="405111" cy="259045"/>
    <xdr:sp macro="" textlink="">
      <xdr:nvSpPr>
        <xdr:cNvPr id="172" name="n_1aveValue【橋りょう・トンネル】&#10;有形固定資産減価償却率"/>
        <xdr:cNvSpPr txBox="1"/>
      </xdr:nvSpPr>
      <xdr:spPr>
        <a:xfrm>
          <a:off x="3170564" y="997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74584</xdr:rowOff>
    </xdr:from>
    <xdr:ext cx="405111" cy="259045"/>
    <xdr:sp macro="" textlink="">
      <xdr:nvSpPr>
        <xdr:cNvPr id="173" name="n_2aveValue【橋りょう・トンネル】&#10;有形固定資産減価償却率"/>
        <xdr:cNvSpPr txBox="1"/>
      </xdr:nvSpPr>
      <xdr:spPr>
        <a:xfrm>
          <a:off x="2385704" y="9965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82023</xdr:rowOff>
    </xdr:from>
    <xdr:ext cx="405111" cy="259045"/>
    <xdr:sp macro="" textlink="">
      <xdr:nvSpPr>
        <xdr:cNvPr id="174" name="n_1mainValue【橋りょう・トンネル】&#10;有形固定資産減価償却率"/>
        <xdr:cNvSpPr txBox="1"/>
      </xdr:nvSpPr>
      <xdr:spPr>
        <a:xfrm>
          <a:off x="3170564" y="963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98351</xdr:rowOff>
    </xdr:from>
    <xdr:ext cx="405111" cy="259045"/>
    <xdr:sp macro="" textlink="">
      <xdr:nvSpPr>
        <xdr:cNvPr id="175" name="n_2mainValue【橋りょう・トンネル】&#10;有形固定資産減価償却率"/>
        <xdr:cNvSpPr txBox="1"/>
      </xdr:nvSpPr>
      <xdr:spPr>
        <a:xfrm>
          <a:off x="2385704" y="965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1" name="テキスト ボックス 190"/>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3" name="テキスト ボックス 192"/>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5" name="テキスト ボックス 194"/>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99" name="直線コネクタ 198"/>
        <xdr:cNvCxnSpPr/>
      </xdr:nvCxnSpPr>
      <xdr:spPr>
        <a:xfrm flipV="1">
          <a:off x="9219565" y="9529557"/>
          <a:ext cx="0" cy="1275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200" name="【橋りょう・トンネル】&#10;一人当たり有形固定資産（償却資産）額最小値テキスト"/>
        <xdr:cNvSpPr txBox="1"/>
      </xdr:nvSpPr>
      <xdr:spPr>
        <a:xfrm>
          <a:off x="9258300" y="1080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201" name="直線コネクタ 200"/>
        <xdr:cNvCxnSpPr/>
      </xdr:nvCxnSpPr>
      <xdr:spPr>
        <a:xfrm>
          <a:off x="9154160" y="108049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202" name="【橋りょう・トンネル】&#10;一人当たり有形固定資産（償却資産）額最大値テキスト"/>
        <xdr:cNvSpPr txBox="1"/>
      </xdr:nvSpPr>
      <xdr:spPr>
        <a:xfrm>
          <a:off x="9258300" y="93085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203" name="直線コネクタ 202"/>
        <xdr:cNvCxnSpPr/>
      </xdr:nvCxnSpPr>
      <xdr:spPr>
        <a:xfrm>
          <a:off x="9154160" y="95295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166619</xdr:rowOff>
    </xdr:from>
    <xdr:ext cx="599010" cy="259045"/>
    <xdr:sp macro="" textlink="">
      <xdr:nvSpPr>
        <xdr:cNvPr id="204" name="【橋りょう・トンネル】&#10;一人当たり有形固定資産（償却資産）額平均値テキスト"/>
        <xdr:cNvSpPr txBox="1"/>
      </xdr:nvSpPr>
      <xdr:spPr>
        <a:xfrm>
          <a:off x="9258300" y="103926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205" name="フローチャート: 判断 204"/>
        <xdr:cNvSpPr/>
      </xdr:nvSpPr>
      <xdr:spPr>
        <a:xfrm>
          <a:off x="9192260" y="105374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206" name="フローチャート: 判断 205"/>
        <xdr:cNvSpPr/>
      </xdr:nvSpPr>
      <xdr:spPr>
        <a:xfrm>
          <a:off x="8445500" y="105163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145546</xdr:rowOff>
    </xdr:from>
    <xdr:to>
      <xdr:col>46</xdr:col>
      <xdr:colOff>38100</xdr:colOff>
      <xdr:row>63</xdr:row>
      <xdr:rowOff>75696</xdr:rowOff>
    </xdr:to>
    <xdr:sp macro="" textlink="">
      <xdr:nvSpPr>
        <xdr:cNvPr id="207" name="フローチャート: 判断 206"/>
        <xdr:cNvSpPr/>
      </xdr:nvSpPr>
      <xdr:spPr>
        <a:xfrm>
          <a:off x="7670800" y="105392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112087</xdr:rowOff>
    </xdr:from>
    <xdr:to>
      <xdr:col>55</xdr:col>
      <xdr:colOff>50800</xdr:colOff>
      <xdr:row>64</xdr:row>
      <xdr:rowOff>42237</xdr:rowOff>
    </xdr:to>
    <xdr:sp macro="" textlink="">
      <xdr:nvSpPr>
        <xdr:cNvPr id="213" name="楕円 212"/>
        <xdr:cNvSpPr/>
      </xdr:nvSpPr>
      <xdr:spPr>
        <a:xfrm>
          <a:off x="9192260" y="106734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27014</xdr:rowOff>
    </xdr:from>
    <xdr:ext cx="599010" cy="259045"/>
    <xdr:sp macro="" textlink="">
      <xdr:nvSpPr>
        <xdr:cNvPr id="214" name="【橋りょう・トンネル】&#10;一人当たり有形固定資産（償却資産）額該当値テキスト"/>
        <xdr:cNvSpPr txBox="1"/>
      </xdr:nvSpPr>
      <xdr:spPr>
        <a:xfrm>
          <a:off x="9258300" y="1058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113314</xdr:rowOff>
    </xdr:from>
    <xdr:to>
      <xdr:col>50</xdr:col>
      <xdr:colOff>165100</xdr:colOff>
      <xdr:row>64</xdr:row>
      <xdr:rowOff>43464</xdr:rowOff>
    </xdr:to>
    <xdr:sp macro="" textlink="">
      <xdr:nvSpPr>
        <xdr:cNvPr id="215" name="楕円 214"/>
        <xdr:cNvSpPr/>
      </xdr:nvSpPr>
      <xdr:spPr>
        <a:xfrm>
          <a:off x="8445500" y="106746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162887</xdr:rowOff>
    </xdr:from>
    <xdr:to>
      <xdr:col>55</xdr:col>
      <xdr:colOff>0</xdr:colOff>
      <xdr:row>63</xdr:row>
      <xdr:rowOff>164114</xdr:rowOff>
    </xdr:to>
    <xdr:cxnSp macro="">
      <xdr:nvCxnSpPr>
        <xdr:cNvPr id="216" name="直線コネクタ 215"/>
        <xdr:cNvCxnSpPr/>
      </xdr:nvCxnSpPr>
      <xdr:spPr>
        <a:xfrm flipV="1">
          <a:off x="8496300" y="10724207"/>
          <a:ext cx="723900" cy="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115376</xdr:rowOff>
    </xdr:from>
    <xdr:to>
      <xdr:col>46</xdr:col>
      <xdr:colOff>38100</xdr:colOff>
      <xdr:row>64</xdr:row>
      <xdr:rowOff>45526</xdr:rowOff>
    </xdr:to>
    <xdr:sp macro="" textlink="">
      <xdr:nvSpPr>
        <xdr:cNvPr id="217" name="楕円 216"/>
        <xdr:cNvSpPr/>
      </xdr:nvSpPr>
      <xdr:spPr>
        <a:xfrm>
          <a:off x="7670800" y="106766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164114</xdr:rowOff>
    </xdr:from>
    <xdr:to>
      <xdr:col>50</xdr:col>
      <xdr:colOff>114300</xdr:colOff>
      <xdr:row>63</xdr:row>
      <xdr:rowOff>166176</xdr:rowOff>
    </xdr:to>
    <xdr:cxnSp macro="">
      <xdr:nvCxnSpPr>
        <xdr:cNvPr id="218" name="直線コネクタ 217"/>
        <xdr:cNvCxnSpPr/>
      </xdr:nvCxnSpPr>
      <xdr:spPr>
        <a:xfrm flipV="1">
          <a:off x="7713980" y="10725434"/>
          <a:ext cx="782320" cy="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69370</xdr:rowOff>
    </xdr:from>
    <xdr:ext cx="599010" cy="259045"/>
    <xdr:sp macro="" textlink="">
      <xdr:nvSpPr>
        <xdr:cNvPr id="219" name="n_1aveValue【橋りょう・トンネル】&#10;一人当たり有形固定資産（償却資産）額"/>
        <xdr:cNvSpPr txBox="1"/>
      </xdr:nvSpPr>
      <xdr:spPr>
        <a:xfrm>
          <a:off x="8214575" y="102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92223</xdr:rowOff>
    </xdr:from>
    <xdr:ext cx="599010" cy="259045"/>
    <xdr:sp macro="" textlink="">
      <xdr:nvSpPr>
        <xdr:cNvPr id="220" name="n_2aveValue【橋りょう・トンネル】&#10;一人当たり有形固定資産（償却資産）額"/>
        <xdr:cNvSpPr txBox="1"/>
      </xdr:nvSpPr>
      <xdr:spPr>
        <a:xfrm>
          <a:off x="7444955" y="1031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34591</xdr:rowOff>
    </xdr:from>
    <xdr:ext cx="599010" cy="259045"/>
    <xdr:sp macro="" textlink="">
      <xdr:nvSpPr>
        <xdr:cNvPr id="221" name="n_1mainValue【橋りょう・トンネル】&#10;一人当たり有形固定資産（償却資産）額"/>
        <xdr:cNvSpPr txBox="1"/>
      </xdr:nvSpPr>
      <xdr:spPr>
        <a:xfrm>
          <a:off x="8214575" y="10763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36653</xdr:rowOff>
    </xdr:from>
    <xdr:ext cx="599010" cy="259045"/>
    <xdr:sp macro="" textlink="">
      <xdr:nvSpPr>
        <xdr:cNvPr id="222" name="n_2mainValue【橋りょう・トンネル】&#10;一人当たり有形固定資産（償却資産）額"/>
        <xdr:cNvSpPr txBox="1"/>
      </xdr:nvSpPr>
      <xdr:spPr>
        <a:xfrm>
          <a:off x="7444955" y="10765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47" name="直線コネクタ 246"/>
        <xdr:cNvCxnSpPr/>
      </xdr:nvCxnSpPr>
      <xdr:spPr>
        <a:xfrm flipV="1">
          <a:off x="4086225" y="13129259"/>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48" name="【公営住宅】&#10;有形固定資産減価償却率最小値テキスト"/>
        <xdr:cNvSpPr txBox="1"/>
      </xdr:nvSpPr>
      <xdr:spPr>
        <a:xfrm>
          <a:off x="4124960"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49" name="直線コネクタ 248"/>
        <xdr:cNvCxnSpPr/>
      </xdr:nvCxnSpPr>
      <xdr:spPr>
        <a:xfrm>
          <a:off x="4020820" y="143027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50" name="【公営住宅】&#10;有形固定資産減価償却率最大値テキスト"/>
        <xdr:cNvSpPr txBox="1"/>
      </xdr:nvSpPr>
      <xdr:spPr>
        <a:xfrm>
          <a:off x="4124960" y="12908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51" name="直線コネクタ 250"/>
        <xdr:cNvCxnSpPr/>
      </xdr:nvCxnSpPr>
      <xdr:spPr>
        <a:xfrm>
          <a:off x="4020820" y="131292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252" name="【公営住宅】&#10;有形固定資産減価償却率平均値テキスト"/>
        <xdr:cNvSpPr txBox="1"/>
      </xdr:nvSpPr>
      <xdr:spPr>
        <a:xfrm>
          <a:off x="4124960" y="13555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53" name="フローチャート: 判断 252"/>
        <xdr:cNvSpPr/>
      </xdr:nvSpPr>
      <xdr:spPr>
        <a:xfrm>
          <a:off x="4036060" y="13577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54" name="フローチャート: 判断 253"/>
        <xdr:cNvSpPr/>
      </xdr:nvSpPr>
      <xdr:spPr>
        <a:xfrm>
          <a:off x="3312160" y="136366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55" name="フローチャート: 判断 254"/>
        <xdr:cNvSpPr/>
      </xdr:nvSpPr>
      <xdr:spPr>
        <a:xfrm>
          <a:off x="2514600" y="136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63500</xdr:rowOff>
    </xdr:from>
    <xdr:to>
      <xdr:col>24</xdr:col>
      <xdr:colOff>114300</xdr:colOff>
      <xdr:row>80</xdr:row>
      <xdr:rowOff>165100</xdr:rowOff>
    </xdr:to>
    <xdr:sp macro="" textlink="">
      <xdr:nvSpPr>
        <xdr:cNvPr id="261" name="楕円 260"/>
        <xdr:cNvSpPr/>
      </xdr:nvSpPr>
      <xdr:spPr>
        <a:xfrm>
          <a:off x="403606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86377</xdr:rowOff>
    </xdr:from>
    <xdr:ext cx="405111" cy="259045"/>
    <xdr:sp macro="" textlink="">
      <xdr:nvSpPr>
        <xdr:cNvPr id="262" name="【公営住宅】&#10;有形固定資産減価償却率該当値テキスト"/>
        <xdr:cNvSpPr txBox="1"/>
      </xdr:nvSpPr>
      <xdr:spPr>
        <a:xfrm>
          <a:off x="4124960" y="1332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101600</xdr:rowOff>
    </xdr:from>
    <xdr:to>
      <xdr:col>20</xdr:col>
      <xdr:colOff>38100</xdr:colOff>
      <xdr:row>81</xdr:row>
      <xdr:rowOff>31750</xdr:rowOff>
    </xdr:to>
    <xdr:sp macro="" textlink="">
      <xdr:nvSpPr>
        <xdr:cNvPr id="263" name="楕円 262"/>
        <xdr:cNvSpPr/>
      </xdr:nvSpPr>
      <xdr:spPr>
        <a:xfrm>
          <a:off x="3312160" y="13512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114300</xdr:rowOff>
    </xdr:from>
    <xdr:to>
      <xdr:col>24</xdr:col>
      <xdr:colOff>63500</xdr:colOff>
      <xdr:row>80</xdr:row>
      <xdr:rowOff>152400</xdr:rowOff>
    </xdr:to>
    <xdr:cxnSp macro="">
      <xdr:nvCxnSpPr>
        <xdr:cNvPr id="264" name="直線コネクタ 263"/>
        <xdr:cNvCxnSpPr/>
      </xdr:nvCxnSpPr>
      <xdr:spPr>
        <a:xfrm flipV="1">
          <a:off x="3355340" y="13525500"/>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137795</xdr:rowOff>
    </xdr:from>
    <xdr:to>
      <xdr:col>15</xdr:col>
      <xdr:colOff>101600</xdr:colOff>
      <xdr:row>81</xdr:row>
      <xdr:rowOff>67945</xdr:rowOff>
    </xdr:to>
    <xdr:sp macro="" textlink="">
      <xdr:nvSpPr>
        <xdr:cNvPr id="265" name="楕円 264"/>
        <xdr:cNvSpPr/>
      </xdr:nvSpPr>
      <xdr:spPr>
        <a:xfrm>
          <a:off x="2514600" y="135489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152400</xdr:rowOff>
    </xdr:from>
    <xdr:to>
      <xdr:col>19</xdr:col>
      <xdr:colOff>177800</xdr:colOff>
      <xdr:row>81</xdr:row>
      <xdr:rowOff>17145</xdr:rowOff>
    </xdr:to>
    <xdr:cxnSp macro="">
      <xdr:nvCxnSpPr>
        <xdr:cNvPr id="266" name="直線コネクタ 265"/>
        <xdr:cNvCxnSpPr/>
      </xdr:nvCxnSpPr>
      <xdr:spPr>
        <a:xfrm flipV="1">
          <a:off x="2565400" y="13563600"/>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150513</xdr:rowOff>
    </xdr:from>
    <xdr:ext cx="405111" cy="259045"/>
    <xdr:sp macro="" textlink="">
      <xdr:nvSpPr>
        <xdr:cNvPr id="267" name="n_1aveValue【公営住宅】&#10;有形固定資産減価償却率"/>
        <xdr:cNvSpPr txBox="1"/>
      </xdr:nvSpPr>
      <xdr:spPr>
        <a:xfrm>
          <a:off x="3170564" y="1372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144797</xdr:rowOff>
    </xdr:from>
    <xdr:ext cx="405111" cy="259045"/>
    <xdr:sp macro="" textlink="">
      <xdr:nvSpPr>
        <xdr:cNvPr id="268" name="n_2aveValue【公営住宅】&#10;有形固定資産減価償却率"/>
        <xdr:cNvSpPr txBox="1"/>
      </xdr:nvSpPr>
      <xdr:spPr>
        <a:xfrm>
          <a:off x="2385704" y="1372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48277</xdr:rowOff>
    </xdr:from>
    <xdr:ext cx="405111" cy="259045"/>
    <xdr:sp macro="" textlink="">
      <xdr:nvSpPr>
        <xdr:cNvPr id="269" name="n_1mainValue【公営住宅】&#10;有形固定資産減価償却率"/>
        <xdr:cNvSpPr txBox="1"/>
      </xdr:nvSpPr>
      <xdr:spPr>
        <a:xfrm>
          <a:off x="3170564" y="1329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84472</xdr:rowOff>
    </xdr:from>
    <xdr:ext cx="405111" cy="259045"/>
    <xdr:sp macro="" textlink="">
      <xdr:nvSpPr>
        <xdr:cNvPr id="270" name="n_2mainValue【公営住宅】&#10;有形固定資産減価償却率"/>
        <xdr:cNvSpPr txBox="1"/>
      </xdr:nvSpPr>
      <xdr:spPr>
        <a:xfrm>
          <a:off x="2385704" y="1332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94" name="直線コネクタ 293"/>
        <xdr:cNvCxnSpPr/>
      </xdr:nvCxnSpPr>
      <xdr:spPr>
        <a:xfrm flipV="1">
          <a:off x="9219565" y="13066015"/>
          <a:ext cx="0" cy="145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95" name="【公営住宅】&#10;一人当たり面積最小値テキスト"/>
        <xdr:cNvSpPr txBox="1"/>
      </xdr:nvSpPr>
      <xdr:spPr>
        <a:xfrm>
          <a:off x="925830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96" name="直線コネクタ 295"/>
        <xdr:cNvCxnSpPr/>
      </xdr:nvCxnSpPr>
      <xdr:spPr>
        <a:xfrm>
          <a:off x="915416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97" name="【公営住宅】&#10;一人当たり面積最大値テキスト"/>
        <xdr:cNvSpPr txBox="1"/>
      </xdr:nvSpPr>
      <xdr:spPr>
        <a:xfrm>
          <a:off x="9258300" y="1284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98" name="直線コネクタ 297"/>
        <xdr:cNvCxnSpPr/>
      </xdr:nvCxnSpPr>
      <xdr:spPr>
        <a:xfrm>
          <a:off x="9154160" y="130660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99331</xdr:rowOff>
    </xdr:from>
    <xdr:ext cx="469744" cy="259045"/>
    <xdr:sp macro="" textlink="">
      <xdr:nvSpPr>
        <xdr:cNvPr id="299" name="【公営住宅】&#10;一人当たり面積平均値テキスト"/>
        <xdr:cNvSpPr txBox="1"/>
      </xdr:nvSpPr>
      <xdr:spPr>
        <a:xfrm>
          <a:off x="9258300" y="13845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300" name="フローチャート: 判断 299"/>
        <xdr:cNvSpPr/>
      </xdr:nvSpPr>
      <xdr:spPr>
        <a:xfrm>
          <a:off x="9192260" y="139905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301" name="フローチャート: 判断 300"/>
        <xdr:cNvSpPr/>
      </xdr:nvSpPr>
      <xdr:spPr>
        <a:xfrm>
          <a:off x="8445500" y="13957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302" name="フローチャート: 判断 301"/>
        <xdr:cNvSpPr/>
      </xdr:nvSpPr>
      <xdr:spPr>
        <a:xfrm>
          <a:off x="7670800" y="139867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11685</xdr:rowOff>
    </xdr:from>
    <xdr:to>
      <xdr:col>55</xdr:col>
      <xdr:colOff>50800</xdr:colOff>
      <xdr:row>86</xdr:row>
      <xdr:rowOff>113285</xdr:rowOff>
    </xdr:to>
    <xdr:sp macro="" textlink="">
      <xdr:nvSpPr>
        <xdr:cNvPr id="308" name="楕円 307"/>
        <xdr:cNvSpPr/>
      </xdr:nvSpPr>
      <xdr:spPr>
        <a:xfrm>
          <a:off x="9192260" y="144287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98062</xdr:rowOff>
    </xdr:from>
    <xdr:ext cx="469744" cy="259045"/>
    <xdr:sp macro="" textlink="">
      <xdr:nvSpPr>
        <xdr:cNvPr id="309" name="【公営住宅】&#10;一人当たり面積該当値テキスト"/>
        <xdr:cNvSpPr txBox="1"/>
      </xdr:nvSpPr>
      <xdr:spPr>
        <a:xfrm>
          <a:off x="9258300" y="1434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12446</xdr:rowOff>
    </xdr:from>
    <xdr:to>
      <xdr:col>50</xdr:col>
      <xdr:colOff>165100</xdr:colOff>
      <xdr:row>86</xdr:row>
      <xdr:rowOff>114046</xdr:rowOff>
    </xdr:to>
    <xdr:sp macro="" textlink="">
      <xdr:nvSpPr>
        <xdr:cNvPr id="310" name="楕円 309"/>
        <xdr:cNvSpPr/>
      </xdr:nvSpPr>
      <xdr:spPr>
        <a:xfrm>
          <a:off x="8445500" y="1442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62485</xdr:rowOff>
    </xdr:from>
    <xdr:to>
      <xdr:col>55</xdr:col>
      <xdr:colOff>0</xdr:colOff>
      <xdr:row>86</xdr:row>
      <xdr:rowOff>63246</xdr:rowOff>
    </xdr:to>
    <xdr:cxnSp macro="">
      <xdr:nvCxnSpPr>
        <xdr:cNvPr id="311" name="直線コネクタ 310"/>
        <xdr:cNvCxnSpPr/>
      </xdr:nvCxnSpPr>
      <xdr:spPr>
        <a:xfrm flipV="1">
          <a:off x="8496300" y="14479525"/>
          <a:ext cx="7239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13208</xdr:rowOff>
    </xdr:from>
    <xdr:to>
      <xdr:col>46</xdr:col>
      <xdr:colOff>38100</xdr:colOff>
      <xdr:row>86</xdr:row>
      <xdr:rowOff>114808</xdr:rowOff>
    </xdr:to>
    <xdr:sp macro="" textlink="">
      <xdr:nvSpPr>
        <xdr:cNvPr id="312" name="楕円 311"/>
        <xdr:cNvSpPr/>
      </xdr:nvSpPr>
      <xdr:spPr>
        <a:xfrm>
          <a:off x="7670800" y="144302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63246</xdr:rowOff>
    </xdr:from>
    <xdr:to>
      <xdr:col>50</xdr:col>
      <xdr:colOff>114300</xdr:colOff>
      <xdr:row>86</xdr:row>
      <xdr:rowOff>64008</xdr:rowOff>
    </xdr:to>
    <xdr:cxnSp macro="">
      <xdr:nvCxnSpPr>
        <xdr:cNvPr id="313" name="直線コネクタ 312"/>
        <xdr:cNvCxnSpPr/>
      </xdr:nvCxnSpPr>
      <xdr:spPr>
        <a:xfrm flipV="1">
          <a:off x="7713980" y="14480286"/>
          <a:ext cx="78232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161814</xdr:rowOff>
    </xdr:from>
    <xdr:ext cx="469744" cy="259045"/>
    <xdr:sp macro="" textlink="">
      <xdr:nvSpPr>
        <xdr:cNvPr id="314" name="n_1aveValue【公営住宅】&#10;一人当たり面積"/>
        <xdr:cNvSpPr txBox="1"/>
      </xdr:nvSpPr>
      <xdr:spPr>
        <a:xfrm>
          <a:off x="8271587" y="1374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19321</xdr:rowOff>
    </xdr:from>
    <xdr:ext cx="469744" cy="259045"/>
    <xdr:sp macro="" textlink="">
      <xdr:nvSpPr>
        <xdr:cNvPr id="315" name="n_2aveValue【公営住宅】&#10;一人当たり面積"/>
        <xdr:cNvSpPr txBox="1"/>
      </xdr:nvSpPr>
      <xdr:spPr>
        <a:xfrm>
          <a:off x="7509587" y="1376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105173</xdr:rowOff>
    </xdr:from>
    <xdr:ext cx="469744" cy="259045"/>
    <xdr:sp macro="" textlink="">
      <xdr:nvSpPr>
        <xdr:cNvPr id="316" name="n_1mainValue【公営住宅】&#10;一人当たり面積"/>
        <xdr:cNvSpPr txBox="1"/>
      </xdr:nvSpPr>
      <xdr:spPr>
        <a:xfrm>
          <a:off x="8271587" y="1452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105935</xdr:rowOff>
    </xdr:from>
    <xdr:ext cx="469744" cy="259045"/>
    <xdr:sp macro="" textlink="">
      <xdr:nvSpPr>
        <xdr:cNvPr id="317" name="n_2mainValue【公営住宅】&#10;一人当たり面積"/>
        <xdr:cNvSpPr txBox="1"/>
      </xdr:nvSpPr>
      <xdr:spPr>
        <a:xfrm>
          <a:off x="750958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4" name="テキスト ボックス 343"/>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5" name="直線コネクタ 344"/>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6" name="テキスト ボックス 345"/>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7" name="直線コネクタ 346"/>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8" name="テキスト ボックス 347"/>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9" name="直線コネクタ 348"/>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0" name="テキスト ボックス 349"/>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1" name="直線コネクタ 350"/>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2" name="テキスト ボックス 351"/>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3" name="直線コネクタ 352"/>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4" name="テキスト ボックス 353"/>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358" name="直線コネクタ 357"/>
        <xdr:cNvCxnSpPr/>
      </xdr:nvCxnSpPr>
      <xdr:spPr>
        <a:xfrm flipV="1">
          <a:off x="14375764" y="5774055"/>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59" name="【認定こども園・幼稚園・保育所】&#10;有形固定資産減価償却率最小値テキスト"/>
        <xdr:cNvSpPr txBox="1"/>
      </xdr:nvSpPr>
      <xdr:spPr>
        <a:xfrm>
          <a:off x="14414500" y="694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60" name="直線コネクタ 359"/>
        <xdr:cNvCxnSpPr/>
      </xdr:nvCxnSpPr>
      <xdr:spPr>
        <a:xfrm>
          <a:off x="14287500" y="69399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361" name="【認定こども園・幼稚園・保育所】&#10;有形固定資産減価償却率最大値テキスト"/>
        <xdr:cNvSpPr txBox="1"/>
      </xdr:nvSpPr>
      <xdr:spPr>
        <a:xfrm>
          <a:off x="14414500" y="555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362" name="直線コネクタ 361"/>
        <xdr:cNvCxnSpPr/>
      </xdr:nvCxnSpPr>
      <xdr:spPr>
        <a:xfrm>
          <a:off x="14287500" y="57740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103522</xdr:rowOff>
    </xdr:from>
    <xdr:ext cx="405111" cy="259045"/>
    <xdr:sp macro="" textlink="">
      <xdr:nvSpPr>
        <xdr:cNvPr id="363" name="【認定こども園・幼稚園・保育所】&#10;有形固定資産減価償却率平均値テキスト"/>
        <xdr:cNvSpPr txBox="1"/>
      </xdr:nvSpPr>
      <xdr:spPr>
        <a:xfrm>
          <a:off x="144145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364" name="フローチャート: 判断 363"/>
        <xdr:cNvSpPr/>
      </xdr:nvSpPr>
      <xdr:spPr>
        <a:xfrm>
          <a:off x="14325600" y="645096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365" name="フローチャート: 判断 364"/>
        <xdr:cNvSpPr/>
      </xdr:nvSpPr>
      <xdr:spPr>
        <a:xfrm>
          <a:off x="1357884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366" name="フローチャート: 判断 365"/>
        <xdr:cNvSpPr/>
      </xdr:nvSpPr>
      <xdr:spPr>
        <a:xfrm>
          <a:off x="12804140" y="63480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372" name="楕円 371"/>
        <xdr:cNvSpPr/>
      </xdr:nvSpPr>
      <xdr:spPr>
        <a:xfrm>
          <a:off x="14325600" y="64871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95267</xdr:rowOff>
    </xdr:from>
    <xdr:ext cx="405111" cy="259045"/>
    <xdr:sp macro="" textlink="">
      <xdr:nvSpPr>
        <xdr:cNvPr id="373" name="【認定こども園・幼稚園・保育所】&#10;有形固定資産減価償却率該当値テキスト"/>
        <xdr:cNvSpPr txBox="1"/>
      </xdr:nvSpPr>
      <xdr:spPr>
        <a:xfrm>
          <a:off x="14414500"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137795</xdr:rowOff>
    </xdr:from>
    <xdr:to>
      <xdr:col>81</xdr:col>
      <xdr:colOff>101600</xdr:colOff>
      <xdr:row>39</xdr:row>
      <xdr:rowOff>67945</xdr:rowOff>
    </xdr:to>
    <xdr:sp macro="" textlink="">
      <xdr:nvSpPr>
        <xdr:cNvPr id="374" name="楕円 373"/>
        <xdr:cNvSpPr/>
      </xdr:nvSpPr>
      <xdr:spPr>
        <a:xfrm>
          <a:off x="13578840" y="6508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167640</xdr:rowOff>
    </xdr:from>
    <xdr:to>
      <xdr:col>85</xdr:col>
      <xdr:colOff>127000</xdr:colOff>
      <xdr:row>39</xdr:row>
      <xdr:rowOff>17145</xdr:rowOff>
    </xdr:to>
    <xdr:cxnSp macro="">
      <xdr:nvCxnSpPr>
        <xdr:cNvPr id="375" name="直線コネクタ 374"/>
        <xdr:cNvCxnSpPr/>
      </xdr:nvCxnSpPr>
      <xdr:spPr>
        <a:xfrm flipV="1">
          <a:off x="13629640" y="6537960"/>
          <a:ext cx="74676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13970</xdr:rowOff>
    </xdr:from>
    <xdr:to>
      <xdr:col>76</xdr:col>
      <xdr:colOff>165100</xdr:colOff>
      <xdr:row>38</xdr:row>
      <xdr:rowOff>115570</xdr:rowOff>
    </xdr:to>
    <xdr:sp macro="" textlink="">
      <xdr:nvSpPr>
        <xdr:cNvPr id="376" name="楕円 375"/>
        <xdr:cNvSpPr/>
      </xdr:nvSpPr>
      <xdr:spPr>
        <a:xfrm>
          <a:off x="1280414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64770</xdr:rowOff>
    </xdr:from>
    <xdr:to>
      <xdr:col>81</xdr:col>
      <xdr:colOff>50800</xdr:colOff>
      <xdr:row>39</xdr:row>
      <xdr:rowOff>17145</xdr:rowOff>
    </xdr:to>
    <xdr:cxnSp macro="">
      <xdr:nvCxnSpPr>
        <xdr:cNvPr id="377" name="直線コネクタ 376"/>
        <xdr:cNvCxnSpPr/>
      </xdr:nvCxnSpPr>
      <xdr:spPr>
        <a:xfrm>
          <a:off x="12854940" y="6435090"/>
          <a:ext cx="7747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8272</xdr:rowOff>
    </xdr:from>
    <xdr:ext cx="405111" cy="259045"/>
    <xdr:sp macro="" textlink="">
      <xdr:nvSpPr>
        <xdr:cNvPr id="378" name="n_1aveValue【認定こども園・幼稚園・保育所】&#10;有形固定資産減価償却率"/>
        <xdr:cNvSpPr txBox="1"/>
      </xdr:nvSpPr>
      <xdr:spPr>
        <a:xfrm>
          <a:off x="134372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379" name="n_2aveValue【認定こども園・幼稚園・保育所】&#10;有形固定資産減価償却率"/>
        <xdr:cNvSpPr txBox="1"/>
      </xdr:nvSpPr>
      <xdr:spPr>
        <a:xfrm>
          <a:off x="126752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59072</xdr:rowOff>
    </xdr:from>
    <xdr:ext cx="405111" cy="259045"/>
    <xdr:sp macro="" textlink="">
      <xdr:nvSpPr>
        <xdr:cNvPr id="380" name="n_1mainValue【認定こども園・幼稚園・保育所】&#10;有形固定資産減価償却率"/>
        <xdr:cNvSpPr txBox="1"/>
      </xdr:nvSpPr>
      <xdr:spPr>
        <a:xfrm>
          <a:off x="134372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106697</xdr:rowOff>
    </xdr:from>
    <xdr:ext cx="405111" cy="259045"/>
    <xdr:sp macro="" textlink="">
      <xdr:nvSpPr>
        <xdr:cNvPr id="381" name="n_2mainValue【認定こども園・幼稚園・保育所】&#10;有形固定資産減価償却率"/>
        <xdr:cNvSpPr txBox="1"/>
      </xdr:nvSpPr>
      <xdr:spPr>
        <a:xfrm>
          <a:off x="126752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2" name="直線コネクタ 391"/>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3" name="テキスト ボックス 392"/>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4" name="直線コネクタ 393"/>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5" name="テキスト ボックス 394"/>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6" name="直線コネクタ 395"/>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7" name="テキスト ボックス 396"/>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8" name="直線コネクタ 397"/>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9" name="テキスト ボックス 398"/>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0" name="直線コネクタ 399"/>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1" name="テキスト ボックス 400"/>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2" name="直線コネクタ 401"/>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3" name="テキスト ボックス 402"/>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4"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405" name="直線コネクタ 404"/>
        <xdr:cNvCxnSpPr/>
      </xdr:nvCxnSpPr>
      <xdr:spPr>
        <a:xfrm flipV="1">
          <a:off x="19509104" y="57302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406" name="【認定こども園・幼稚園・保育所】&#10;一人当たり面積最小値テキスト"/>
        <xdr:cNvSpPr txBox="1"/>
      </xdr:nvSpPr>
      <xdr:spPr>
        <a:xfrm>
          <a:off x="19547840"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07" name="直線コネクタ 406"/>
        <xdr:cNvCxnSpPr/>
      </xdr:nvCxnSpPr>
      <xdr:spPr>
        <a:xfrm>
          <a:off x="19443700" y="7033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408" name="【認定こども園・幼稚園・保育所】&#10;一人当たり面積最大値テキスト"/>
        <xdr:cNvSpPr txBox="1"/>
      </xdr:nvSpPr>
      <xdr:spPr>
        <a:xfrm>
          <a:off x="1954784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409" name="直線コネクタ 408"/>
        <xdr:cNvCxnSpPr/>
      </xdr:nvCxnSpPr>
      <xdr:spPr>
        <a:xfrm>
          <a:off x="19443700" y="5730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154957</xdr:rowOff>
    </xdr:from>
    <xdr:ext cx="469744" cy="259045"/>
    <xdr:sp macro="" textlink="">
      <xdr:nvSpPr>
        <xdr:cNvPr id="410" name="【認定こども園・幼稚園・保育所】&#10;一人当たり面積平均値テキスト"/>
        <xdr:cNvSpPr txBox="1"/>
      </xdr:nvSpPr>
      <xdr:spPr>
        <a:xfrm>
          <a:off x="19547840" y="6357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411" name="フローチャート: 判断 410"/>
        <xdr:cNvSpPr/>
      </xdr:nvSpPr>
      <xdr:spPr>
        <a:xfrm>
          <a:off x="19458940" y="6502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412" name="フローチャート: 判断 411"/>
        <xdr:cNvSpPr/>
      </xdr:nvSpPr>
      <xdr:spPr>
        <a:xfrm>
          <a:off x="18735040" y="64795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413" name="フローチャート: 判断 412"/>
        <xdr:cNvSpPr/>
      </xdr:nvSpPr>
      <xdr:spPr>
        <a:xfrm>
          <a:off x="1793748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4" name="テキスト ボックス 413"/>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5" name="テキスト ボックス 414"/>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6" name="テキスト ボックス 415"/>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7" name="テキスト ボックス 416"/>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8" name="テキスト ボックス 417"/>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419" name="楕円 418"/>
        <xdr:cNvSpPr/>
      </xdr:nvSpPr>
      <xdr:spPr>
        <a:xfrm>
          <a:off x="19458940" y="651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118127</xdr:rowOff>
    </xdr:from>
    <xdr:ext cx="469744" cy="259045"/>
    <xdr:sp macro="" textlink="">
      <xdr:nvSpPr>
        <xdr:cNvPr id="420" name="【認定こども園・幼稚園・保育所】&#10;一人当たり面積該当値テキスト"/>
        <xdr:cNvSpPr txBox="1"/>
      </xdr:nvSpPr>
      <xdr:spPr>
        <a:xfrm>
          <a:off x="19547840"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109220</xdr:rowOff>
    </xdr:from>
    <xdr:to>
      <xdr:col>112</xdr:col>
      <xdr:colOff>38100</xdr:colOff>
      <xdr:row>39</xdr:row>
      <xdr:rowOff>39370</xdr:rowOff>
    </xdr:to>
    <xdr:sp macro="" textlink="">
      <xdr:nvSpPr>
        <xdr:cNvPr id="421" name="楕円 420"/>
        <xdr:cNvSpPr/>
      </xdr:nvSpPr>
      <xdr:spPr>
        <a:xfrm>
          <a:off x="18735040" y="64795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160020</xdr:rowOff>
    </xdr:from>
    <xdr:to>
      <xdr:col>116</xdr:col>
      <xdr:colOff>63500</xdr:colOff>
      <xdr:row>39</xdr:row>
      <xdr:rowOff>19050</xdr:rowOff>
    </xdr:to>
    <xdr:cxnSp macro="">
      <xdr:nvCxnSpPr>
        <xdr:cNvPr id="422" name="直線コネクタ 421"/>
        <xdr:cNvCxnSpPr/>
      </xdr:nvCxnSpPr>
      <xdr:spPr>
        <a:xfrm>
          <a:off x="18778220" y="6530340"/>
          <a:ext cx="7315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116840</xdr:rowOff>
    </xdr:from>
    <xdr:to>
      <xdr:col>107</xdr:col>
      <xdr:colOff>101600</xdr:colOff>
      <xdr:row>39</xdr:row>
      <xdr:rowOff>46990</xdr:rowOff>
    </xdr:to>
    <xdr:sp macro="" textlink="">
      <xdr:nvSpPr>
        <xdr:cNvPr id="423" name="楕円 422"/>
        <xdr:cNvSpPr/>
      </xdr:nvSpPr>
      <xdr:spPr>
        <a:xfrm>
          <a:off x="17937480" y="6487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160020</xdr:rowOff>
    </xdr:from>
    <xdr:to>
      <xdr:col>111</xdr:col>
      <xdr:colOff>177800</xdr:colOff>
      <xdr:row>38</xdr:row>
      <xdr:rowOff>167640</xdr:rowOff>
    </xdr:to>
    <xdr:cxnSp macro="">
      <xdr:nvCxnSpPr>
        <xdr:cNvPr id="424" name="直線コネクタ 423"/>
        <xdr:cNvCxnSpPr/>
      </xdr:nvCxnSpPr>
      <xdr:spPr>
        <a:xfrm flipV="1">
          <a:off x="17988280" y="653034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30497</xdr:rowOff>
    </xdr:from>
    <xdr:ext cx="469744" cy="259045"/>
    <xdr:sp macro="" textlink="">
      <xdr:nvSpPr>
        <xdr:cNvPr id="425" name="n_1aveValue【認定こども園・幼稚園・保育所】&#10;一人当たり面積"/>
        <xdr:cNvSpPr txBox="1"/>
      </xdr:nvSpPr>
      <xdr:spPr>
        <a:xfrm>
          <a:off x="18561127" y="656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102887</xdr:rowOff>
    </xdr:from>
    <xdr:ext cx="469744" cy="259045"/>
    <xdr:sp macro="" textlink="">
      <xdr:nvSpPr>
        <xdr:cNvPr id="426" name="n_2aveValue【認定こども園・幼稚園・保育所】&#10;一人当たり面積"/>
        <xdr:cNvSpPr txBox="1"/>
      </xdr:nvSpPr>
      <xdr:spPr>
        <a:xfrm>
          <a:off x="17776267" y="66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55897</xdr:rowOff>
    </xdr:from>
    <xdr:ext cx="469744" cy="259045"/>
    <xdr:sp macro="" textlink="">
      <xdr:nvSpPr>
        <xdr:cNvPr id="427" name="n_1mainValue【認定こども園・幼稚園・保育所】&#10;一人当たり面積"/>
        <xdr:cNvSpPr txBox="1"/>
      </xdr:nvSpPr>
      <xdr:spPr>
        <a:xfrm>
          <a:off x="185611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63517</xdr:rowOff>
    </xdr:from>
    <xdr:ext cx="469744" cy="259045"/>
    <xdr:sp macro="" textlink="">
      <xdr:nvSpPr>
        <xdr:cNvPr id="428" name="n_2mainValue【認定こども園・幼稚園・保育所】&#10;一人当たり面積"/>
        <xdr:cNvSpPr txBox="1"/>
      </xdr:nvSpPr>
      <xdr:spPr>
        <a:xfrm>
          <a:off x="17776267"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7" name="テキスト ボックス 436"/>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9" name="テキスト ボックス 438"/>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0" name="直線コネクタ 439"/>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1" name="テキスト ボックス 440"/>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2" name="直線コネクタ 441"/>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3" name="テキスト ボックス 442"/>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4" name="直線コネクタ 443"/>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5" name="テキスト ボックス 444"/>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6" name="直線コネクタ 445"/>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7" name="テキスト ボックス 446"/>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8" name="直線コネクタ 447"/>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9" name="テキスト ボックス 448"/>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0" name="直線コネクタ 449"/>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1" name="テキスト ボックス 450"/>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3" name="テキスト ボックス 452"/>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455" name="直線コネクタ 454"/>
        <xdr:cNvCxnSpPr/>
      </xdr:nvCxnSpPr>
      <xdr:spPr>
        <a:xfrm flipV="1">
          <a:off x="14375764" y="9221833"/>
          <a:ext cx="0" cy="1481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456" name="【学校施設】&#10;有形固定資産減価償却率最小値テキスト"/>
        <xdr:cNvSpPr txBox="1"/>
      </xdr:nvSpPr>
      <xdr:spPr>
        <a:xfrm>
          <a:off x="14414500" y="10707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457" name="直線コネクタ 456"/>
        <xdr:cNvCxnSpPr/>
      </xdr:nvCxnSpPr>
      <xdr:spPr>
        <a:xfrm>
          <a:off x="14287500" y="107033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458" name="【学校施設】&#10;有形固定資産減価償却率最大値テキスト"/>
        <xdr:cNvSpPr txBox="1"/>
      </xdr:nvSpPr>
      <xdr:spPr>
        <a:xfrm>
          <a:off x="14414500" y="9004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459" name="直線コネクタ 458"/>
        <xdr:cNvCxnSpPr/>
      </xdr:nvCxnSpPr>
      <xdr:spPr>
        <a:xfrm>
          <a:off x="14287500" y="92218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460" name="【学校施設】&#10;有形固定資産減価償却率平均値テキスト"/>
        <xdr:cNvSpPr txBox="1"/>
      </xdr:nvSpPr>
      <xdr:spPr>
        <a:xfrm>
          <a:off x="14414500" y="99147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61" name="フローチャート: 判断 460"/>
        <xdr:cNvSpPr/>
      </xdr:nvSpPr>
      <xdr:spPr>
        <a:xfrm>
          <a:off x="14325600" y="993629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62" name="フローチャート: 判断 461"/>
        <xdr:cNvSpPr/>
      </xdr:nvSpPr>
      <xdr:spPr>
        <a:xfrm>
          <a:off x="1357884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463" name="フローチャート: 判断 462"/>
        <xdr:cNvSpPr/>
      </xdr:nvSpPr>
      <xdr:spPr>
        <a:xfrm>
          <a:off x="12804140" y="994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153307</xdr:rowOff>
    </xdr:from>
    <xdr:to>
      <xdr:col>85</xdr:col>
      <xdr:colOff>177800</xdr:colOff>
      <xdr:row>58</xdr:row>
      <xdr:rowOff>83457</xdr:rowOff>
    </xdr:to>
    <xdr:sp macro="" textlink="">
      <xdr:nvSpPr>
        <xdr:cNvPr id="469" name="楕円 468"/>
        <xdr:cNvSpPr/>
      </xdr:nvSpPr>
      <xdr:spPr>
        <a:xfrm>
          <a:off x="14325600" y="970878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4734</xdr:rowOff>
    </xdr:from>
    <xdr:ext cx="405111" cy="259045"/>
    <xdr:sp macro="" textlink="">
      <xdr:nvSpPr>
        <xdr:cNvPr id="470" name="【学校施設】&#10;有形固定資産減価償却率該当値テキスト"/>
        <xdr:cNvSpPr txBox="1"/>
      </xdr:nvSpPr>
      <xdr:spPr>
        <a:xfrm>
          <a:off x="14414500" y="956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47172</xdr:rowOff>
    </xdr:from>
    <xdr:to>
      <xdr:col>81</xdr:col>
      <xdr:colOff>101600</xdr:colOff>
      <xdr:row>58</xdr:row>
      <xdr:rowOff>148772</xdr:rowOff>
    </xdr:to>
    <xdr:sp macro="" textlink="">
      <xdr:nvSpPr>
        <xdr:cNvPr id="471" name="楕円 470"/>
        <xdr:cNvSpPr/>
      </xdr:nvSpPr>
      <xdr:spPr>
        <a:xfrm>
          <a:off x="13578840" y="977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32657</xdr:rowOff>
    </xdr:from>
    <xdr:to>
      <xdr:col>85</xdr:col>
      <xdr:colOff>127000</xdr:colOff>
      <xdr:row>58</xdr:row>
      <xdr:rowOff>97972</xdr:rowOff>
    </xdr:to>
    <xdr:cxnSp macro="">
      <xdr:nvCxnSpPr>
        <xdr:cNvPr id="472" name="直線コネクタ 471"/>
        <xdr:cNvCxnSpPr/>
      </xdr:nvCxnSpPr>
      <xdr:spPr>
        <a:xfrm flipV="1">
          <a:off x="13629640" y="9755777"/>
          <a:ext cx="74676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25944</xdr:rowOff>
    </xdr:from>
    <xdr:to>
      <xdr:col>76</xdr:col>
      <xdr:colOff>165100</xdr:colOff>
      <xdr:row>61</xdr:row>
      <xdr:rowOff>127544</xdr:rowOff>
    </xdr:to>
    <xdr:sp macro="" textlink="">
      <xdr:nvSpPr>
        <xdr:cNvPr id="473" name="楕円 472"/>
        <xdr:cNvSpPr/>
      </xdr:nvSpPr>
      <xdr:spPr>
        <a:xfrm>
          <a:off x="12804140" y="1025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97972</xdr:rowOff>
    </xdr:from>
    <xdr:to>
      <xdr:col>81</xdr:col>
      <xdr:colOff>50800</xdr:colOff>
      <xdr:row>61</xdr:row>
      <xdr:rowOff>76744</xdr:rowOff>
    </xdr:to>
    <xdr:cxnSp macro="">
      <xdr:nvCxnSpPr>
        <xdr:cNvPr id="474" name="直線コネクタ 473"/>
        <xdr:cNvCxnSpPr/>
      </xdr:nvCxnSpPr>
      <xdr:spPr>
        <a:xfrm flipV="1">
          <a:off x="12854940" y="9821092"/>
          <a:ext cx="774700" cy="48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75" name="n_1aveValue【学校施設】&#10;有形固定資産減価償却率"/>
        <xdr:cNvSpPr txBox="1"/>
      </xdr:nvSpPr>
      <xdr:spPr>
        <a:xfrm>
          <a:off x="13437244" y="1003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476" name="n_2aveValue【学校施設】&#10;有形固定資産減価償却率"/>
        <xdr:cNvSpPr txBox="1"/>
      </xdr:nvSpPr>
      <xdr:spPr>
        <a:xfrm>
          <a:off x="12675244" y="972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165299</xdr:rowOff>
    </xdr:from>
    <xdr:ext cx="405111" cy="259045"/>
    <xdr:sp macro="" textlink="">
      <xdr:nvSpPr>
        <xdr:cNvPr id="477" name="n_1mainValue【学校施設】&#10;有形固定資産減価償却率"/>
        <xdr:cNvSpPr txBox="1"/>
      </xdr:nvSpPr>
      <xdr:spPr>
        <a:xfrm>
          <a:off x="13437244" y="955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118671</xdr:rowOff>
    </xdr:from>
    <xdr:ext cx="405111" cy="259045"/>
    <xdr:sp macro="" textlink="">
      <xdr:nvSpPr>
        <xdr:cNvPr id="478" name="n_2mainValue【学校施設】&#10;有形固定資産減価償却率"/>
        <xdr:cNvSpPr txBox="1"/>
      </xdr:nvSpPr>
      <xdr:spPr>
        <a:xfrm>
          <a:off x="12675244" y="10344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9" name="テキスト ボックス 488"/>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90" name="直線コネクタ 489"/>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1" name="テキスト ボックス 490"/>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2" name="直線コネクタ 491"/>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3" name="テキスト ボックス 492"/>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4" name="直線コネクタ 493"/>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5" name="テキスト ボックス 494"/>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6" name="直線コネクタ 495"/>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7" name="テキスト ボックス 496"/>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8" name="直線コネクタ 497"/>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9" name="テキスト ボックス 498"/>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0" name="直線コネクタ 499"/>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1" name="テキスト ボックス 500"/>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2" name="直線コネクタ 501"/>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3" name="テキスト ボックス 502"/>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4"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505" name="直線コネクタ 504"/>
        <xdr:cNvCxnSpPr/>
      </xdr:nvCxnSpPr>
      <xdr:spPr>
        <a:xfrm flipV="1">
          <a:off x="19509104" y="9425070"/>
          <a:ext cx="0" cy="125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506" name="【学校施設】&#10;一人当たり面積最小値テキスト"/>
        <xdr:cNvSpPr txBox="1"/>
      </xdr:nvSpPr>
      <xdr:spPr>
        <a:xfrm>
          <a:off x="19547840" y="1068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507" name="直線コネクタ 506"/>
        <xdr:cNvCxnSpPr/>
      </xdr:nvCxnSpPr>
      <xdr:spPr>
        <a:xfrm>
          <a:off x="19443700" y="106779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508" name="【学校施設】&#10;一人当たり面積最大値テキスト"/>
        <xdr:cNvSpPr txBox="1"/>
      </xdr:nvSpPr>
      <xdr:spPr>
        <a:xfrm>
          <a:off x="19547840" y="920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509" name="直線コネクタ 508"/>
        <xdr:cNvCxnSpPr/>
      </xdr:nvCxnSpPr>
      <xdr:spPr>
        <a:xfrm>
          <a:off x="19443700" y="9425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122590</xdr:rowOff>
    </xdr:from>
    <xdr:ext cx="469744" cy="259045"/>
    <xdr:sp macro="" textlink="">
      <xdr:nvSpPr>
        <xdr:cNvPr id="510" name="【学校施設】&#10;一人当たり面積平均値テキスト"/>
        <xdr:cNvSpPr txBox="1"/>
      </xdr:nvSpPr>
      <xdr:spPr>
        <a:xfrm>
          <a:off x="19547840" y="10013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511" name="フローチャート: 判断 510"/>
        <xdr:cNvSpPr/>
      </xdr:nvSpPr>
      <xdr:spPr>
        <a:xfrm>
          <a:off x="19458940" y="100349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512" name="フローチャート: 判断 511"/>
        <xdr:cNvSpPr/>
      </xdr:nvSpPr>
      <xdr:spPr>
        <a:xfrm>
          <a:off x="18735040" y="99715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118038</xdr:rowOff>
    </xdr:from>
    <xdr:to>
      <xdr:col>107</xdr:col>
      <xdr:colOff>101600</xdr:colOff>
      <xdr:row>60</xdr:row>
      <xdr:rowOff>48188</xdr:rowOff>
    </xdr:to>
    <xdr:sp macro="" textlink="">
      <xdr:nvSpPr>
        <xdr:cNvPr id="513" name="フローチャート: 判断 512"/>
        <xdr:cNvSpPr/>
      </xdr:nvSpPr>
      <xdr:spPr>
        <a:xfrm>
          <a:off x="17937480" y="100087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4" name="テキスト ボックス 513"/>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5" name="テキスト ボックス 514"/>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6" name="テキスト ボックス 515"/>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7" name="テキスト ボックス 516"/>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8" name="テキスト ボックス 517"/>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98116</xdr:rowOff>
    </xdr:from>
    <xdr:to>
      <xdr:col>116</xdr:col>
      <xdr:colOff>114300</xdr:colOff>
      <xdr:row>59</xdr:row>
      <xdr:rowOff>28266</xdr:rowOff>
    </xdr:to>
    <xdr:sp macro="" textlink="">
      <xdr:nvSpPr>
        <xdr:cNvPr id="519" name="楕円 518"/>
        <xdr:cNvSpPr/>
      </xdr:nvSpPr>
      <xdr:spPr>
        <a:xfrm>
          <a:off x="19458940" y="98212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120993</xdr:rowOff>
    </xdr:from>
    <xdr:ext cx="469744" cy="259045"/>
    <xdr:sp macro="" textlink="">
      <xdr:nvSpPr>
        <xdr:cNvPr id="520" name="【学校施設】&#10;一人当たり面積該当値テキスト"/>
        <xdr:cNvSpPr txBox="1"/>
      </xdr:nvSpPr>
      <xdr:spPr>
        <a:xfrm>
          <a:off x="19547840" y="967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117058</xdr:rowOff>
    </xdr:from>
    <xdr:to>
      <xdr:col>112</xdr:col>
      <xdr:colOff>38100</xdr:colOff>
      <xdr:row>59</xdr:row>
      <xdr:rowOff>47208</xdr:rowOff>
    </xdr:to>
    <xdr:sp macro="" textlink="">
      <xdr:nvSpPr>
        <xdr:cNvPr id="521" name="楕円 520"/>
        <xdr:cNvSpPr/>
      </xdr:nvSpPr>
      <xdr:spPr>
        <a:xfrm>
          <a:off x="18735040" y="98401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148916</xdr:rowOff>
    </xdr:from>
    <xdr:to>
      <xdr:col>116</xdr:col>
      <xdr:colOff>63500</xdr:colOff>
      <xdr:row>58</xdr:row>
      <xdr:rowOff>167858</xdr:rowOff>
    </xdr:to>
    <xdr:cxnSp macro="">
      <xdr:nvCxnSpPr>
        <xdr:cNvPr id="522" name="直線コネクタ 521"/>
        <xdr:cNvCxnSpPr/>
      </xdr:nvCxnSpPr>
      <xdr:spPr>
        <a:xfrm flipV="1">
          <a:off x="18778220" y="9872036"/>
          <a:ext cx="73152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134693</xdr:rowOff>
    </xdr:from>
    <xdr:to>
      <xdr:col>107</xdr:col>
      <xdr:colOff>101600</xdr:colOff>
      <xdr:row>59</xdr:row>
      <xdr:rowOff>64843</xdr:rowOff>
    </xdr:to>
    <xdr:sp macro="" textlink="">
      <xdr:nvSpPr>
        <xdr:cNvPr id="523" name="楕円 522"/>
        <xdr:cNvSpPr/>
      </xdr:nvSpPr>
      <xdr:spPr>
        <a:xfrm>
          <a:off x="17937480" y="98578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167858</xdr:rowOff>
    </xdr:from>
    <xdr:to>
      <xdr:col>111</xdr:col>
      <xdr:colOff>177800</xdr:colOff>
      <xdr:row>59</xdr:row>
      <xdr:rowOff>14043</xdr:rowOff>
    </xdr:to>
    <xdr:cxnSp macro="">
      <xdr:nvCxnSpPr>
        <xdr:cNvPr id="524" name="直線コネクタ 523"/>
        <xdr:cNvCxnSpPr/>
      </xdr:nvCxnSpPr>
      <xdr:spPr>
        <a:xfrm flipV="1">
          <a:off x="17988280" y="9890978"/>
          <a:ext cx="789940" cy="1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2085</xdr:rowOff>
    </xdr:from>
    <xdr:ext cx="469744" cy="259045"/>
    <xdr:sp macro="" textlink="">
      <xdr:nvSpPr>
        <xdr:cNvPr id="525" name="n_1aveValue【学校施設】&#10;一人当たり面積"/>
        <xdr:cNvSpPr txBox="1"/>
      </xdr:nvSpPr>
      <xdr:spPr>
        <a:xfrm>
          <a:off x="18561127" y="1006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39315</xdr:rowOff>
    </xdr:from>
    <xdr:ext cx="469744" cy="259045"/>
    <xdr:sp macro="" textlink="">
      <xdr:nvSpPr>
        <xdr:cNvPr id="526" name="n_2aveValue【学校施設】&#10;一人当たり面積"/>
        <xdr:cNvSpPr txBox="1"/>
      </xdr:nvSpPr>
      <xdr:spPr>
        <a:xfrm>
          <a:off x="17776267" y="1009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63735</xdr:rowOff>
    </xdr:from>
    <xdr:ext cx="469744" cy="259045"/>
    <xdr:sp macro="" textlink="">
      <xdr:nvSpPr>
        <xdr:cNvPr id="527" name="n_1mainValue【学校施設】&#10;一人当たり面積"/>
        <xdr:cNvSpPr txBox="1"/>
      </xdr:nvSpPr>
      <xdr:spPr>
        <a:xfrm>
          <a:off x="18561127" y="961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81370</xdr:rowOff>
    </xdr:from>
    <xdr:ext cx="469744" cy="259045"/>
    <xdr:sp macro="" textlink="">
      <xdr:nvSpPr>
        <xdr:cNvPr id="528" name="n_2mainValue【学校施設】&#10;一人当たり面積"/>
        <xdr:cNvSpPr txBox="1"/>
      </xdr:nvSpPr>
      <xdr:spPr>
        <a:xfrm>
          <a:off x="17776267" y="96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9" name="テキスト ボックス 538"/>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0" name="直線コネクタ 539"/>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1" name="テキスト ボックス 540"/>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2" name="直線コネクタ 541"/>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3" name="テキスト ボックス 542"/>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4" name="直線コネクタ 543"/>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5" name="テキスト ボックス 544"/>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6" name="直線コネクタ 545"/>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7" name="テキスト ボックス 546"/>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8" name="直線コネクタ 547"/>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9" name="テキスト ボックス 548"/>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1" name="テキスト ボックス 550"/>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2"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150495</xdr:rowOff>
    </xdr:to>
    <xdr:cxnSp macro="">
      <xdr:nvCxnSpPr>
        <xdr:cNvPr id="553" name="直線コネクタ 552"/>
        <xdr:cNvCxnSpPr/>
      </xdr:nvCxnSpPr>
      <xdr:spPr>
        <a:xfrm flipV="1">
          <a:off x="14375764" y="1304163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154322</xdr:rowOff>
    </xdr:from>
    <xdr:ext cx="405111" cy="259045"/>
    <xdr:sp macro="" textlink="">
      <xdr:nvSpPr>
        <xdr:cNvPr id="554" name="【児童館】&#10;有形固定資産減価償却率最小値テキスト"/>
        <xdr:cNvSpPr txBox="1"/>
      </xdr:nvSpPr>
      <xdr:spPr>
        <a:xfrm>
          <a:off x="14414500"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150495</xdr:rowOff>
    </xdr:from>
    <xdr:to>
      <xdr:col>86</xdr:col>
      <xdr:colOff>25400</xdr:colOff>
      <xdr:row>85</xdr:row>
      <xdr:rowOff>150495</xdr:rowOff>
    </xdr:to>
    <xdr:cxnSp macro="">
      <xdr:nvCxnSpPr>
        <xdr:cNvPr id="555" name="直線コネクタ 554"/>
        <xdr:cNvCxnSpPr/>
      </xdr:nvCxnSpPr>
      <xdr:spPr>
        <a:xfrm>
          <a:off x="14287500" y="143998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6" name="【児童館】&#10;有形固定資産減価償却率最大値テキスト"/>
        <xdr:cNvSpPr txBox="1"/>
      </xdr:nvSpPr>
      <xdr:spPr>
        <a:xfrm>
          <a:off x="1441450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7" name="直線コネクタ 556"/>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41927</xdr:rowOff>
    </xdr:from>
    <xdr:ext cx="405111" cy="259045"/>
    <xdr:sp macro="" textlink="">
      <xdr:nvSpPr>
        <xdr:cNvPr id="558" name="【児童館】&#10;有形固定資産減価償却率平均値テキスト"/>
        <xdr:cNvSpPr txBox="1"/>
      </xdr:nvSpPr>
      <xdr:spPr>
        <a:xfrm>
          <a:off x="14414500" y="13788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559" name="フローチャート: 判断 558"/>
        <xdr:cNvSpPr/>
      </xdr:nvSpPr>
      <xdr:spPr>
        <a:xfrm>
          <a:off x="14325600" y="1380998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560" name="フローチャート: 判断 559"/>
        <xdr:cNvSpPr/>
      </xdr:nvSpPr>
      <xdr:spPr>
        <a:xfrm>
          <a:off x="13578840" y="1379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561" name="フローチャート: 判断 560"/>
        <xdr:cNvSpPr/>
      </xdr:nvSpPr>
      <xdr:spPr>
        <a:xfrm>
          <a:off x="12804140" y="137242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31114</xdr:rowOff>
    </xdr:from>
    <xdr:to>
      <xdr:col>85</xdr:col>
      <xdr:colOff>177800</xdr:colOff>
      <xdr:row>81</xdr:row>
      <xdr:rowOff>132714</xdr:rowOff>
    </xdr:to>
    <xdr:sp macro="" textlink="">
      <xdr:nvSpPr>
        <xdr:cNvPr id="567" name="楕円 566"/>
        <xdr:cNvSpPr/>
      </xdr:nvSpPr>
      <xdr:spPr>
        <a:xfrm>
          <a:off x="14325600" y="1360995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53991</xdr:rowOff>
    </xdr:from>
    <xdr:ext cx="405111" cy="259045"/>
    <xdr:sp macro="" textlink="">
      <xdr:nvSpPr>
        <xdr:cNvPr id="568" name="【児童館】&#10;有形固定資産減価償却率該当値テキスト"/>
        <xdr:cNvSpPr txBox="1"/>
      </xdr:nvSpPr>
      <xdr:spPr>
        <a:xfrm>
          <a:off x="14414500"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67311</xdr:rowOff>
    </xdr:from>
    <xdr:to>
      <xdr:col>81</xdr:col>
      <xdr:colOff>101600</xdr:colOff>
      <xdr:row>81</xdr:row>
      <xdr:rowOff>168911</xdr:rowOff>
    </xdr:to>
    <xdr:sp macro="" textlink="">
      <xdr:nvSpPr>
        <xdr:cNvPr id="569" name="楕円 568"/>
        <xdr:cNvSpPr/>
      </xdr:nvSpPr>
      <xdr:spPr>
        <a:xfrm>
          <a:off x="13578840" y="136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81914</xdr:rowOff>
    </xdr:from>
    <xdr:to>
      <xdr:col>85</xdr:col>
      <xdr:colOff>127000</xdr:colOff>
      <xdr:row>81</xdr:row>
      <xdr:rowOff>118111</xdr:rowOff>
    </xdr:to>
    <xdr:cxnSp macro="">
      <xdr:nvCxnSpPr>
        <xdr:cNvPr id="570" name="直線コネクタ 569"/>
        <xdr:cNvCxnSpPr/>
      </xdr:nvCxnSpPr>
      <xdr:spPr>
        <a:xfrm flipV="1">
          <a:off x="13629640" y="13660754"/>
          <a:ext cx="74676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80645</xdr:rowOff>
    </xdr:from>
    <xdr:to>
      <xdr:col>76</xdr:col>
      <xdr:colOff>165100</xdr:colOff>
      <xdr:row>83</xdr:row>
      <xdr:rowOff>10795</xdr:rowOff>
    </xdr:to>
    <xdr:sp macro="" textlink="">
      <xdr:nvSpPr>
        <xdr:cNvPr id="571" name="楕円 570"/>
        <xdr:cNvSpPr/>
      </xdr:nvSpPr>
      <xdr:spPr>
        <a:xfrm>
          <a:off x="12804140" y="138271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118111</xdr:rowOff>
    </xdr:from>
    <xdr:to>
      <xdr:col>81</xdr:col>
      <xdr:colOff>50800</xdr:colOff>
      <xdr:row>82</xdr:row>
      <xdr:rowOff>131445</xdr:rowOff>
    </xdr:to>
    <xdr:cxnSp macro="">
      <xdr:nvCxnSpPr>
        <xdr:cNvPr id="572" name="直線コネクタ 571"/>
        <xdr:cNvCxnSpPr/>
      </xdr:nvCxnSpPr>
      <xdr:spPr>
        <a:xfrm flipV="1">
          <a:off x="12854940" y="13696951"/>
          <a:ext cx="774700" cy="18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573" name="n_1aveValue【児童館】&#10;有形固定資産減価償却率"/>
        <xdr:cNvSpPr txBox="1"/>
      </xdr:nvSpPr>
      <xdr:spPr>
        <a:xfrm>
          <a:off x="13437244" y="1388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92091</xdr:rowOff>
    </xdr:from>
    <xdr:ext cx="405111" cy="259045"/>
    <xdr:sp macro="" textlink="">
      <xdr:nvSpPr>
        <xdr:cNvPr id="574" name="n_2aveValue【児童館】&#10;有形固定資産減価償却率"/>
        <xdr:cNvSpPr txBox="1"/>
      </xdr:nvSpPr>
      <xdr:spPr>
        <a:xfrm>
          <a:off x="126752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13988</xdr:rowOff>
    </xdr:from>
    <xdr:ext cx="405111" cy="259045"/>
    <xdr:sp macro="" textlink="">
      <xdr:nvSpPr>
        <xdr:cNvPr id="575" name="n_1mainValue【児童館】&#10;有形固定資産減価償却率"/>
        <xdr:cNvSpPr txBox="1"/>
      </xdr:nvSpPr>
      <xdr:spPr>
        <a:xfrm>
          <a:off x="134372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1922</xdr:rowOff>
    </xdr:from>
    <xdr:ext cx="405111" cy="259045"/>
    <xdr:sp macro="" textlink="">
      <xdr:nvSpPr>
        <xdr:cNvPr id="576" name="n_2mainValue【児童館】&#10;有形固定資産減価償却率"/>
        <xdr:cNvSpPr txBox="1"/>
      </xdr:nvSpPr>
      <xdr:spPr>
        <a:xfrm>
          <a:off x="12675244" y="1391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5" name="テキスト ボックス 58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6" name="直線コネクタ 58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7" name="直線コネクタ 586"/>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8" name="テキスト ボックス 587"/>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9" name="直線コネクタ 588"/>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0" name="テキスト ボックス 589"/>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1" name="直線コネクタ 590"/>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2" name="テキスト ボックス 591"/>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3" name="直線コネクタ 592"/>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4" name="テキスト ボックス 593"/>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5" name="直線コネクタ 594"/>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6" name="テキスト ボックス 595"/>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7" name="直線コネクタ 596"/>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8" name="テキスト ボックス 597"/>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9"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57150</xdr:rowOff>
    </xdr:to>
    <xdr:cxnSp macro="">
      <xdr:nvCxnSpPr>
        <xdr:cNvPr id="600" name="直線コネクタ 599"/>
        <xdr:cNvCxnSpPr/>
      </xdr:nvCxnSpPr>
      <xdr:spPr>
        <a:xfrm flipV="1">
          <a:off x="19509104" y="1296543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01" name="【児童館】&#10;一人当たり面積最小値テキスト"/>
        <xdr:cNvSpPr txBox="1"/>
      </xdr:nvSpPr>
      <xdr:spPr>
        <a:xfrm>
          <a:off x="19547840" y="1447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02" name="直線コネクタ 601"/>
        <xdr:cNvCxnSpPr/>
      </xdr:nvCxnSpPr>
      <xdr:spPr>
        <a:xfrm>
          <a:off x="19443700" y="1447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603" name="【児童館】&#10;一人当たり面積最大値テキスト"/>
        <xdr:cNvSpPr txBox="1"/>
      </xdr:nvSpPr>
      <xdr:spPr>
        <a:xfrm>
          <a:off x="19547840" y="1274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604" name="直線コネクタ 603"/>
        <xdr:cNvCxnSpPr/>
      </xdr:nvCxnSpPr>
      <xdr:spPr>
        <a:xfrm>
          <a:off x="19443700" y="12965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48277</xdr:rowOff>
    </xdr:from>
    <xdr:ext cx="469744" cy="259045"/>
    <xdr:sp macro="" textlink="">
      <xdr:nvSpPr>
        <xdr:cNvPr id="605" name="【児童館】&#10;一人当たり面積平均値テキスト"/>
        <xdr:cNvSpPr txBox="1"/>
      </xdr:nvSpPr>
      <xdr:spPr>
        <a:xfrm>
          <a:off x="19547840" y="13794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606" name="フローチャート: 判断 605"/>
        <xdr:cNvSpPr/>
      </xdr:nvSpPr>
      <xdr:spPr>
        <a:xfrm>
          <a:off x="1945894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607" name="フローチャート: 判断 606"/>
        <xdr:cNvSpPr/>
      </xdr:nvSpPr>
      <xdr:spPr>
        <a:xfrm>
          <a:off x="18735040" y="139966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608" name="フローチャート: 判断 607"/>
        <xdr:cNvSpPr/>
      </xdr:nvSpPr>
      <xdr:spPr>
        <a:xfrm>
          <a:off x="17937480" y="14053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9" name="テキスト ボックス 60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0" name="テキスト ボックス 60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1" name="テキスト ボックス 61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2" name="テキスト ボックス 61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3" name="テキスト ボックス 61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614" name="楕円 613"/>
        <xdr:cNvSpPr/>
      </xdr:nvSpPr>
      <xdr:spPr>
        <a:xfrm>
          <a:off x="1945894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615" name="【児童館】&#10;一人当たり面積該当値テキスト"/>
        <xdr:cNvSpPr txBox="1"/>
      </xdr:nvSpPr>
      <xdr:spPr>
        <a:xfrm>
          <a:off x="19547840"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616" name="楕円 615"/>
        <xdr:cNvSpPr/>
      </xdr:nvSpPr>
      <xdr:spPr>
        <a:xfrm>
          <a:off x="18735040" y="142938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617" name="直線コネクタ 616"/>
        <xdr:cNvCxnSpPr/>
      </xdr:nvCxnSpPr>
      <xdr:spPr>
        <a:xfrm>
          <a:off x="18778220" y="143446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618" name="楕円 617"/>
        <xdr:cNvSpPr/>
      </xdr:nvSpPr>
      <xdr:spPr>
        <a:xfrm>
          <a:off x="1793748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619" name="直線コネクタ 618"/>
        <xdr:cNvCxnSpPr/>
      </xdr:nvCxnSpPr>
      <xdr:spPr>
        <a:xfrm>
          <a:off x="17988280" y="143446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29227</xdr:rowOff>
    </xdr:from>
    <xdr:ext cx="469744" cy="259045"/>
    <xdr:sp macro="" textlink="">
      <xdr:nvSpPr>
        <xdr:cNvPr id="620" name="n_1aveValue【児童館】&#10;一人当たり面積"/>
        <xdr:cNvSpPr txBox="1"/>
      </xdr:nvSpPr>
      <xdr:spPr>
        <a:xfrm>
          <a:off x="1856112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86377</xdr:rowOff>
    </xdr:from>
    <xdr:ext cx="469744" cy="259045"/>
    <xdr:sp macro="" textlink="">
      <xdr:nvSpPr>
        <xdr:cNvPr id="621" name="n_2aveValue【児童館】&#10;一人当たり面積"/>
        <xdr:cNvSpPr txBox="1"/>
      </xdr:nvSpPr>
      <xdr:spPr>
        <a:xfrm>
          <a:off x="17776267" y="1383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622" name="n_1mainValue【児童館】&#10;一人当たり面積"/>
        <xdr:cNvSpPr txBox="1"/>
      </xdr:nvSpPr>
      <xdr:spPr>
        <a:xfrm>
          <a:off x="185611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623" name="n_2mainValue【児童館】&#10;一人当たり面積"/>
        <xdr:cNvSpPr txBox="1"/>
      </xdr:nvSpPr>
      <xdr:spPr>
        <a:xfrm>
          <a:off x="1777626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4" name="正方形/長方形 623"/>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5" name="正方形/長方形 624"/>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6" name="正方形/長方形 625"/>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7" name="正方形/長方形 626"/>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8" name="正方形/長方形 627"/>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9" name="正方形/長方形 628"/>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0" name="正方形/長方形 629"/>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1" name="正方形/長方形 630"/>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2" name="テキスト ボックス 631"/>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3" name="直線コネクタ 632"/>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4" name="テキスト ボックス 633"/>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5" name="直線コネクタ 634"/>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6" name="テキスト ボックス 635"/>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7" name="直線コネクタ 636"/>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8" name="テキスト ボックス 637"/>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9" name="直線コネクタ 638"/>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0" name="テキスト ボックス 639"/>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1" name="直線コネクタ 640"/>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2" name="テキスト ボックス 641"/>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3" name="直線コネクタ 642"/>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4" name="テキスト ボックス 643"/>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5" name="直線コネクタ 644"/>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6" name="テキスト ボックス 645"/>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7"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648" name="直線コネクタ 647"/>
        <xdr:cNvCxnSpPr/>
      </xdr:nvCxnSpPr>
      <xdr:spPr>
        <a:xfrm flipV="1">
          <a:off x="14375764" y="16796386"/>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649" name="【公民館】&#10;有形固定資産減価償却率最小値テキスト"/>
        <xdr:cNvSpPr txBox="1"/>
      </xdr:nvSpPr>
      <xdr:spPr>
        <a:xfrm>
          <a:off x="14414500" y="18112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650" name="直線コネクタ 649"/>
        <xdr:cNvCxnSpPr/>
      </xdr:nvCxnSpPr>
      <xdr:spPr>
        <a:xfrm>
          <a:off x="14287500" y="181089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651" name="【公民館】&#10;有形固定資産減価償却率最大値テキスト"/>
        <xdr:cNvSpPr txBox="1"/>
      </xdr:nvSpPr>
      <xdr:spPr>
        <a:xfrm>
          <a:off x="14414500" y="16579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652" name="直線コネクタ 651"/>
        <xdr:cNvCxnSpPr/>
      </xdr:nvCxnSpPr>
      <xdr:spPr>
        <a:xfrm>
          <a:off x="14287500" y="167963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104791</xdr:rowOff>
    </xdr:from>
    <xdr:ext cx="405111" cy="259045"/>
    <xdr:sp macro="" textlink="">
      <xdr:nvSpPr>
        <xdr:cNvPr id="653" name="【公民館】&#10;有形固定資産減価償却率平均値テキスト"/>
        <xdr:cNvSpPr txBox="1"/>
      </xdr:nvSpPr>
      <xdr:spPr>
        <a:xfrm>
          <a:off x="14414500" y="17539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654" name="フローチャート: 判断 653"/>
        <xdr:cNvSpPr/>
      </xdr:nvSpPr>
      <xdr:spPr>
        <a:xfrm>
          <a:off x="14325600" y="1756092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655" name="フローチャート: 判断 654"/>
        <xdr:cNvSpPr/>
      </xdr:nvSpPr>
      <xdr:spPr>
        <a:xfrm>
          <a:off x="13578840" y="1749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656" name="フローチャート: 判断 655"/>
        <xdr:cNvSpPr/>
      </xdr:nvSpPr>
      <xdr:spPr>
        <a:xfrm>
          <a:off x="12804140" y="1747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7" name="テキスト ボックス 656"/>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8" name="テキスト ボックス 657"/>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9" name="テキスト ボックス 658"/>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0" name="テキスト ボックス 659"/>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1" name="テキスト ボックス 660"/>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63500</xdr:rowOff>
    </xdr:from>
    <xdr:to>
      <xdr:col>85</xdr:col>
      <xdr:colOff>177800</xdr:colOff>
      <xdr:row>104</xdr:row>
      <xdr:rowOff>165100</xdr:rowOff>
    </xdr:to>
    <xdr:sp macro="" textlink="">
      <xdr:nvSpPr>
        <xdr:cNvPr id="662" name="楕円 661"/>
        <xdr:cNvSpPr/>
      </xdr:nvSpPr>
      <xdr:spPr>
        <a:xfrm>
          <a:off x="14325600" y="174980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86377</xdr:rowOff>
    </xdr:from>
    <xdr:ext cx="405111" cy="259045"/>
    <xdr:sp macro="" textlink="">
      <xdr:nvSpPr>
        <xdr:cNvPr id="663" name="【公民館】&#10;有形固定資産減価償却率該当値テキスト"/>
        <xdr:cNvSpPr txBox="1"/>
      </xdr:nvSpPr>
      <xdr:spPr>
        <a:xfrm>
          <a:off x="14414500"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69214</xdr:rowOff>
    </xdr:from>
    <xdr:to>
      <xdr:col>81</xdr:col>
      <xdr:colOff>101600</xdr:colOff>
      <xdr:row>104</xdr:row>
      <xdr:rowOff>170814</xdr:rowOff>
    </xdr:to>
    <xdr:sp macro="" textlink="">
      <xdr:nvSpPr>
        <xdr:cNvPr id="664" name="楕円 663"/>
        <xdr:cNvSpPr/>
      </xdr:nvSpPr>
      <xdr:spPr>
        <a:xfrm>
          <a:off x="13578840" y="1750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114300</xdr:rowOff>
    </xdr:from>
    <xdr:to>
      <xdr:col>85</xdr:col>
      <xdr:colOff>127000</xdr:colOff>
      <xdr:row>104</xdr:row>
      <xdr:rowOff>120014</xdr:rowOff>
    </xdr:to>
    <xdr:cxnSp macro="">
      <xdr:nvCxnSpPr>
        <xdr:cNvPr id="665" name="直線コネクタ 664"/>
        <xdr:cNvCxnSpPr/>
      </xdr:nvCxnSpPr>
      <xdr:spPr>
        <a:xfrm flipV="1">
          <a:off x="13629640" y="17548860"/>
          <a:ext cx="74676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57786</xdr:rowOff>
    </xdr:from>
    <xdr:to>
      <xdr:col>76</xdr:col>
      <xdr:colOff>165100</xdr:colOff>
      <xdr:row>105</xdr:row>
      <xdr:rowOff>159386</xdr:rowOff>
    </xdr:to>
    <xdr:sp macro="" textlink="">
      <xdr:nvSpPr>
        <xdr:cNvPr id="666" name="楕円 665"/>
        <xdr:cNvSpPr/>
      </xdr:nvSpPr>
      <xdr:spPr>
        <a:xfrm>
          <a:off x="12804140" y="17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120014</xdr:rowOff>
    </xdr:from>
    <xdr:to>
      <xdr:col>81</xdr:col>
      <xdr:colOff>50800</xdr:colOff>
      <xdr:row>105</xdr:row>
      <xdr:rowOff>108586</xdr:rowOff>
    </xdr:to>
    <xdr:cxnSp macro="">
      <xdr:nvCxnSpPr>
        <xdr:cNvPr id="667" name="直線コネクタ 666"/>
        <xdr:cNvCxnSpPr/>
      </xdr:nvCxnSpPr>
      <xdr:spPr>
        <a:xfrm flipV="1">
          <a:off x="12854940" y="17554574"/>
          <a:ext cx="774700" cy="15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668" name="n_1aveValue【公民館】&#10;有形固定資産減価償却率"/>
        <xdr:cNvSpPr txBox="1"/>
      </xdr:nvSpPr>
      <xdr:spPr>
        <a:xfrm>
          <a:off x="13437244" y="17273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160672</xdr:rowOff>
    </xdr:from>
    <xdr:ext cx="405111" cy="259045"/>
    <xdr:sp macro="" textlink="">
      <xdr:nvSpPr>
        <xdr:cNvPr id="669" name="n_2aveValue【公民館】&#10;有形固定資産減価償却率"/>
        <xdr:cNvSpPr txBox="1"/>
      </xdr:nvSpPr>
      <xdr:spPr>
        <a:xfrm>
          <a:off x="12675244" y="1725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161941</xdr:rowOff>
    </xdr:from>
    <xdr:ext cx="405111" cy="259045"/>
    <xdr:sp macro="" textlink="">
      <xdr:nvSpPr>
        <xdr:cNvPr id="670" name="n_1mainValue【公民館】&#10;有形固定資産減価償却率"/>
        <xdr:cNvSpPr txBox="1"/>
      </xdr:nvSpPr>
      <xdr:spPr>
        <a:xfrm>
          <a:off x="13437244" y="17596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150513</xdr:rowOff>
    </xdr:from>
    <xdr:ext cx="405111" cy="259045"/>
    <xdr:sp macro="" textlink="">
      <xdr:nvSpPr>
        <xdr:cNvPr id="671" name="n_2mainValue【公民館】&#10;有形固定資産減価償却率"/>
        <xdr:cNvSpPr txBox="1"/>
      </xdr:nvSpPr>
      <xdr:spPr>
        <a:xfrm>
          <a:off x="12675244" y="1775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2" name="正方形/長方形 671"/>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3" name="正方形/長方形 672"/>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4" name="正方形/長方形 673"/>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5" name="正方形/長方形 674"/>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6" name="正方形/長方形 675"/>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7" name="正方形/長方形 676"/>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8" name="正方形/長方形 677"/>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9" name="正方形/長方形 678"/>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0" name="テキスト ボックス 679"/>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1" name="直線コネクタ 680"/>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2" name="直線コネクタ 681"/>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3" name="テキスト ボックス 682"/>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4" name="直線コネクタ 683"/>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5" name="テキスト ボックス 684"/>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6" name="直線コネクタ 685"/>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7" name="テキスト ボックス 686"/>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8" name="直線コネクタ 687"/>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9" name="テキスト ボックス 688"/>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0" name="直線コネクタ 689"/>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1" name="テキスト ボックス 690"/>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2" name="直線コネクタ 691"/>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3" name="テキスト ボックス 692"/>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4" name="直線コネクタ 69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5" name="テキスト ボックス 69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6"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697" name="直線コネクタ 696"/>
        <xdr:cNvCxnSpPr/>
      </xdr:nvCxnSpPr>
      <xdr:spPr>
        <a:xfrm flipV="1">
          <a:off x="19509104" y="16729710"/>
          <a:ext cx="0" cy="1565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698" name="【公民館】&#10;一人当たり面積最小値テキスト"/>
        <xdr:cNvSpPr txBox="1"/>
      </xdr:nvSpPr>
      <xdr:spPr>
        <a:xfrm>
          <a:off x="19547840" y="1829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699" name="直線コネクタ 698"/>
        <xdr:cNvCxnSpPr/>
      </xdr:nvCxnSpPr>
      <xdr:spPr>
        <a:xfrm>
          <a:off x="19443700" y="182950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700" name="【公民館】&#10;一人当たり面積最大値テキスト"/>
        <xdr:cNvSpPr txBox="1"/>
      </xdr:nvSpPr>
      <xdr:spPr>
        <a:xfrm>
          <a:off x="19547840" y="1650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701" name="直線コネクタ 700"/>
        <xdr:cNvCxnSpPr/>
      </xdr:nvCxnSpPr>
      <xdr:spPr>
        <a:xfrm>
          <a:off x="19443700" y="16729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51543</xdr:rowOff>
    </xdr:from>
    <xdr:ext cx="469744" cy="259045"/>
    <xdr:sp macro="" textlink="">
      <xdr:nvSpPr>
        <xdr:cNvPr id="702" name="【公民館】&#10;一人当たり面積平均値テキスト"/>
        <xdr:cNvSpPr txBox="1"/>
      </xdr:nvSpPr>
      <xdr:spPr>
        <a:xfrm>
          <a:off x="19547840" y="17653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703" name="フローチャート: 判断 702"/>
        <xdr:cNvSpPr/>
      </xdr:nvSpPr>
      <xdr:spPr>
        <a:xfrm>
          <a:off x="19458940" y="177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704" name="フローチャート: 判断 703"/>
        <xdr:cNvSpPr/>
      </xdr:nvSpPr>
      <xdr:spPr>
        <a:xfrm>
          <a:off x="18735040" y="177821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705" name="フローチャート: 判断 704"/>
        <xdr:cNvSpPr/>
      </xdr:nvSpPr>
      <xdr:spPr>
        <a:xfrm>
          <a:off x="17937480" y="17850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6" name="テキスト ボックス 705"/>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7" name="テキスト ボックス 706"/>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8" name="テキスト ボックス 707"/>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9" name="テキスト ボックス 708"/>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0" name="テキスト ボックス 709"/>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82550</xdr:rowOff>
    </xdr:from>
    <xdr:to>
      <xdr:col>116</xdr:col>
      <xdr:colOff>114300</xdr:colOff>
      <xdr:row>108</xdr:row>
      <xdr:rowOff>12700</xdr:rowOff>
    </xdr:to>
    <xdr:sp macro="" textlink="">
      <xdr:nvSpPr>
        <xdr:cNvPr id="711" name="楕円 710"/>
        <xdr:cNvSpPr/>
      </xdr:nvSpPr>
      <xdr:spPr>
        <a:xfrm>
          <a:off x="19458940" y="18020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60977</xdr:rowOff>
    </xdr:from>
    <xdr:ext cx="469744" cy="259045"/>
    <xdr:sp macro="" textlink="">
      <xdr:nvSpPr>
        <xdr:cNvPr id="712" name="【公民館】&#10;一人当たり面積該当値テキスト"/>
        <xdr:cNvSpPr txBox="1"/>
      </xdr:nvSpPr>
      <xdr:spPr>
        <a:xfrm>
          <a:off x="19547840" y="1799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56424</xdr:rowOff>
    </xdr:from>
    <xdr:to>
      <xdr:col>112</xdr:col>
      <xdr:colOff>38100</xdr:colOff>
      <xdr:row>107</xdr:row>
      <xdr:rowOff>158024</xdr:rowOff>
    </xdr:to>
    <xdr:sp macro="" textlink="">
      <xdr:nvSpPr>
        <xdr:cNvPr id="713" name="楕円 712"/>
        <xdr:cNvSpPr/>
      </xdr:nvSpPr>
      <xdr:spPr>
        <a:xfrm>
          <a:off x="18735040" y="179939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107224</xdr:rowOff>
    </xdr:from>
    <xdr:to>
      <xdr:col>116</xdr:col>
      <xdr:colOff>63500</xdr:colOff>
      <xdr:row>107</xdr:row>
      <xdr:rowOff>133350</xdr:rowOff>
    </xdr:to>
    <xdr:cxnSp macro="">
      <xdr:nvCxnSpPr>
        <xdr:cNvPr id="714" name="直線コネクタ 713"/>
        <xdr:cNvCxnSpPr/>
      </xdr:nvCxnSpPr>
      <xdr:spPr>
        <a:xfrm>
          <a:off x="18778220" y="18044704"/>
          <a:ext cx="7315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59689</xdr:rowOff>
    </xdr:from>
    <xdr:to>
      <xdr:col>107</xdr:col>
      <xdr:colOff>101600</xdr:colOff>
      <xdr:row>107</xdr:row>
      <xdr:rowOff>161289</xdr:rowOff>
    </xdr:to>
    <xdr:sp macro="" textlink="">
      <xdr:nvSpPr>
        <xdr:cNvPr id="715" name="楕円 714"/>
        <xdr:cNvSpPr/>
      </xdr:nvSpPr>
      <xdr:spPr>
        <a:xfrm>
          <a:off x="17937480" y="179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107224</xdr:rowOff>
    </xdr:from>
    <xdr:to>
      <xdr:col>111</xdr:col>
      <xdr:colOff>177800</xdr:colOff>
      <xdr:row>107</xdr:row>
      <xdr:rowOff>110489</xdr:rowOff>
    </xdr:to>
    <xdr:cxnSp macro="">
      <xdr:nvCxnSpPr>
        <xdr:cNvPr id="716" name="直線コネクタ 715"/>
        <xdr:cNvCxnSpPr/>
      </xdr:nvCxnSpPr>
      <xdr:spPr>
        <a:xfrm flipV="1">
          <a:off x="17988280" y="18044704"/>
          <a:ext cx="78994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130464</xdr:rowOff>
    </xdr:from>
    <xdr:ext cx="469744" cy="259045"/>
    <xdr:sp macro="" textlink="">
      <xdr:nvSpPr>
        <xdr:cNvPr id="717" name="n_1aveValue【公民館】&#10;一人当たり面積"/>
        <xdr:cNvSpPr txBox="1"/>
      </xdr:nvSpPr>
      <xdr:spPr>
        <a:xfrm>
          <a:off x="18561127" y="1756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27595</xdr:rowOff>
    </xdr:from>
    <xdr:ext cx="469744" cy="259045"/>
    <xdr:sp macro="" textlink="">
      <xdr:nvSpPr>
        <xdr:cNvPr id="718" name="n_2aveValue【公民館】&#10;一人当たり面積"/>
        <xdr:cNvSpPr txBox="1"/>
      </xdr:nvSpPr>
      <xdr:spPr>
        <a:xfrm>
          <a:off x="17776267" y="1762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149151</xdr:rowOff>
    </xdr:from>
    <xdr:ext cx="469744" cy="259045"/>
    <xdr:sp macro="" textlink="">
      <xdr:nvSpPr>
        <xdr:cNvPr id="719" name="n_1mainValue【公民館】&#10;一人当たり面積"/>
        <xdr:cNvSpPr txBox="1"/>
      </xdr:nvSpPr>
      <xdr:spPr>
        <a:xfrm>
          <a:off x="18561127" y="1808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720" name="n_2mainValue【公民館】&#10;一人当たり面積"/>
        <xdr:cNvSpPr txBox="1"/>
      </xdr:nvSpPr>
      <xdr:spPr>
        <a:xfrm>
          <a:off x="17776267" y="1808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1" name="正方形/長方形 72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2" name="正方形/長方形 72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3" name="テキスト ボックス 72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学校施設の減価償却率の高さと、一人当たりの面積の多さが目立つ。今後も児童数の減少が予想されるため、学校統合と空き校舎となった施設の活用が喫緊の課題である。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児童館や公民館の老朽化も進んでいる一方で、一人当たり面積は類似団体平均を下回っていることから、全市的な公共施設マネジメントの観点から施設を維持管理していく必要がある。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千葉県香取市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77,838
76,841
262.35
37,457,731
35,397,538
1,613,368
19,546,715
40,068,425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086225" y="5534842"/>
          <a:ext cx="0" cy="1510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124960" y="70490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020820" y="7045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12496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xdr:cNvSpPr txBox="1"/>
      </xdr:nvSpPr>
      <xdr:spPr>
        <a:xfrm>
          <a:off x="4124960" y="63872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4036060" y="640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312160" y="63728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514600" y="639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64589</xdr:rowOff>
    </xdr:from>
    <xdr:to>
      <xdr:col>24</xdr:col>
      <xdr:colOff>114300</xdr:colOff>
      <xdr:row>36</xdr:row>
      <xdr:rowOff>166189</xdr:rowOff>
    </xdr:to>
    <xdr:sp macro="" textlink="">
      <xdr:nvSpPr>
        <xdr:cNvPr id="71" name="楕円 70"/>
        <xdr:cNvSpPr/>
      </xdr:nvSpPr>
      <xdr:spPr>
        <a:xfrm>
          <a:off x="4036060" y="609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87466</xdr:rowOff>
    </xdr:from>
    <xdr:ext cx="405111" cy="259045"/>
    <xdr:sp macro="" textlink="">
      <xdr:nvSpPr>
        <xdr:cNvPr id="72" name="【図書館】&#10;有形固定資産減価償却率該当値テキスト"/>
        <xdr:cNvSpPr txBox="1"/>
      </xdr:nvSpPr>
      <xdr:spPr>
        <a:xfrm>
          <a:off x="4124960" y="595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97246</xdr:rowOff>
    </xdr:from>
    <xdr:to>
      <xdr:col>20</xdr:col>
      <xdr:colOff>38100</xdr:colOff>
      <xdr:row>37</xdr:row>
      <xdr:rowOff>27396</xdr:rowOff>
    </xdr:to>
    <xdr:sp macro="" textlink="">
      <xdr:nvSpPr>
        <xdr:cNvPr id="73" name="楕円 72"/>
        <xdr:cNvSpPr/>
      </xdr:nvSpPr>
      <xdr:spPr>
        <a:xfrm>
          <a:off x="3312160" y="61322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115389</xdr:rowOff>
    </xdr:from>
    <xdr:to>
      <xdr:col>24</xdr:col>
      <xdr:colOff>63500</xdr:colOff>
      <xdr:row>36</xdr:row>
      <xdr:rowOff>148046</xdr:rowOff>
    </xdr:to>
    <xdr:cxnSp macro="">
      <xdr:nvCxnSpPr>
        <xdr:cNvPr id="74" name="直線コネクタ 73"/>
        <xdr:cNvCxnSpPr/>
      </xdr:nvCxnSpPr>
      <xdr:spPr>
        <a:xfrm flipV="1">
          <a:off x="3355340" y="6150429"/>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129903</xdr:rowOff>
    </xdr:from>
    <xdr:to>
      <xdr:col>15</xdr:col>
      <xdr:colOff>101600</xdr:colOff>
      <xdr:row>37</xdr:row>
      <xdr:rowOff>60053</xdr:rowOff>
    </xdr:to>
    <xdr:sp macro="" textlink="">
      <xdr:nvSpPr>
        <xdr:cNvPr id="75" name="楕円 74"/>
        <xdr:cNvSpPr/>
      </xdr:nvSpPr>
      <xdr:spPr>
        <a:xfrm>
          <a:off x="2514600" y="61649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148046</xdr:rowOff>
    </xdr:from>
    <xdr:to>
      <xdr:col>19</xdr:col>
      <xdr:colOff>177800</xdr:colOff>
      <xdr:row>37</xdr:row>
      <xdr:rowOff>9253</xdr:rowOff>
    </xdr:to>
    <xdr:cxnSp macro="">
      <xdr:nvCxnSpPr>
        <xdr:cNvPr id="76" name="直線コネクタ 75"/>
        <xdr:cNvCxnSpPr/>
      </xdr:nvCxnSpPr>
      <xdr:spPr>
        <a:xfrm flipV="1">
          <a:off x="2565400" y="6183086"/>
          <a:ext cx="78994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95267</xdr:rowOff>
    </xdr:from>
    <xdr:ext cx="405111" cy="259045"/>
    <xdr:sp macro="" textlink="">
      <xdr:nvSpPr>
        <xdr:cNvPr id="77" name="n_1aveValue【図書館】&#10;有形固定資産減価償却率"/>
        <xdr:cNvSpPr txBox="1"/>
      </xdr:nvSpPr>
      <xdr:spPr>
        <a:xfrm>
          <a:off x="317056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116494</xdr:rowOff>
    </xdr:from>
    <xdr:ext cx="405111" cy="259045"/>
    <xdr:sp macro="" textlink="">
      <xdr:nvSpPr>
        <xdr:cNvPr id="78" name="n_2aveValue【図書館】&#10;有形固定資産減価償却率"/>
        <xdr:cNvSpPr txBox="1"/>
      </xdr:nvSpPr>
      <xdr:spPr>
        <a:xfrm>
          <a:off x="2385704" y="6486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43923</xdr:rowOff>
    </xdr:from>
    <xdr:ext cx="405111" cy="259045"/>
    <xdr:sp macro="" textlink="">
      <xdr:nvSpPr>
        <xdr:cNvPr id="79" name="n_1mainValue【図書館】&#10;有形固定資産減価償却率"/>
        <xdr:cNvSpPr txBox="1"/>
      </xdr:nvSpPr>
      <xdr:spPr>
        <a:xfrm>
          <a:off x="3170564" y="5911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0" name="n_2mainValue【図書館】&#10;有形固定資産減価償却率"/>
        <xdr:cNvSpPr txBox="1"/>
      </xdr:nvSpPr>
      <xdr:spPr>
        <a:xfrm>
          <a:off x="2385704" y="594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4" name="直線コネクタ 103"/>
        <xdr:cNvCxnSpPr/>
      </xdr:nvCxnSpPr>
      <xdr:spPr>
        <a:xfrm flipV="1">
          <a:off x="9219565" y="55321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5" name="【図書館】&#10;一人当たり面積最小値テキスト"/>
        <xdr:cNvSpPr txBox="1"/>
      </xdr:nvSpPr>
      <xdr:spPr>
        <a:xfrm>
          <a:off x="9258300"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6" name="直線コネクタ 105"/>
        <xdr:cNvCxnSpPr/>
      </xdr:nvCxnSpPr>
      <xdr:spPr>
        <a:xfrm>
          <a:off x="9154160" y="691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7" name="【図書館】&#10;一人当たり面積最大値テキスト"/>
        <xdr:cNvSpPr txBox="1"/>
      </xdr:nvSpPr>
      <xdr:spPr>
        <a:xfrm>
          <a:off x="9258300" y="531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8" name="直線コネクタ 107"/>
        <xdr:cNvCxnSpPr/>
      </xdr:nvCxnSpPr>
      <xdr:spPr>
        <a:xfrm>
          <a:off x="9154160" y="5532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67327</xdr:rowOff>
    </xdr:from>
    <xdr:ext cx="469744" cy="259045"/>
    <xdr:sp macro="" textlink="">
      <xdr:nvSpPr>
        <xdr:cNvPr id="109" name="【図書館】&#10;一人当たり面積平均値テキスト"/>
        <xdr:cNvSpPr txBox="1"/>
      </xdr:nvSpPr>
      <xdr:spPr>
        <a:xfrm>
          <a:off x="9258300" y="610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10" name="フローチャート: 判断 109"/>
        <xdr:cNvSpPr/>
      </xdr:nvSpPr>
      <xdr:spPr>
        <a:xfrm>
          <a:off x="9192260" y="62471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11" name="フローチャート: 判断 110"/>
        <xdr:cNvSpPr/>
      </xdr:nvSpPr>
      <xdr:spPr>
        <a:xfrm>
          <a:off x="844550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2" name="フローチャート: 判断 111"/>
        <xdr:cNvSpPr/>
      </xdr:nvSpPr>
      <xdr:spPr>
        <a:xfrm>
          <a:off x="7670800" y="628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25400</xdr:rowOff>
    </xdr:from>
    <xdr:to>
      <xdr:col>55</xdr:col>
      <xdr:colOff>50800</xdr:colOff>
      <xdr:row>39</xdr:row>
      <xdr:rowOff>127000</xdr:rowOff>
    </xdr:to>
    <xdr:sp macro="" textlink="">
      <xdr:nvSpPr>
        <xdr:cNvPr id="118" name="楕円 117"/>
        <xdr:cNvSpPr/>
      </xdr:nvSpPr>
      <xdr:spPr>
        <a:xfrm>
          <a:off x="9192260" y="65633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3827</xdr:rowOff>
    </xdr:from>
    <xdr:ext cx="469744" cy="259045"/>
    <xdr:sp macro="" textlink="">
      <xdr:nvSpPr>
        <xdr:cNvPr id="119" name="【図書館】&#10;一人当たり面積該当値テキスト"/>
        <xdr:cNvSpPr txBox="1"/>
      </xdr:nvSpPr>
      <xdr:spPr>
        <a:xfrm>
          <a:off x="9258300" y="654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25400</xdr:rowOff>
    </xdr:from>
    <xdr:to>
      <xdr:col>50</xdr:col>
      <xdr:colOff>165100</xdr:colOff>
      <xdr:row>39</xdr:row>
      <xdr:rowOff>127000</xdr:rowOff>
    </xdr:to>
    <xdr:sp macro="" textlink="">
      <xdr:nvSpPr>
        <xdr:cNvPr id="120" name="楕円 119"/>
        <xdr:cNvSpPr/>
      </xdr:nvSpPr>
      <xdr:spPr>
        <a:xfrm>
          <a:off x="8445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76200</xdr:rowOff>
    </xdr:from>
    <xdr:to>
      <xdr:col>55</xdr:col>
      <xdr:colOff>0</xdr:colOff>
      <xdr:row>39</xdr:row>
      <xdr:rowOff>76200</xdr:rowOff>
    </xdr:to>
    <xdr:cxnSp macro="">
      <xdr:nvCxnSpPr>
        <xdr:cNvPr id="121" name="直線コネクタ 120"/>
        <xdr:cNvCxnSpPr/>
      </xdr:nvCxnSpPr>
      <xdr:spPr>
        <a:xfrm>
          <a:off x="8496300" y="661416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2" name="楕円 121"/>
        <xdr:cNvSpPr/>
      </xdr:nvSpPr>
      <xdr:spPr>
        <a:xfrm>
          <a:off x="7670800" y="65824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76200</xdr:rowOff>
    </xdr:from>
    <xdr:to>
      <xdr:col>50</xdr:col>
      <xdr:colOff>114300</xdr:colOff>
      <xdr:row>39</xdr:row>
      <xdr:rowOff>95250</xdr:rowOff>
    </xdr:to>
    <xdr:cxnSp macro="">
      <xdr:nvCxnSpPr>
        <xdr:cNvPr id="123" name="直線コネクタ 122"/>
        <xdr:cNvCxnSpPr/>
      </xdr:nvCxnSpPr>
      <xdr:spPr>
        <a:xfrm flipV="1">
          <a:off x="7713980" y="6614160"/>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29227</xdr:rowOff>
    </xdr:from>
    <xdr:ext cx="469744" cy="259045"/>
    <xdr:sp macro="" textlink="">
      <xdr:nvSpPr>
        <xdr:cNvPr id="124" name="n_1aveValue【図書館】&#10;一人当たり面積"/>
        <xdr:cNvSpPr txBox="1"/>
      </xdr:nvSpPr>
      <xdr:spPr>
        <a:xfrm>
          <a:off x="827158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25" name="n_2aveValue【図書館】&#10;一人当たり面積"/>
        <xdr:cNvSpPr txBox="1"/>
      </xdr:nvSpPr>
      <xdr:spPr>
        <a:xfrm>
          <a:off x="750958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118127</xdr:rowOff>
    </xdr:from>
    <xdr:ext cx="469744" cy="259045"/>
    <xdr:sp macro="" textlink="">
      <xdr:nvSpPr>
        <xdr:cNvPr id="126" name="n_1mainValue【図書館】&#10;一人当たり面積"/>
        <xdr:cNvSpPr txBox="1"/>
      </xdr:nvSpPr>
      <xdr:spPr>
        <a:xfrm>
          <a:off x="827158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137177</xdr:rowOff>
    </xdr:from>
    <xdr:ext cx="469744" cy="259045"/>
    <xdr:sp macro="" textlink="">
      <xdr:nvSpPr>
        <xdr:cNvPr id="127" name="n_2mainValue【図書館】&#10;一人当たり面積"/>
        <xdr:cNvSpPr txBox="1"/>
      </xdr:nvSpPr>
      <xdr:spPr>
        <a:xfrm>
          <a:off x="7509587" y="667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52" name="直線コネクタ 151"/>
        <xdr:cNvCxnSpPr/>
      </xdr:nvCxnSpPr>
      <xdr:spPr>
        <a:xfrm flipV="1">
          <a:off x="4086225" y="94773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53" name="【体育館・プール】&#10;有形固定資産減価償却率最小値テキスト"/>
        <xdr:cNvSpPr txBox="1"/>
      </xdr:nvSpPr>
      <xdr:spPr>
        <a:xfrm>
          <a:off x="412496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54" name="直線コネクタ 153"/>
        <xdr:cNvCxnSpPr/>
      </xdr:nvCxnSpPr>
      <xdr:spPr>
        <a:xfrm>
          <a:off x="4020820" y="10839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55" name="【体育館・プール】&#10;有形固定資産減価償却率最大値テキスト"/>
        <xdr:cNvSpPr txBox="1"/>
      </xdr:nvSpPr>
      <xdr:spPr>
        <a:xfrm>
          <a:off x="4124960" y="9256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6" name="直線コネクタ 155"/>
        <xdr:cNvCxnSpPr/>
      </xdr:nvCxnSpPr>
      <xdr:spPr>
        <a:xfrm>
          <a:off x="4020820" y="94773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57" name="【体育館・プール】&#10;有形固定資産減価償却率平均値テキスト"/>
        <xdr:cNvSpPr txBox="1"/>
      </xdr:nvSpPr>
      <xdr:spPr>
        <a:xfrm>
          <a:off x="4124960" y="10014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8" name="フローチャート: 判断 157"/>
        <xdr:cNvSpPr/>
      </xdr:nvSpPr>
      <xdr:spPr>
        <a:xfrm>
          <a:off x="4036060" y="100361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9" name="フローチャート: 判断 158"/>
        <xdr:cNvSpPr/>
      </xdr:nvSpPr>
      <xdr:spPr>
        <a:xfrm>
          <a:off x="3312160" y="100457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60" name="フローチャート: 判断 159"/>
        <xdr:cNvSpPr/>
      </xdr:nvSpPr>
      <xdr:spPr>
        <a:xfrm>
          <a:off x="25146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xdr:rowOff>
    </xdr:from>
    <xdr:to>
      <xdr:col>24</xdr:col>
      <xdr:colOff>114300</xdr:colOff>
      <xdr:row>58</xdr:row>
      <xdr:rowOff>117475</xdr:rowOff>
    </xdr:to>
    <xdr:sp macro="" textlink="">
      <xdr:nvSpPr>
        <xdr:cNvPr id="166" name="楕円 165"/>
        <xdr:cNvSpPr/>
      </xdr:nvSpPr>
      <xdr:spPr>
        <a:xfrm>
          <a:off x="403606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38752</xdr:rowOff>
    </xdr:from>
    <xdr:ext cx="405111" cy="259045"/>
    <xdr:sp macro="" textlink="">
      <xdr:nvSpPr>
        <xdr:cNvPr id="167" name="【体育館・プール】&#10;有形固定資産減価償却率該当値テキスト"/>
        <xdr:cNvSpPr txBox="1"/>
      </xdr:nvSpPr>
      <xdr:spPr>
        <a:xfrm>
          <a:off x="4124960" y="959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65405</xdr:rowOff>
    </xdr:from>
    <xdr:to>
      <xdr:col>20</xdr:col>
      <xdr:colOff>38100</xdr:colOff>
      <xdr:row>58</xdr:row>
      <xdr:rowOff>167005</xdr:rowOff>
    </xdr:to>
    <xdr:sp macro="" textlink="">
      <xdr:nvSpPr>
        <xdr:cNvPr id="168" name="楕円 167"/>
        <xdr:cNvSpPr/>
      </xdr:nvSpPr>
      <xdr:spPr>
        <a:xfrm>
          <a:off x="3312160" y="97885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66675</xdr:rowOff>
    </xdr:from>
    <xdr:to>
      <xdr:col>24</xdr:col>
      <xdr:colOff>63500</xdr:colOff>
      <xdr:row>58</xdr:row>
      <xdr:rowOff>116205</xdr:rowOff>
    </xdr:to>
    <xdr:cxnSp macro="">
      <xdr:nvCxnSpPr>
        <xdr:cNvPr id="169" name="直線コネクタ 168"/>
        <xdr:cNvCxnSpPr/>
      </xdr:nvCxnSpPr>
      <xdr:spPr>
        <a:xfrm flipV="1">
          <a:off x="3355340" y="9789795"/>
          <a:ext cx="73152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107315</xdr:rowOff>
    </xdr:from>
    <xdr:to>
      <xdr:col>15</xdr:col>
      <xdr:colOff>101600</xdr:colOff>
      <xdr:row>60</xdr:row>
      <xdr:rowOff>37465</xdr:rowOff>
    </xdr:to>
    <xdr:sp macro="" textlink="">
      <xdr:nvSpPr>
        <xdr:cNvPr id="170" name="楕円 169"/>
        <xdr:cNvSpPr/>
      </xdr:nvSpPr>
      <xdr:spPr>
        <a:xfrm>
          <a:off x="2514600" y="99980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116205</xdr:rowOff>
    </xdr:from>
    <xdr:to>
      <xdr:col>19</xdr:col>
      <xdr:colOff>177800</xdr:colOff>
      <xdr:row>59</xdr:row>
      <xdr:rowOff>158115</xdr:rowOff>
    </xdr:to>
    <xdr:cxnSp macro="">
      <xdr:nvCxnSpPr>
        <xdr:cNvPr id="171" name="直線コネクタ 170"/>
        <xdr:cNvCxnSpPr/>
      </xdr:nvCxnSpPr>
      <xdr:spPr>
        <a:xfrm flipV="1">
          <a:off x="2565400" y="9839325"/>
          <a:ext cx="78994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72" name="n_1aveValue【体育館・プール】&#10;有形固定資産減価償却率"/>
        <xdr:cNvSpPr txBox="1"/>
      </xdr:nvSpPr>
      <xdr:spPr>
        <a:xfrm>
          <a:off x="317056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173" name="n_2aveValue【体育館・プール】&#10;有形固定資産減価償却率"/>
        <xdr:cNvSpPr txBox="1"/>
      </xdr:nvSpPr>
      <xdr:spPr>
        <a:xfrm>
          <a:off x="238570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12082</xdr:rowOff>
    </xdr:from>
    <xdr:ext cx="405111" cy="259045"/>
    <xdr:sp macro="" textlink="">
      <xdr:nvSpPr>
        <xdr:cNvPr id="174" name="n_1mainValue【体育館・プール】&#10;有形固定資産減価償却率"/>
        <xdr:cNvSpPr txBox="1"/>
      </xdr:nvSpPr>
      <xdr:spPr>
        <a:xfrm>
          <a:off x="3170564" y="956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75" name="n_2mainValue【体育館・プール】&#10;有形固定資産減価償却率"/>
        <xdr:cNvSpPr txBox="1"/>
      </xdr:nvSpPr>
      <xdr:spPr>
        <a:xfrm>
          <a:off x="238570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7" name="テキスト ボックス 186"/>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9" name="テキスト ボックス 188"/>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1" name="テキスト ボックス 190"/>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3" name="テキスト ボックス 192"/>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97" name="直線コネクタ 196"/>
        <xdr:cNvCxnSpPr/>
      </xdr:nvCxnSpPr>
      <xdr:spPr>
        <a:xfrm flipV="1">
          <a:off x="9219565" y="9527286"/>
          <a:ext cx="0" cy="114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98" name="【体育館・プール】&#10;一人当たり面積最小値テキスト"/>
        <xdr:cNvSpPr txBox="1"/>
      </xdr:nvSpPr>
      <xdr:spPr>
        <a:xfrm>
          <a:off x="9258300" y="1067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9" name="直線コネクタ 198"/>
        <xdr:cNvCxnSpPr/>
      </xdr:nvCxnSpPr>
      <xdr:spPr>
        <a:xfrm>
          <a:off x="9154160" y="106733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200" name="【体育館・プール】&#10;一人当たり面積最大値テキスト"/>
        <xdr:cNvSpPr txBox="1"/>
      </xdr:nvSpPr>
      <xdr:spPr>
        <a:xfrm>
          <a:off x="9258300" y="930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201" name="直線コネクタ 200"/>
        <xdr:cNvCxnSpPr/>
      </xdr:nvCxnSpPr>
      <xdr:spPr>
        <a:xfrm>
          <a:off x="9154160" y="95272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136669</xdr:rowOff>
    </xdr:from>
    <xdr:ext cx="469744" cy="259045"/>
    <xdr:sp macro="" textlink="">
      <xdr:nvSpPr>
        <xdr:cNvPr id="202" name="【体育館・プール】&#10;一人当たり面積平均値テキスト"/>
        <xdr:cNvSpPr txBox="1"/>
      </xdr:nvSpPr>
      <xdr:spPr>
        <a:xfrm>
          <a:off x="9258300" y="10027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203" name="フローチャート: 判断 202"/>
        <xdr:cNvSpPr/>
      </xdr:nvSpPr>
      <xdr:spPr>
        <a:xfrm>
          <a:off x="9192260" y="101721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204" name="フローチャート: 判断 203"/>
        <xdr:cNvSpPr/>
      </xdr:nvSpPr>
      <xdr:spPr>
        <a:xfrm>
          <a:off x="8445500" y="101607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26924</xdr:rowOff>
    </xdr:from>
    <xdr:to>
      <xdr:col>46</xdr:col>
      <xdr:colOff>38100</xdr:colOff>
      <xdr:row>61</xdr:row>
      <xdr:rowOff>128524</xdr:rowOff>
    </xdr:to>
    <xdr:sp macro="" textlink="">
      <xdr:nvSpPr>
        <xdr:cNvPr id="205" name="フローチャート: 判断 204"/>
        <xdr:cNvSpPr/>
      </xdr:nvSpPr>
      <xdr:spPr>
        <a:xfrm>
          <a:off x="7670800" y="102529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61214</xdr:rowOff>
    </xdr:from>
    <xdr:to>
      <xdr:col>55</xdr:col>
      <xdr:colOff>50800</xdr:colOff>
      <xdr:row>61</xdr:row>
      <xdr:rowOff>162814</xdr:rowOff>
    </xdr:to>
    <xdr:sp macro="" textlink="">
      <xdr:nvSpPr>
        <xdr:cNvPr id="211" name="楕円 210"/>
        <xdr:cNvSpPr/>
      </xdr:nvSpPr>
      <xdr:spPr>
        <a:xfrm>
          <a:off x="9192260" y="102872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39641</xdr:rowOff>
    </xdr:from>
    <xdr:ext cx="469744" cy="259045"/>
    <xdr:sp macro="" textlink="">
      <xdr:nvSpPr>
        <xdr:cNvPr id="212" name="【体育館・プール】&#10;一人当たり面積該当値テキスト"/>
        <xdr:cNvSpPr txBox="1"/>
      </xdr:nvSpPr>
      <xdr:spPr>
        <a:xfrm>
          <a:off x="9258300" y="10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65786</xdr:rowOff>
    </xdr:from>
    <xdr:to>
      <xdr:col>50</xdr:col>
      <xdr:colOff>165100</xdr:colOff>
      <xdr:row>61</xdr:row>
      <xdr:rowOff>167386</xdr:rowOff>
    </xdr:to>
    <xdr:sp macro="" textlink="">
      <xdr:nvSpPr>
        <xdr:cNvPr id="213" name="楕円 212"/>
        <xdr:cNvSpPr/>
      </xdr:nvSpPr>
      <xdr:spPr>
        <a:xfrm>
          <a:off x="8445500" y="1029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112014</xdr:rowOff>
    </xdr:from>
    <xdr:to>
      <xdr:col>55</xdr:col>
      <xdr:colOff>0</xdr:colOff>
      <xdr:row>61</xdr:row>
      <xdr:rowOff>116586</xdr:rowOff>
    </xdr:to>
    <xdr:cxnSp macro="">
      <xdr:nvCxnSpPr>
        <xdr:cNvPr id="214" name="直線コネクタ 213"/>
        <xdr:cNvCxnSpPr/>
      </xdr:nvCxnSpPr>
      <xdr:spPr>
        <a:xfrm flipV="1">
          <a:off x="8496300" y="10338054"/>
          <a:ext cx="7239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70358</xdr:rowOff>
    </xdr:from>
    <xdr:to>
      <xdr:col>46</xdr:col>
      <xdr:colOff>38100</xdr:colOff>
      <xdr:row>62</xdr:row>
      <xdr:rowOff>508</xdr:rowOff>
    </xdr:to>
    <xdr:sp macro="" textlink="">
      <xdr:nvSpPr>
        <xdr:cNvPr id="215" name="楕円 214"/>
        <xdr:cNvSpPr/>
      </xdr:nvSpPr>
      <xdr:spPr>
        <a:xfrm>
          <a:off x="7670800" y="102963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116586</xdr:rowOff>
    </xdr:from>
    <xdr:to>
      <xdr:col>50</xdr:col>
      <xdr:colOff>114300</xdr:colOff>
      <xdr:row>61</xdr:row>
      <xdr:rowOff>121158</xdr:rowOff>
    </xdr:to>
    <xdr:cxnSp macro="">
      <xdr:nvCxnSpPr>
        <xdr:cNvPr id="216" name="直線コネクタ 215"/>
        <xdr:cNvCxnSpPr/>
      </xdr:nvCxnSpPr>
      <xdr:spPr>
        <a:xfrm flipV="1">
          <a:off x="7713980" y="10342626"/>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49039</xdr:rowOff>
    </xdr:from>
    <xdr:ext cx="469744" cy="259045"/>
    <xdr:sp macro="" textlink="">
      <xdr:nvSpPr>
        <xdr:cNvPr id="217" name="n_1aveValue【体育館・プール】&#10;一人当たり面積"/>
        <xdr:cNvSpPr txBox="1"/>
      </xdr:nvSpPr>
      <xdr:spPr>
        <a:xfrm>
          <a:off x="8271587" y="99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145051</xdr:rowOff>
    </xdr:from>
    <xdr:ext cx="469744" cy="259045"/>
    <xdr:sp macro="" textlink="">
      <xdr:nvSpPr>
        <xdr:cNvPr id="218" name="n_2aveValue【体育館・プール】&#10;一人当たり面積"/>
        <xdr:cNvSpPr txBox="1"/>
      </xdr:nvSpPr>
      <xdr:spPr>
        <a:xfrm>
          <a:off x="7509587" y="1003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158513</xdr:rowOff>
    </xdr:from>
    <xdr:ext cx="469744" cy="259045"/>
    <xdr:sp macro="" textlink="">
      <xdr:nvSpPr>
        <xdr:cNvPr id="219" name="n_1mainValue【体育館・プール】&#10;一人当たり面積"/>
        <xdr:cNvSpPr txBox="1"/>
      </xdr:nvSpPr>
      <xdr:spPr>
        <a:xfrm>
          <a:off x="8271587" y="10384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163085</xdr:rowOff>
    </xdr:from>
    <xdr:ext cx="469744" cy="259045"/>
    <xdr:sp macro="" textlink="">
      <xdr:nvSpPr>
        <xdr:cNvPr id="220" name="n_2mainValue【体育館・プール】&#10;一人当たり面積"/>
        <xdr:cNvSpPr txBox="1"/>
      </xdr:nvSpPr>
      <xdr:spPr>
        <a:xfrm>
          <a:off x="7509587" y="1038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1" name="直線コネクタ 230"/>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2" name="テキスト ボックス 231"/>
        <xdr:cNvSpPr txBox="1"/>
      </xdr:nvSpPr>
      <xdr:spPr>
        <a:xfrm>
          <a:off x="37734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3" name="直線コネクタ 232"/>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4" name="テキスト ボックス 233"/>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5" name="直線コネクタ 234"/>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6" name="テキスト ボックス 235"/>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7" name="直線コネクタ 236"/>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8" name="テキスト ボックス 237"/>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9" name="直線コネクタ 238"/>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0" name="テキスト ボックス 239"/>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1" name="直線コネクタ 240"/>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2" name="テキスト ボックス 241"/>
        <xdr:cNvSpPr txBox="1"/>
      </xdr:nvSpPr>
      <xdr:spPr>
        <a:xfrm>
          <a:off x="27196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46" name="直線コネクタ 245"/>
        <xdr:cNvCxnSpPr/>
      </xdr:nvCxnSpPr>
      <xdr:spPr>
        <a:xfrm flipV="1">
          <a:off x="4086225" y="13034554"/>
          <a:ext cx="0" cy="135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47" name="【福祉施設】&#10;有形固定資産減価償却率最小値テキスト"/>
        <xdr:cNvSpPr txBox="1"/>
      </xdr:nvSpPr>
      <xdr:spPr>
        <a:xfrm>
          <a:off x="4124960" y="1439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48" name="直線コネクタ 247"/>
        <xdr:cNvCxnSpPr/>
      </xdr:nvCxnSpPr>
      <xdr:spPr>
        <a:xfrm>
          <a:off x="4020820" y="143936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49" name="【福祉施設】&#10;有形固定資産減価償却率最大値テキスト"/>
        <xdr:cNvSpPr txBox="1"/>
      </xdr:nvSpPr>
      <xdr:spPr>
        <a:xfrm>
          <a:off x="4124960" y="1281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50" name="直線コネクタ 249"/>
        <xdr:cNvCxnSpPr/>
      </xdr:nvCxnSpPr>
      <xdr:spPr>
        <a:xfrm>
          <a:off x="4020820" y="130345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122482</xdr:rowOff>
    </xdr:from>
    <xdr:ext cx="405111" cy="259045"/>
    <xdr:sp macro="" textlink="">
      <xdr:nvSpPr>
        <xdr:cNvPr id="251" name="【福祉施設】&#10;有形固定資産減価償却率平均値テキスト"/>
        <xdr:cNvSpPr txBox="1"/>
      </xdr:nvSpPr>
      <xdr:spPr>
        <a:xfrm>
          <a:off x="4124960" y="13701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52" name="フローチャート: 判断 251"/>
        <xdr:cNvSpPr/>
      </xdr:nvSpPr>
      <xdr:spPr>
        <a:xfrm>
          <a:off x="4036060" y="13722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53" name="フローチャート: 判断 252"/>
        <xdr:cNvSpPr/>
      </xdr:nvSpPr>
      <xdr:spPr>
        <a:xfrm>
          <a:off x="3312160" y="137277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77107</xdr:rowOff>
    </xdr:from>
    <xdr:to>
      <xdr:col>15</xdr:col>
      <xdr:colOff>101600</xdr:colOff>
      <xdr:row>83</xdr:row>
      <xdr:rowOff>7257</xdr:rowOff>
    </xdr:to>
    <xdr:sp macro="" textlink="">
      <xdr:nvSpPr>
        <xdr:cNvPr id="254" name="フローチャート: 判断 253"/>
        <xdr:cNvSpPr/>
      </xdr:nvSpPr>
      <xdr:spPr>
        <a:xfrm>
          <a:off x="2514600" y="138235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46082</xdr:rowOff>
    </xdr:from>
    <xdr:to>
      <xdr:col>24</xdr:col>
      <xdr:colOff>114300</xdr:colOff>
      <xdr:row>80</xdr:row>
      <xdr:rowOff>147682</xdr:rowOff>
    </xdr:to>
    <xdr:sp macro="" textlink="">
      <xdr:nvSpPr>
        <xdr:cNvPr id="260" name="楕円 259"/>
        <xdr:cNvSpPr/>
      </xdr:nvSpPr>
      <xdr:spPr>
        <a:xfrm>
          <a:off x="4036060" y="1345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68959</xdr:rowOff>
    </xdr:from>
    <xdr:ext cx="405111" cy="259045"/>
    <xdr:sp macro="" textlink="">
      <xdr:nvSpPr>
        <xdr:cNvPr id="261" name="【福祉施設】&#10;有形固定資産減価償却率該当値テキスト"/>
        <xdr:cNvSpPr txBox="1"/>
      </xdr:nvSpPr>
      <xdr:spPr>
        <a:xfrm>
          <a:off x="4124960" y="13312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91802</xdr:rowOff>
    </xdr:from>
    <xdr:to>
      <xdr:col>20</xdr:col>
      <xdr:colOff>38100</xdr:colOff>
      <xdr:row>81</xdr:row>
      <xdr:rowOff>21952</xdr:rowOff>
    </xdr:to>
    <xdr:sp macro="" textlink="">
      <xdr:nvSpPr>
        <xdr:cNvPr id="262" name="楕円 261"/>
        <xdr:cNvSpPr/>
      </xdr:nvSpPr>
      <xdr:spPr>
        <a:xfrm>
          <a:off x="3312160" y="135030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96882</xdr:rowOff>
    </xdr:from>
    <xdr:to>
      <xdr:col>24</xdr:col>
      <xdr:colOff>63500</xdr:colOff>
      <xdr:row>80</xdr:row>
      <xdr:rowOff>142602</xdr:rowOff>
    </xdr:to>
    <xdr:cxnSp macro="">
      <xdr:nvCxnSpPr>
        <xdr:cNvPr id="263" name="直線コネクタ 262"/>
        <xdr:cNvCxnSpPr/>
      </xdr:nvCxnSpPr>
      <xdr:spPr>
        <a:xfrm flipV="1">
          <a:off x="3355340" y="13508082"/>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57513</xdr:rowOff>
    </xdr:from>
    <xdr:to>
      <xdr:col>15</xdr:col>
      <xdr:colOff>101600</xdr:colOff>
      <xdr:row>81</xdr:row>
      <xdr:rowOff>159113</xdr:rowOff>
    </xdr:to>
    <xdr:sp macro="" textlink="">
      <xdr:nvSpPr>
        <xdr:cNvPr id="264" name="楕円 263"/>
        <xdr:cNvSpPr/>
      </xdr:nvSpPr>
      <xdr:spPr>
        <a:xfrm>
          <a:off x="2514600" y="1363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142602</xdr:rowOff>
    </xdr:from>
    <xdr:to>
      <xdr:col>19</xdr:col>
      <xdr:colOff>177800</xdr:colOff>
      <xdr:row>81</xdr:row>
      <xdr:rowOff>108313</xdr:rowOff>
    </xdr:to>
    <xdr:cxnSp macro="">
      <xdr:nvCxnSpPr>
        <xdr:cNvPr id="265" name="直線コネクタ 264"/>
        <xdr:cNvCxnSpPr/>
      </xdr:nvCxnSpPr>
      <xdr:spPr>
        <a:xfrm flipV="1">
          <a:off x="2565400" y="13553802"/>
          <a:ext cx="789940" cy="13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70229</xdr:rowOff>
    </xdr:from>
    <xdr:ext cx="405111" cy="259045"/>
    <xdr:sp macro="" textlink="">
      <xdr:nvSpPr>
        <xdr:cNvPr id="266" name="n_1aveValue【福祉施設】&#10;有形固定資産減価償却率"/>
        <xdr:cNvSpPr txBox="1"/>
      </xdr:nvSpPr>
      <xdr:spPr>
        <a:xfrm>
          <a:off x="3170564" y="1381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169834</xdr:rowOff>
    </xdr:from>
    <xdr:ext cx="405111" cy="259045"/>
    <xdr:sp macro="" textlink="">
      <xdr:nvSpPr>
        <xdr:cNvPr id="267" name="n_2aveValue【福祉施設】&#10;有形固定資産減価償却率"/>
        <xdr:cNvSpPr txBox="1"/>
      </xdr:nvSpPr>
      <xdr:spPr>
        <a:xfrm>
          <a:off x="2385704" y="13916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38479</xdr:rowOff>
    </xdr:from>
    <xdr:ext cx="405111" cy="259045"/>
    <xdr:sp macro="" textlink="">
      <xdr:nvSpPr>
        <xdr:cNvPr id="268" name="n_1mainValue【福祉施設】&#10;有形固定資産減価償却率"/>
        <xdr:cNvSpPr txBox="1"/>
      </xdr:nvSpPr>
      <xdr:spPr>
        <a:xfrm>
          <a:off x="3170564" y="132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4190</xdr:rowOff>
    </xdr:from>
    <xdr:ext cx="405111" cy="259045"/>
    <xdr:sp macro="" textlink="">
      <xdr:nvSpPr>
        <xdr:cNvPr id="269" name="n_2mainValue【福祉施設】&#10;有形固定資産減価償却率"/>
        <xdr:cNvSpPr txBox="1"/>
      </xdr:nvSpPr>
      <xdr:spPr>
        <a:xfrm>
          <a:off x="2385704" y="1341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0" name="直線コネクタ 279"/>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1" name="テキスト ボックス 280"/>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2" name="直線コネクタ 281"/>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3" name="テキスト ボックス 282"/>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4" name="直線コネクタ 283"/>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5" name="テキスト ボックス 284"/>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6" name="直線コネクタ 285"/>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7" name="テキスト ボックス 286"/>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8" name="直線コネクタ 287"/>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9" name="テキスト ボックス 288"/>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0" name="直線コネクタ 289"/>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1" name="テキスト ボックス 290"/>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95" name="直線コネクタ 294"/>
        <xdr:cNvCxnSpPr/>
      </xdr:nvCxnSpPr>
      <xdr:spPr>
        <a:xfrm flipV="1">
          <a:off x="9219565" y="13117286"/>
          <a:ext cx="0" cy="1439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96" name="【福祉施設】&#10;一人当たり面積最小値テキスト"/>
        <xdr:cNvSpPr txBox="1"/>
      </xdr:nvSpPr>
      <xdr:spPr>
        <a:xfrm>
          <a:off x="9258300" y="145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97" name="直線コネクタ 296"/>
        <xdr:cNvCxnSpPr/>
      </xdr:nvCxnSpPr>
      <xdr:spPr>
        <a:xfrm>
          <a:off x="9154160" y="145563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98" name="【福祉施設】&#10;一人当たり面積最大値テキスト"/>
        <xdr:cNvSpPr txBox="1"/>
      </xdr:nvSpPr>
      <xdr:spPr>
        <a:xfrm>
          <a:off x="9258300" y="129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99" name="直線コネクタ 298"/>
        <xdr:cNvCxnSpPr/>
      </xdr:nvCxnSpPr>
      <xdr:spPr>
        <a:xfrm>
          <a:off x="9154160" y="131172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82022</xdr:rowOff>
    </xdr:from>
    <xdr:ext cx="469744" cy="259045"/>
    <xdr:sp macro="" textlink="">
      <xdr:nvSpPr>
        <xdr:cNvPr id="300" name="【福祉施設】&#10;一人当たり面積平均値テキスト"/>
        <xdr:cNvSpPr txBox="1"/>
      </xdr:nvSpPr>
      <xdr:spPr>
        <a:xfrm>
          <a:off x="9258300" y="1399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301" name="フローチャート: 判断 300"/>
        <xdr:cNvSpPr/>
      </xdr:nvSpPr>
      <xdr:spPr>
        <a:xfrm>
          <a:off x="9192260" y="141409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02" name="フローチャート: 判断 301"/>
        <xdr:cNvSpPr/>
      </xdr:nvSpPr>
      <xdr:spPr>
        <a:xfrm>
          <a:off x="8445500" y="141572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1995</xdr:rowOff>
    </xdr:from>
    <xdr:to>
      <xdr:col>46</xdr:col>
      <xdr:colOff>38100</xdr:colOff>
      <xdr:row>85</xdr:row>
      <xdr:rowOff>103595</xdr:rowOff>
    </xdr:to>
    <xdr:sp macro="" textlink="">
      <xdr:nvSpPr>
        <xdr:cNvPr id="303" name="フローチャート: 判断 302"/>
        <xdr:cNvSpPr/>
      </xdr:nvSpPr>
      <xdr:spPr>
        <a:xfrm>
          <a:off x="7670800" y="142513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67311</xdr:rowOff>
    </xdr:from>
    <xdr:to>
      <xdr:col>55</xdr:col>
      <xdr:colOff>50800</xdr:colOff>
      <xdr:row>85</xdr:row>
      <xdr:rowOff>168911</xdr:rowOff>
    </xdr:to>
    <xdr:sp macro="" textlink="">
      <xdr:nvSpPr>
        <xdr:cNvPr id="309" name="楕円 308"/>
        <xdr:cNvSpPr/>
      </xdr:nvSpPr>
      <xdr:spPr>
        <a:xfrm>
          <a:off x="9192260" y="143167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45738</xdr:rowOff>
    </xdr:from>
    <xdr:ext cx="469744" cy="259045"/>
    <xdr:sp macro="" textlink="">
      <xdr:nvSpPr>
        <xdr:cNvPr id="310" name="【福祉施設】&#10;一人当たり面積該当値テキスト"/>
        <xdr:cNvSpPr txBox="1"/>
      </xdr:nvSpPr>
      <xdr:spPr>
        <a:xfrm>
          <a:off x="9258300" y="1429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70576</xdr:rowOff>
    </xdr:from>
    <xdr:to>
      <xdr:col>50</xdr:col>
      <xdr:colOff>165100</xdr:colOff>
      <xdr:row>86</xdr:row>
      <xdr:rowOff>726</xdr:rowOff>
    </xdr:to>
    <xdr:sp macro="" textlink="">
      <xdr:nvSpPr>
        <xdr:cNvPr id="311" name="楕円 310"/>
        <xdr:cNvSpPr/>
      </xdr:nvSpPr>
      <xdr:spPr>
        <a:xfrm>
          <a:off x="8445500" y="143199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118111</xdr:rowOff>
    </xdr:from>
    <xdr:to>
      <xdr:col>55</xdr:col>
      <xdr:colOff>0</xdr:colOff>
      <xdr:row>85</xdr:row>
      <xdr:rowOff>121376</xdr:rowOff>
    </xdr:to>
    <xdr:cxnSp macro="">
      <xdr:nvCxnSpPr>
        <xdr:cNvPr id="312" name="直線コネクタ 311"/>
        <xdr:cNvCxnSpPr/>
      </xdr:nvCxnSpPr>
      <xdr:spPr>
        <a:xfrm flipV="1">
          <a:off x="8496300" y="14367511"/>
          <a:ext cx="7239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73842</xdr:rowOff>
    </xdr:from>
    <xdr:to>
      <xdr:col>46</xdr:col>
      <xdr:colOff>38100</xdr:colOff>
      <xdr:row>86</xdr:row>
      <xdr:rowOff>3992</xdr:rowOff>
    </xdr:to>
    <xdr:sp macro="" textlink="">
      <xdr:nvSpPr>
        <xdr:cNvPr id="313" name="楕円 312"/>
        <xdr:cNvSpPr/>
      </xdr:nvSpPr>
      <xdr:spPr>
        <a:xfrm>
          <a:off x="7670800" y="143232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121376</xdr:rowOff>
    </xdr:from>
    <xdr:to>
      <xdr:col>50</xdr:col>
      <xdr:colOff>114300</xdr:colOff>
      <xdr:row>85</xdr:row>
      <xdr:rowOff>124642</xdr:rowOff>
    </xdr:to>
    <xdr:cxnSp macro="">
      <xdr:nvCxnSpPr>
        <xdr:cNvPr id="314" name="直線コネクタ 313"/>
        <xdr:cNvCxnSpPr/>
      </xdr:nvCxnSpPr>
      <xdr:spPr>
        <a:xfrm flipV="1">
          <a:off x="7713980" y="14370776"/>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15" name="n_1aveValue【福祉施設】&#10;一人当たり面積"/>
        <xdr:cNvSpPr txBox="1"/>
      </xdr:nvSpPr>
      <xdr:spPr>
        <a:xfrm>
          <a:off x="8271587" y="1393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120122</xdr:rowOff>
    </xdr:from>
    <xdr:ext cx="469744" cy="259045"/>
    <xdr:sp macro="" textlink="">
      <xdr:nvSpPr>
        <xdr:cNvPr id="316" name="n_2aveValue【福祉施設】&#10;一人当たり面積"/>
        <xdr:cNvSpPr txBox="1"/>
      </xdr:nvSpPr>
      <xdr:spPr>
        <a:xfrm>
          <a:off x="7509587" y="140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163303</xdr:rowOff>
    </xdr:from>
    <xdr:ext cx="469744" cy="259045"/>
    <xdr:sp macro="" textlink="">
      <xdr:nvSpPr>
        <xdr:cNvPr id="317" name="n_1mainValue【福祉施設】&#10;一人当たり面積"/>
        <xdr:cNvSpPr txBox="1"/>
      </xdr:nvSpPr>
      <xdr:spPr>
        <a:xfrm>
          <a:off x="8271587" y="144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166569</xdr:rowOff>
    </xdr:from>
    <xdr:ext cx="469744" cy="259045"/>
    <xdr:sp macro="" textlink="">
      <xdr:nvSpPr>
        <xdr:cNvPr id="318" name="n_2mainValue【福祉施設】&#10;一人当たり面積"/>
        <xdr:cNvSpPr txBox="1"/>
      </xdr:nvSpPr>
      <xdr:spPr>
        <a:xfrm>
          <a:off x="7509587" y="1441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9" name="直線コネクタ 328"/>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0" name="テキスト ボックス 329"/>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1" name="直線コネクタ 330"/>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2" name="テキスト ボックス 331"/>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3" name="直線コネクタ 332"/>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4" name="テキスト ボックス 333"/>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5" name="直線コネクタ 334"/>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6" name="テキスト ボックス 335"/>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7" name="直線コネクタ 336"/>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8" name="テキスト ボックス 337"/>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9" name="直線コネクタ 338"/>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0" name="テキスト ボックス 339"/>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1" name="直線コネクタ 340"/>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2" name="テキスト ボックス 341"/>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3"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344" name="直線コネクタ 343"/>
        <xdr:cNvCxnSpPr/>
      </xdr:nvCxnSpPr>
      <xdr:spPr>
        <a:xfrm flipV="1">
          <a:off x="4086225" y="168402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345" name="【市民会館】&#10;有形固定資産減価償却率最小値テキスト"/>
        <xdr:cNvSpPr txBox="1"/>
      </xdr:nvSpPr>
      <xdr:spPr>
        <a:xfrm>
          <a:off x="4124960" y="18280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346" name="直線コネクタ 345"/>
        <xdr:cNvCxnSpPr/>
      </xdr:nvCxnSpPr>
      <xdr:spPr>
        <a:xfrm>
          <a:off x="4020820" y="182771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47" name="【市民会館】&#10;有形固定資産減価償却率最大値テキスト"/>
        <xdr:cNvSpPr txBox="1"/>
      </xdr:nvSpPr>
      <xdr:spPr>
        <a:xfrm>
          <a:off x="4124960" y="1661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48" name="直線コネクタ 347"/>
        <xdr:cNvCxnSpPr/>
      </xdr:nvCxnSpPr>
      <xdr:spPr>
        <a:xfrm>
          <a:off x="4020820" y="1684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36847</xdr:rowOff>
    </xdr:from>
    <xdr:ext cx="405111" cy="259045"/>
    <xdr:sp macro="" textlink="">
      <xdr:nvSpPr>
        <xdr:cNvPr id="349" name="【市民会館】&#10;有形固定資産減価償却率平均値テキスト"/>
        <xdr:cNvSpPr txBox="1"/>
      </xdr:nvSpPr>
      <xdr:spPr>
        <a:xfrm>
          <a:off x="4124960" y="17303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50" name="フローチャート: 判断 349"/>
        <xdr:cNvSpPr/>
      </xdr:nvSpPr>
      <xdr:spPr>
        <a:xfrm>
          <a:off x="4036060" y="1744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351" name="フローチャート: 判断 350"/>
        <xdr:cNvSpPr/>
      </xdr:nvSpPr>
      <xdr:spPr>
        <a:xfrm>
          <a:off x="3312160" y="174632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352" name="フローチャート: 判断 351"/>
        <xdr:cNvSpPr/>
      </xdr:nvSpPr>
      <xdr:spPr>
        <a:xfrm>
          <a:off x="2514600" y="173984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3" name="テキスト ボックス 352"/>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66221</xdr:rowOff>
    </xdr:from>
    <xdr:to>
      <xdr:col>24</xdr:col>
      <xdr:colOff>114300</xdr:colOff>
      <xdr:row>104</xdr:row>
      <xdr:rowOff>167821</xdr:rowOff>
    </xdr:to>
    <xdr:sp macro="" textlink="">
      <xdr:nvSpPr>
        <xdr:cNvPr id="358" name="楕円 357"/>
        <xdr:cNvSpPr/>
      </xdr:nvSpPr>
      <xdr:spPr>
        <a:xfrm>
          <a:off x="4036060" y="1750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44648</xdr:rowOff>
    </xdr:from>
    <xdr:ext cx="405111" cy="259045"/>
    <xdr:sp macro="" textlink="">
      <xdr:nvSpPr>
        <xdr:cNvPr id="359" name="【市民会館】&#10;有形固定資産減価償却率該当値テキスト"/>
        <xdr:cNvSpPr txBox="1"/>
      </xdr:nvSpPr>
      <xdr:spPr>
        <a:xfrm>
          <a:off x="4124960" y="17479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102144</xdr:rowOff>
    </xdr:from>
    <xdr:to>
      <xdr:col>20</xdr:col>
      <xdr:colOff>38100</xdr:colOff>
      <xdr:row>105</xdr:row>
      <xdr:rowOff>32294</xdr:rowOff>
    </xdr:to>
    <xdr:sp macro="" textlink="">
      <xdr:nvSpPr>
        <xdr:cNvPr id="360" name="楕円 359"/>
        <xdr:cNvSpPr/>
      </xdr:nvSpPr>
      <xdr:spPr>
        <a:xfrm>
          <a:off x="3312160" y="175367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117021</xdr:rowOff>
    </xdr:from>
    <xdr:to>
      <xdr:col>24</xdr:col>
      <xdr:colOff>63500</xdr:colOff>
      <xdr:row>104</xdr:row>
      <xdr:rowOff>152944</xdr:rowOff>
    </xdr:to>
    <xdr:cxnSp macro="">
      <xdr:nvCxnSpPr>
        <xdr:cNvPr id="361" name="直線コネクタ 360"/>
        <xdr:cNvCxnSpPr/>
      </xdr:nvCxnSpPr>
      <xdr:spPr>
        <a:xfrm flipV="1">
          <a:off x="3355340" y="17551581"/>
          <a:ext cx="7315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138068</xdr:rowOff>
    </xdr:from>
    <xdr:to>
      <xdr:col>15</xdr:col>
      <xdr:colOff>101600</xdr:colOff>
      <xdr:row>105</xdr:row>
      <xdr:rowOff>68218</xdr:rowOff>
    </xdr:to>
    <xdr:sp macro="" textlink="">
      <xdr:nvSpPr>
        <xdr:cNvPr id="362" name="楕円 361"/>
        <xdr:cNvSpPr/>
      </xdr:nvSpPr>
      <xdr:spPr>
        <a:xfrm>
          <a:off x="2514600" y="175726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152944</xdr:rowOff>
    </xdr:from>
    <xdr:to>
      <xdr:col>19</xdr:col>
      <xdr:colOff>177800</xdr:colOff>
      <xdr:row>105</xdr:row>
      <xdr:rowOff>17418</xdr:rowOff>
    </xdr:to>
    <xdr:cxnSp macro="">
      <xdr:nvCxnSpPr>
        <xdr:cNvPr id="363" name="直線コネクタ 362"/>
        <xdr:cNvCxnSpPr/>
      </xdr:nvCxnSpPr>
      <xdr:spPr>
        <a:xfrm flipV="1">
          <a:off x="2565400" y="17587504"/>
          <a:ext cx="789940" cy="3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146793</xdr:rowOff>
    </xdr:from>
    <xdr:ext cx="405111" cy="259045"/>
    <xdr:sp macro="" textlink="">
      <xdr:nvSpPr>
        <xdr:cNvPr id="364" name="n_1aveValue【市民会館】&#10;有形固定資産減価償却率"/>
        <xdr:cNvSpPr txBox="1"/>
      </xdr:nvSpPr>
      <xdr:spPr>
        <a:xfrm>
          <a:off x="3170564" y="1724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78213</xdr:rowOff>
    </xdr:from>
    <xdr:ext cx="405111" cy="259045"/>
    <xdr:sp macro="" textlink="">
      <xdr:nvSpPr>
        <xdr:cNvPr id="365" name="n_2aveValue【市民会館】&#10;有形固定資産減価償却率"/>
        <xdr:cNvSpPr txBox="1"/>
      </xdr:nvSpPr>
      <xdr:spPr>
        <a:xfrm>
          <a:off x="2385704" y="1717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23421</xdr:rowOff>
    </xdr:from>
    <xdr:ext cx="405111" cy="259045"/>
    <xdr:sp macro="" textlink="">
      <xdr:nvSpPr>
        <xdr:cNvPr id="366" name="n_1mainValue【市民会館】&#10;有形固定資産減価償却率"/>
        <xdr:cNvSpPr txBox="1"/>
      </xdr:nvSpPr>
      <xdr:spPr>
        <a:xfrm>
          <a:off x="3170564" y="17625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59345</xdr:rowOff>
    </xdr:from>
    <xdr:ext cx="405111" cy="259045"/>
    <xdr:sp macro="" textlink="">
      <xdr:nvSpPr>
        <xdr:cNvPr id="367" name="n_2mainValue【市民会館】&#10;有形固定資産減価償却率"/>
        <xdr:cNvSpPr txBox="1"/>
      </xdr:nvSpPr>
      <xdr:spPr>
        <a:xfrm>
          <a:off x="2385704" y="1766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6" name="テキスト ボックス 375"/>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7" name="直線コネクタ 376"/>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8" name="直線コネクタ 377"/>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9" name="テキスト ボックス 378"/>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0" name="直線コネクタ 379"/>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81" name="テキスト ボックス 380"/>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2" name="直線コネクタ 381"/>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83" name="テキスト ボックス 382"/>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4" name="直線コネクタ 383"/>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85" name="テキスト ボックス 384"/>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389" name="直線コネクタ 388"/>
        <xdr:cNvCxnSpPr/>
      </xdr:nvCxnSpPr>
      <xdr:spPr>
        <a:xfrm flipV="1">
          <a:off x="9219565" y="16747997"/>
          <a:ext cx="0" cy="1267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90" name="【市民会館】&#10;一人当たり面積最小値テキスト"/>
        <xdr:cNvSpPr txBox="1"/>
      </xdr:nvSpPr>
      <xdr:spPr>
        <a:xfrm>
          <a:off x="9258300" y="1801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91" name="直線コネクタ 390"/>
        <xdr:cNvCxnSpPr/>
      </xdr:nvCxnSpPr>
      <xdr:spPr>
        <a:xfrm>
          <a:off x="9154160" y="180159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392" name="【市民会館】&#10;一人当たり面積最大値テキスト"/>
        <xdr:cNvSpPr txBox="1"/>
      </xdr:nvSpPr>
      <xdr:spPr>
        <a:xfrm>
          <a:off x="9258300" y="1652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393" name="直線コネクタ 392"/>
        <xdr:cNvCxnSpPr/>
      </xdr:nvCxnSpPr>
      <xdr:spPr>
        <a:xfrm>
          <a:off x="9154160" y="167479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154703</xdr:rowOff>
    </xdr:from>
    <xdr:ext cx="469744" cy="259045"/>
    <xdr:sp macro="" textlink="">
      <xdr:nvSpPr>
        <xdr:cNvPr id="394" name="【市民会館】&#10;一人当たり面積平均値テキスト"/>
        <xdr:cNvSpPr txBox="1"/>
      </xdr:nvSpPr>
      <xdr:spPr>
        <a:xfrm>
          <a:off x="9258300" y="17589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95" name="フローチャート: 判断 394"/>
        <xdr:cNvSpPr/>
      </xdr:nvSpPr>
      <xdr:spPr>
        <a:xfrm>
          <a:off x="9192260" y="176070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396" name="フローチャート: 判断 395"/>
        <xdr:cNvSpPr/>
      </xdr:nvSpPr>
      <xdr:spPr>
        <a:xfrm>
          <a:off x="8445500" y="1760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45974</xdr:rowOff>
    </xdr:from>
    <xdr:to>
      <xdr:col>46</xdr:col>
      <xdr:colOff>38100</xdr:colOff>
      <xdr:row>105</xdr:row>
      <xdr:rowOff>147574</xdr:rowOff>
    </xdr:to>
    <xdr:sp macro="" textlink="">
      <xdr:nvSpPr>
        <xdr:cNvPr id="397" name="フローチャート: 判断 396"/>
        <xdr:cNvSpPr/>
      </xdr:nvSpPr>
      <xdr:spPr>
        <a:xfrm>
          <a:off x="7670800" y="176481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57404</xdr:rowOff>
    </xdr:from>
    <xdr:to>
      <xdr:col>55</xdr:col>
      <xdr:colOff>50800</xdr:colOff>
      <xdr:row>104</xdr:row>
      <xdr:rowOff>159004</xdr:rowOff>
    </xdr:to>
    <xdr:sp macro="" textlink="">
      <xdr:nvSpPr>
        <xdr:cNvPr id="403" name="楕円 402"/>
        <xdr:cNvSpPr/>
      </xdr:nvSpPr>
      <xdr:spPr>
        <a:xfrm>
          <a:off x="9192260" y="174919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80281</xdr:rowOff>
    </xdr:from>
    <xdr:ext cx="469744" cy="259045"/>
    <xdr:sp macro="" textlink="">
      <xdr:nvSpPr>
        <xdr:cNvPr id="404" name="【市民会館】&#10;一人当たり面積該当値テキスト"/>
        <xdr:cNvSpPr txBox="1"/>
      </xdr:nvSpPr>
      <xdr:spPr>
        <a:xfrm>
          <a:off x="9258300" y="1734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66548</xdr:rowOff>
    </xdr:from>
    <xdr:to>
      <xdr:col>50</xdr:col>
      <xdr:colOff>165100</xdr:colOff>
      <xdr:row>104</xdr:row>
      <xdr:rowOff>168148</xdr:rowOff>
    </xdr:to>
    <xdr:sp macro="" textlink="">
      <xdr:nvSpPr>
        <xdr:cNvPr id="405" name="楕円 404"/>
        <xdr:cNvSpPr/>
      </xdr:nvSpPr>
      <xdr:spPr>
        <a:xfrm>
          <a:off x="8445500" y="1750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108204</xdr:rowOff>
    </xdr:from>
    <xdr:to>
      <xdr:col>55</xdr:col>
      <xdr:colOff>0</xdr:colOff>
      <xdr:row>104</xdr:row>
      <xdr:rowOff>117348</xdr:rowOff>
    </xdr:to>
    <xdr:cxnSp macro="">
      <xdr:nvCxnSpPr>
        <xdr:cNvPr id="406" name="直線コネクタ 405"/>
        <xdr:cNvCxnSpPr/>
      </xdr:nvCxnSpPr>
      <xdr:spPr>
        <a:xfrm flipV="1">
          <a:off x="8496300" y="17542764"/>
          <a:ext cx="7239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75692</xdr:rowOff>
    </xdr:from>
    <xdr:to>
      <xdr:col>46</xdr:col>
      <xdr:colOff>38100</xdr:colOff>
      <xdr:row>105</xdr:row>
      <xdr:rowOff>5842</xdr:rowOff>
    </xdr:to>
    <xdr:sp macro="" textlink="">
      <xdr:nvSpPr>
        <xdr:cNvPr id="407" name="楕円 406"/>
        <xdr:cNvSpPr/>
      </xdr:nvSpPr>
      <xdr:spPr>
        <a:xfrm>
          <a:off x="7670800" y="175102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117348</xdr:rowOff>
    </xdr:from>
    <xdr:to>
      <xdr:col>50</xdr:col>
      <xdr:colOff>114300</xdr:colOff>
      <xdr:row>104</xdr:row>
      <xdr:rowOff>126492</xdr:rowOff>
    </xdr:to>
    <xdr:cxnSp macro="">
      <xdr:nvCxnSpPr>
        <xdr:cNvPr id="408" name="直線コネクタ 407"/>
        <xdr:cNvCxnSpPr/>
      </xdr:nvCxnSpPr>
      <xdr:spPr>
        <a:xfrm flipV="1">
          <a:off x="7713980" y="17551908"/>
          <a:ext cx="7823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97553</xdr:rowOff>
    </xdr:from>
    <xdr:ext cx="469744" cy="259045"/>
    <xdr:sp macro="" textlink="">
      <xdr:nvSpPr>
        <xdr:cNvPr id="409" name="n_1aveValue【市民会館】&#10;一人当たり面積"/>
        <xdr:cNvSpPr txBox="1"/>
      </xdr:nvSpPr>
      <xdr:spPr>
        <a:xfrm>
          <a:off x="8271587" y="1769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138701</xdr:rowOff>
    </xdr:from>
    <xdr:ext cx="469744" cy="259045"/>
    <xdr:sp macro="" textlink="">
      <xdr:nvSpPr>
        <xdr:cNvPr id="410" name="n_2aveValue【市民会館】&#10;一人当たり面積"/>
        <xdr:cNvSpPr txBox="1"/>
      </xdr:nvSpPr>
      <xdr:spPr>
        <a:xfrm>
          <a:off x="7509587" y="1774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13225</xdr:rowOff>
    </xdr:from>
    <xdr:ext cx="469744" cy="259045"/>
    <xdr:sp macro="" textlink="">
      <xdr:nvSpPr>
        <xdr:cNvPr id="411" name="n_1mainValue【市民会館】&#10;一人当たり面積"/>
        <xdr:cNvSpPr txBox="1"/>
      </xdr:nvSpPr>
      <xdr:spPr>
        <a:xfrm>
          <a:off x="8271587" y="1728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22369</xdr:rowOff>
    </xdr:from>
    <xdr:ext cx="469744" cy="259045"/>
    <xdr:sp macro="" textlink="">
      <xdr:nvSpPr>
        <xdr:cNvPr id="412" name="n_2mainValue【市民会館】&#10;一人当たり面積"/>
        <xdr:cNvSpPr txBox="1"/>
      </xdr:nvSpPr>
      <xdr:spPr>
        <a:xfrm>
          <a:off x="7509587" y="1728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7" name="テキスト ボックス 436"/>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9" name="直線コネクタ 438"/>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0" name="テキスト ボックス 439"/>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1" name="直線コネクタ 440"/>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2" name="テキスト ボックス 441"/>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3" name="直線コネクタ 442"/>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4" name="テキスト ボックス 443"/>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5" name="直線コネクタ 444"/>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6" name="テキスト ボックス 445"/>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7" name="直線コネクタ 446"/>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8" name="テキスト ボックス 447"/>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9" name="直線コネクタ 448"/>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0" name="テキスト ボックス 449"/>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2" name="テキスト ボックス 451"/>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454" name="直線コネクタ 453"/>
        <xdr:cNvCxnSpPr/>
      </xdr:nvCxnSpPr>
      <xdr:spPr>
        <a:xfrm flipV="1">
          <a:off x="14375764" y="9476014"/>
          <a:ext cx="0" cy="133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455" name="【保健センター・保健所】&#10;有形固定資産減価償却率最小値テキスト"/>
        <xdr:cNvSpPr txBox="1"/>
      </xdr:nvSpPr>
      <xdr:spPr>
        <a:xfrm>
          <a:off x="14414500" y="108111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456" name="直線コネクタ 455"/>
        <xdr:cNvCxnSpPr/>
      </xdr:nvCxnSpPr>
      <xdr:spPr>
        <a:xfrm>
          <a:off x="14287500" y="108073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457" name="【保健センター・保健所】&#10;有形固定資産減価償却率最大値テキスト"/>
        <xdr:cNvSpPr txBox="1"/>
      </xdr:nvSpPr>
      <xdr:spPr>
        <a:xfrm>
          <a:off x="14414500" y="9255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458" name="直線コネクタ 457"/>
        <xdr:cNvCxnSpPr/>
      </xdr:nvCxnSpPr>
      <xdr:spPr>
        <a:xfrm>
          <a:off x="14287500" y="94760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459" name="【保健センター・保健所】&#10;有形固定資産減価償却率平均値テキスト"/>
        <xdr:cNvSpPr txBox="1"/>
      </xdr:nvSpPr>
      <xdr:spPr>
        <a:xfrm>
          <a:off x="14414500" y="100644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60" name="フローチャート: 判断 459"/>
        <xdr:cNvSpPr/>
      </xdr:nvSpPr>
      <xdr:spPr>
        <a:xfrm>
          <a:off x="14325600" y="1008597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461" name="フローチャート: 判断 460"/>
        <xdr:cNvSpPr/>
      </xdr:nvSpPr>
      <xdr:spPr>
        <a:xfrm>
          <a:off x="1357884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462" name="フローチャート: 判断 461"/>
        <xdr:cNvSpPr/>
      </xdr:nvSpPr>
      <xdr:spPr>
        <a:xfrm>
          <a:off x="1280414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9616</xdr:rowOff>
    </xdr:from>
    <xdr:to>
      <xdr:col>85</xdr:col>
      <xdr:colOff>177800</xdr:colOff>
      <xdr:row>59</xdr:row>
      <xdr:rowOff>111216</xdr:rowOff>
    </xdr:to>
    <xdr:sp macro="" textlink="">
      <xdr:nvSpPr>
        <xdr:cNvPr id="468" name="楕円 467"/>
        <xdr:cNvSpPr/>
      </xdr:nvSpPr>
      <xdr:spPr>
        <a:xfrm>
          <a:off x="14325600" y="990037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32493</xdr:rowOff>
    </xdr:from>
    <xdr:ext cx="405111" cy="259045"/>
    <xdr:sp macro="" textlink="">
      <xdr:nvSpPr>
        <xdr:cNvPr id="469" name="【保健センター・保健所】&#10;有形固定資産減価償却率該当値テキスト"/>
        <xdr:cNvSpPr txBox="1"/>
      </xdr:nvSpPr>
      <xdr:spPr>
        <a:xfrm>
          <a:off x="14414500" y="975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42273</xdr:rowOff>
    </xdr:from>
    <xdr:to>
      <xdr:col>81</xdr:col>
      <xdr:colOff>101600</xdr:colOff>
      <xdr:row>59</xdr:row>
      <xdr:rowOff>143873</xdr:rowOff>
    </xdr:to>
    <xdr:sp macro="" textlink="">
      <xdr:nvSpPr>
        <xdr:cNvPr id="470" name="楕円 469"/>
        <xdr:cNvSpPr/>
      </xdr:nvSpPr>
      <xdr:spPr>
        <a:xfrm>
          <a:off x="13578840" y="993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60416</xdr:rowOff>
    </xdr:from>
    <xdr:to>
      <xdr:col>85</xdr:col>
      <xdr:colOff>127000</xdr:colOff>
      <xdr:row>59</xdr:row>
      <xdr:rowOff>93073</xdr:rowOff>
    </xdr:to>
    <xdr:cxnSp macro="">
      <xdr:nvCxnSpPr>
        <xdr:cNvPr id="471" name="直線コネクタ 470"/>
        <xdr:cNvCxnSpPr/>
      </xdr:nvCxnSpPr>
      <xdr:spPr>
        <a:xfrm flipV="1">
          <a:off x="13629640" y="9951176"/>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74930</xdr:rowOff>
    </xdr:from>
    <xdr:to>
      <xdr:col>76</xdr:col>
      <xdr:colOff>165100</xdr:colOff>
      <xdr:row>60</xdr:row>
      <xdr:rowOff>5080</xdr:rowOff>
    </xdr:to>
    <xdr:sp macro="" textlink="">
      <xdr:nvSpPr>
        <xdr:cNvPr id="472" name="楕円 471"/>
        <xdr:cNvSpPr/>
      </xdr:nvSpPr>
      <xdr:spPr>
        <a:xfrm>
          <a:off x="12804140" y="9965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93073</xdr:rowOff>
    </xdr:from>
    <xdr:to>
      <xdr:col>81</xdr:col>
      <xdr:colOff>50800</xdr:colOff>
      <xdr:row>59</xdr:row>
      <xdr:rowOff>125730</xdr:rowOff>
    </xdr:to>
    <xdr:cxnSp macro="">
      <xdr:nvCxnSpPr>
        <xdr:cNvPr id="473" name="直線コネクタ 472"/>
        <xdr:cNvCxnSpPr/>
      </xdr:nvCxnSpPr>
      <xdr:spPr>
        <a:xfrm flipV="1">
          <a:off x="12854940" y="9983833"/>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125203</xdr:rowOff>
    </xdr:from>
    <xdr:ext cx="405111" cy="259045"/>
    <xdr:sp macro="" textlink="">
      <xdr:nvSpPr>
        <xdr:cNvPr id="474" name="n_1aveValue【保健センター・保健所】&#10;有形固定資産減価償却率"/>
        <xdr:cNvSpPr txBox="1"/>
      </xdr:nvSpPr>
      <xdr:spPr>
        <a:xfrm>
          <a:off x="13437244" y="1018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161126</xdr:rowOff>
    </xdr:from>
    <xdr:ext cx="405111" cy="259045"/>
    <xdr:sp macro="" textlink="">
      <xdr:nvSpPr>
        <xdr:cNvPr id="475" name="n_2aveValue【保健センター・保健所】&#10;有形固定資産減価償却率"/>
        <xdr:cNvSpPr txBox="1"/>
      </xdr:nvSpPr>
      <xdr:spPr>
        <a:xfrm>
          <a:off x="126752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160400</xdr:rowOff>
    </xdr:from>
    <xdr:ext cx="405111" cy="259045"/>
    <xdr:sp macro="" textlink="">
      <xdr:nvSpPr>
        <xdr:cNvPr id="476" name="n_1mainValue【保健センター・保健所】&#10;有形固定資産減価償却率"/>
        <xdr:cNvSpPr txBox="1"/>
      </xdr:nvSpPr>
      <xdr:spPr>
        <a:xfrm>
          <a:off x="13437244" y="971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21607</xdr:rowOff>
    </xdr:from>
    <xdr:ext cx="405111" cy="259045"/>
    <xdr:sp macro="" textlink="">
      <xdr:nvSpPr>
        <xdr:cNvPr id="477" name="n_2mainValue【保健センター・保健所】&#10;有形固定資産減価償却率"/>
        <xdr:cNvSpPr txBox="1"/>
      </xdr:nvSpPr>
      <xdr:spPr>
        <a:xfrm>
          <a:off x="126752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8" name="直線コネクタ 487"/>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9" name="テキスト ボックス 488"/>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0" name="直線コネクタ 489"/>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1" name="テキスト ボックス 490"/>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2" name="直線コネクタ 491"/>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3" name="テキスト ボックス 492"/>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4" name="直線コネクタ 493"/>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5" name="テキスト ボックス 494"/>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6" name="直線コネクタ 495"/>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7" name="テキスト ボックス 496"/>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8" name="直線コネクタ 49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9" name="テキスト ボックス 498"/>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0"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501" name="直線コネクタ 500"/>
        <xdr:cNvCxnSpPr/>
      </xdr:nvCxnSpPr>
      <xdr:spPr>
        <a:xfrm flipV="1">
          <a:off x="19509104" y="94945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02" name="【保健センター・保健所】&#10;一人当たり面積最小値テキスト"/>
        <xdr:cNvSpPr txBox="1"/>
      </xdr:nvSpPr>
      <xdr:spPr>
        <a:xfrm>
          <a:off x="1954784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03" name="直線コネクタ 502"/>
        <xdr:cNvCxnSpPr/>
      </xdr:nvCxnSpPr>
      <xdr:spPr>
        <a:xfrm>
          <a:off x="1944370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504" name="【保健センター・保健所】&#10;一人当たり面積最大値テキスト"/>
        <xdr:cNvSpPr txBox="1"/>
      </xdr:nvSpPr>
      <xdr:spPr>
        <a:xfrm>
          <a:off x="19547840" y="927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505" name="直線コネクタ 504"/>
        <xdr:cNvCxnSpPr/>
      </xdr:nvCxnSpPr>
      <xdr:spPr>
        <a:xfrm>
          <a:off x="19443700" y="9494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06" name="【保健センター・保健所】&#10;一人当たり面積平均値テキスト"/>
        <xdr:cNvSpPr txBox="1"/>
      </xdr:nvSpPr>
      <xdr:spPr>
        <a:xfrm>
          <a:off x="1954784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07" name="フローチャート: 判断 506"/>
        <xdr:cNvSpPr/>
      </xdr:nvSpPr>
      <xdr:spPr>
        <a:xfrm>
          <a:off x="19458940" y="10346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508" name="フローチャート: 判断 507"/>
        <xdr:cNvSpPr/>
      </xdr:nvSpPr>
      <xdr:spPr>
        <a:xfrm>
          <a:off x="18735040" y="103543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09" name="フローチャート: 判断 508"/>
        <xdr:cNvSpPr/>
      </xdr:nvSpPr>
      <xdr:spPr>
        <a:xfrm>
          <a:off x="17937480" y="10346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0" name="テキスト ボックス 50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1" name="テキスト ボックス 51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2" name="テキスト ボックス 51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3" name="テキスト ボックス 51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4" name="テキスト ボックス 51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44450</xdr:rowOff>
    </xdr:from>
    <xdr:to>
      <xdr:col>116</xdr:col>
      <xdr:colOff>114300</xdr:colOff>
      <xdr:row>63</xdr:row>
      <xdr:rowOff>146050</xdr:rowOff>
    </xdr:to>
    <xdr:sp macro="" textlink="">
      <xdr:nvSpPr>
        <xdr:cNvPr id="515" name="楕円 514"/>
        <xdr:cNvSpPr/>
      </xdr:nvSpPr>
      <xdr:spPr>
        <a:xfrm>
          <a:off x="1945894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130827</xdr:rowOff>
    </xdr:from>
    <xdr:ext cx="469744" cy="259045"/>
    <xdr:sp macro="" textlink="">
      <xdr:nvSpPr>
        <xdr:cNvPr id="516" name="【保健センター・保健所】&#10;一人当たり面積該当値テキスト"/>
        <xdr:cNvSpPr txBox="1"/>
      </xdr:nvSpPr>
      <xdr:spPr>
        <a:xfrm>
          <a:off x="19547840" y="1052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52070</xdr:rowOff>
    </xdr:from>
    <xdr:to>
      <xdr:col>112</xdr:col>
      <xdr:colOff>38100</xdr:colOff>
      <xdr:row>63</xdr:row>
      <xdr:rowOff>153670</xdr:rowOff>
    </xdr:to>
    <xdr:sp macro="" textlink="">
      <xdr:nvSpPr>
        <xdr:cNvPr id="517" name="楕円 516"/>
        <xdr:cNvSpPr/>
      </xdr:nvSpPr>
      <xdr:spPr>
        <a:xfrm>
          <a:off x="18735040" y="106133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95250</xdr:rowOff>
    </xdr:from>
    <xdr:to>
      <xdr:col>116</xdr:col>
      <xdr:colOff>63500</xdr:colOff>
      <xdr:row>63</xdr:row>
      <xdr:rowOff>102870</xdr:rowOff>
    </xdr:to>
    <xdr:cxnSp macro="">
      <xdr:nvCxnSpPr>
        <xdr:cNvPr id="518" name="直線コネクタ 517"/>
        <xdr:cNvCxnSpPr/>
      </xdr:nvCxnSpPr>
      <xdr:spPr>
        <a:xfrm flipV="1">
          <a:off x="18778220" y="1065657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52070</xdr:rowOff>
    </xdr:from>
    <xdr:to>
      <xdr:col>107</xdr:col>
      <xdr:colOff>101600</xdr:colOff>
      <xdr:row>63</xdr:row>
      <xdr:rowOff>153670</xdr:rowOff>
    </xdr:to>
    <xdr:sp macro="" textlink="">
      <xdr:nvSpPr>
        <xdr:cNvPr id="519" name="楕円 518"/>
        <xdr:cNvSpPr/>
      </xdr:nvSpPr>
      <xdr:spPr>
        <a:xfrm>
          <a:off x="1793748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102870</xdr:rowOff>
    </xdr:from>
    <xdr:to>
      <xdr:col>111</xdr:col>
      <xdr:colOff>177800</xdr:colOff>
      <xdr:row>63</xdr:row>
      <xdr:rowOff>102870</xdr:rowOff>
    </xdr:to>
    <xdr:cxnSp macro="">
      <xdr:nvCxnSpPr>
        <xdr:cNvPr id="520" name="直線コネクタ 519"/>
        <xdr:cNvCxnSpPr/>
      </xdr:nvCxnSpPr>
      <xdr:spPr>
        <a:xfrm>
          <a:off x="17988280" y="1066419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74947</xdr:rowOff>
    </xdr:from>
    <xdr:ext cx="469744" cy="259045"/>
    <xdr:sp macro="" textlink="">
      <xdr:nvSpPr>
        <xdr:cNvPr id="521" name="n_1aveValue【保健センター・保健所】&#10;一人当たり面積"/>
        <xdr:cNvSpPr txBox="1"/>
      </xdr:nvSpPr>
      <xdr:spPr>
        <a:xfrm>
          <a:off x="185611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522" name="n_2aveValue【保健センター・保健所】&#10;一人当たり面積"/>
        <xdr:cNvSpPr txBox="1"/>
      </xdr:nvSpPr>
      <xdr:spPr>
        <a:xfrm>
          <a:off x="1777626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144797</xdr:rowOff>
    </xdr:from>
    <xdr:ext cx="469744" cy="259045"/>
    <xdr:sp macro="" textlink="">
      <xdr:nvSpPr>
        <xdr:cNvPr id="523" name="n_1mainValue【保健センター・保健所】&#10;一人当たり面積"/>
        <xdr:cNvSpPr txBox="1"/>
      </xdr:nvSpPr>
      <xdr:spPr>
        <a:xfrm>
          <a:off x="185611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144797</xdr:rowOff>
    </xdr:from>
    <xdr:ext cx="469744" cy="259045"/>
    <xdr:sp macro="" textlink="">
      <xdr:nvSpPr>
        <xdr:cNvPr id="524" name="n_2mainValue【保健センター・保健所】&#10;一人当たり面積"/>
        <xdr:cNvSpPr txBox="1"/>
      </xdr:nvSpPr>
      <xdr:spPr>
        <a:xfrm>
          <a:off x="1777626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1" name="直線コネクタ 550"/>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2" name="テキスト ボックス 551"/>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3" name="直線コネクタ 552"/>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4" name="テキスト ボックス 553"/>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5" name="直線コネクタ 554"/>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6" name="テキスト ボックス 555"/>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7" name="直線コネクタ 556"/>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8" name="テキスト ボックス 557"/>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9" name="直線コネクタ 558"/>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0" name="テキスト ボックス 559"/>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1" name="直線コネクタ 560"/>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2" name="テキスト ボックス 561"/>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4" name="テキスト ボックス 563"/>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5"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566" name="直線コネクタ 565"/>
        <xdr:cNvCxnSpPr/>
      </xdr:nvCxnSpPr>
      <xdr:spPr>
        <a:xfrm flipV="1">
          <a:off x="14375764" y="16884287"/>
          <a:ext cx="0" cy="1287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567" name="【庁舎】&#10;有形固定資産減価償却率最小値テキスト"/>
        <xdr:cNvSpPr txBox="1"/>
      </xdr:nvSpPr>
      <xdr:spPr>
        <a:xfrm>
          <a:off x="14414500" y="181753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568" name="直線コネクタ 567"/>
        <xdr:cNvCxnSpPr/>
      </xdr:nvCxnSpPr>
      <xdr:spPr>
        <a:xfrm>
          <a:off x="14287500" y="181715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569" name="【庁舎】&#10;有形固定資産減価償却率最大値テキスト"/>
        <xdr:cNvSpPr txBox="1"/>
      </xdr:nvSpPr>
      <xdr:spPr>
        <a:xfrm>
          <a:off x="14414500" y="16663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570" name="直線コネクタ 569"/>
        <xdr:cNvCxnSpPr/>
      </xdr:nvCxnSpPr>
      <xdr:spPr>
        <a:xfrm>
          <a:off x="14287500" y="168842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129920</xdr:rowOff>
    </xdr:from>
    <xdr:ext cx="405111" cy="259045"/>
    <xdr:sp macro="" textlink="">
      <xdr:nvSpPr>
        <xdr:cNvPr id="571" name="【庁舎】&#10;有形固定資産減価償却率平均値テキスト"/>
        <xdr:cNvSpPr txBox="1"/>
      </xdr:nvSpPr>
      <xdr:spPr>
        <a:xfrm>
          <a:off x="14414500" y="17396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572" name="フローチャート: 判断 571"/>
        <xdr:cNvSpPr/>
      </xdr:nvSpPr>
      <xdr:spPr>
        <a:xfrm>
          <a:off x="14325600" y="1754160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573" name="フローチャート: 判断 572"/>
        <xdr:cNvSpPr/>
      </xdr:nvSpPr>
      <xdr:spPr>
        <a:xfrm>
          <a:off x="13578840" y="1749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170724</xdr:rowOff>
    </xdr:from>
    <xdr:to>
      <xdr:col>76</xdr:col>
      <xdr:colOff>165100</xdr:colOff>
      <xdr:row>104</xdr:row>
      <xdr:rowOff>100874</xdr:rowOff>
    </xdr:to>
    <xdr:sp macro="" textlink="">
      <xdr:nvSpPr>
        <xdr:cNvPr id="574" name="フローチャート: 判断 573"/>
        <xdr:cNvSpPr/>
      </xdr:nvSpPr>
      <xdr:spPr>
        <a:xfrm>
          <a:off x="12804140" y="174376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5" name="テキスト ボックス 574"/>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6" name="テキスト ボックス 575"/>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7" name="テキスト ボックス 576"/>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8" name="テキスト ボックス 577"/>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9" name="テキスト ボックス 578"/>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146231</xdr:rowOff>
    </xdr:from>
    <xdr:to>
      <xdr:col>85</xdr:col>
      <xdr:colOff>177800</xdr:colOff>
      <xdr:row>105</xdr:row>
      <xdr:rowOff>76381</xdr:rowOff>
    </xdr:to>
    <xdr:sp macro="" textlink="">
      <xdr:nvSpPr>
        <xdr:cNvPr id="580" name="楕円 579"/>
        <xdr:cNvSpPr/>
      </xdr:nvSpPr>
      <xdr:spPr>
        <a:xfrm>
          <a:off x="14325600" y="1758079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124658</xdr:rowOff>
    </xdr:from>
    <xdr:ext cx="405111" cy="259045"/>
    <xdr:sp macro="" textlink="">
      <xdr:nvSpPr>
        <xdr:cNvPr id="581" name="【庁舎】&#10;有形固定資産減価償却率該当値テキスト"/>
        <xdr:cNvSpPr txBox="1"/>
      </xdr:nvSpPr>
      <xdr:spPr>
        <a:xfrm>
          <a:off x="14414500" y="17559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5806</xdr:rowOff>
    </xdr:from>
    <xdr:to>
      <xdr:col>81</xdr:col>
      <xdr:colOff>101600</xdr:colOff>
      <xdr:row>105</xdr:row>
      <xdr:rowOff>107406</xdr:rowOff>
    </xdr:to>
    <xdr:sp macro="" textlink="">
      <xdr:nvSpPr>
        <xdr:cNvPr id="582" name="楕円 581"/>
        <xdr:cNvSpPr/>
      </xdr:nvSpPr>
      <xdr:spPr>
        <a:xfrm>
          <a:off x="1357884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25581</xdr:rowOff>
    </xdr:from>
    <xdr:to>
      <xdr:col>85</xdr:col>
      <xdr:colOff>127000</xdr:colOff>
      <xdr:row>105</xdr:row>
      <xdr:rowOff>56606</xdr:rowOff>
    </xdr:to>
    <xdr:cxnSp macro="">
      <xdr:nvCxnSpPr>
        <xdr:cNvPr id="583" name="直線コネクタ 582"/>
        <xdr:cNvCxnSpPr/>
      </xdr:nvCxnSpPr>
      <xdr:spPr>
        <a:xfrm flipV="1">
          <a:off x="13629640" y="17627781"/>
          <a:ext cx="74676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18869</xdr:rowOff>
    </xdr:from>
    <xdr:to>
      <xdr:col>76</xdr:col>
      <xdr:colOff>165100</xdr:colOff>
      <xdr:row>106</xdr:row>
      <xdr:rowOff>120469</xdr:rowOff>
    </xdr:to>
    <xdr:sp macro="" textlink="">
      <xdr:nvSpPr>
        <xdr:cNvPr id="584" name="楕円 583"/>
        <xdr:cNvSpPr/>
      </xdr:nvSpPr>
      <xdr:spPr>
        <a:xfrm>
          <a:off x="12804140" y="1778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56606</xdr:rowOff>
    </xdr:from>
    <xdr:to>
      <xdr:col>81</xdr:col>
      <xdr:colOff>50800</xdr:colOff>
      <xdr:row>106</xdr:row>
      <xdr:rowOff>69669</xdr:rowOff>
    </xdr:to>
    <xdr:cxnSp macro="">
      <xdr:nvCxnSpPr>
        <xdr:cNvPr id="585" name="直線コネクタ 584"/>
        <xdr:cNvCxnSpPr/>
      </xdr:nvCxnSpPr>
      <xdr:spPr>
        <a:xfrm flipV="1">
          <a:off x="12854940" y="17658806"/>
          <a:ext cx="774700" cy="18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11265</xdr:rowOff>
    </xdr:from>
    <xdr:ext cx="405111" cy="259045"/>
    <xdr:sp macro="" textlink="">
      <xdr:nvSpPr>
        <xdr:cNvPr id="586" name="n_1aveValue【庁舎】&#10;有形固定資産減価償却率"/>
        <xdr:cNvSpPr txBox="1"/>
      </xdr:nvSpPr>
      <xdr:spPr>
        <a:xfrm>
          <a:off x="13437244" y="1727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117401</xdr:rowOff>
    </xdr:from>
    <xdr:ext cx="405111" cy="259045"/>
    <xdr:sp macro="" textlink="">
      <xdr:nvSpPr>
        <xdr:cNvPr id="587" name="n_2aveValue【庁舎】&#10;有形固定資産減価償却率"/>
        <xdr:cNvSpPr txBox="1"/>
      </xdr:nvSpPr>
      <xdr:spPr>
        <a:xfrm>
          <a:off x="12675244" y="1721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98533</xdr:rowOff>
    </xdr:from>
    <xdr:ext cx="405111" cy="259045"/>
    <xdr:sp macro="" textlink="">
      <xdr:nvSpPr>
        <xdr:cNvPr id="588" name="n_1mainValue【庁舎】&#10;有形固定資産減価償却率"/>
        <xdr:cNvSpPr txBox="1"/>
      </xdr:nvSpPr>
      <xdr:spPr>
        <a:xfrm>
          <a:off x="13437244" y="1770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111596</xdr:rowOff>
    </xdr:from>
    <xdr:ext cx="405111" cy="259045"/>
    <xdr:sp macro="" textlink="">
      <xdr:nvSpPr>
        <xdr:cNvPr id="589" name="n_2mainValue【庁舎】&#10;有形固定資産減価償却率"/>
        <xdr:cNvSpPr txBox="1"/>
      </xdr:nvSpPr>
      <xdr:spPr>
        <a:xfrm>
          <a:off x="12675244" y="17881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0" name="正方形/長方形 589"/>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1" name="正方形/長方形 590"/>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2" name="正方形/長方形 591"/>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3" name="正方形/長方形 592"/>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4" name="正方形/長方形 593"/>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5" name="正方形/長方形 594"/>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6" name="正方形/長方形 595"/>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7" name="正方形/長方形 596"/>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8" name="テキスト ボックス 597"/>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9" name="直線コネクタ 598"/>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00" name="テキスト ボックス 599"/>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01" name="直線コネクタ 600"/>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2" name="テキスト ボックス 601"/>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3" name="直線コネクタ 602"/>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4" name="テキスト ボックス 603"/>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5" name="直線コネクタ 604"/>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6" name="テキスト ボックス 605"/>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7" name="直線コネクタ 606"/>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8" name="テキスト ボックス 607"/>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9" name="直線コネクタ 608"/>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0" name="テキスト ボックス 609"/>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1" name="直線コネクタ 610"/>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2" name="テキスト ボックス 611"/>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3" name="直線コネクタ 61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4" name="テキスト ボックス 61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5"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616" name="直線コネクタ 615"/>
        <xdr:cNvCxnSpPr/>
      </xdr:nvCxnSpPr>
      <xdr:spPr>
        <a:xfrm flipV="1">
          <a:off x="19509104" y="16863061"/>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617" name="【庁舎】&#10;一人当たり面積最小値テキスト"/>
        <xdr:cNvSpPr txBox="1"/>
      </xdr:nvSpPr>
      <xdr:spPr>
        <a:xfrm>
          <a:off x="19547840" y="1833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618" name="直線コネクタ 617"/>
        <xdr:cNvCxnSpPr/>
      </xdr:nvCxnSpPr>
      <xdr:spPr>
        <a:xfrm>
          <a:off x="19443700" y="183277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619" name="【庁舎】&#10;一人当たり面積最大値テキスト"/>
        <xdr:cNvSpPr txBox="1"/>
      </xdr:nvSpPr>
      <xdr:spPr>
        <a:xfrm>
          <a:off x="19547840" y="1664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620" name="直線コネクタ 619"/>
        <xdr:cNvCxnSpPr/>
      </xdr:nvCxnSpPr>
      <xdr:spPr>
        <a:xfrm>
          <a:off x="19443700" y="168630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167476</xdr:rowOff>
    </xdr:from>
    <xdr:ext cx="469744" cy="259045"/>
    <xdr:sp macro="" textlink="">
      <xdr:nvSpPr>
        <xdr:cNvPr id="621" name="【庁舎】&#10;一人当たり面積平均値テキスト"/>
        <xdr:cNvSpPr txBox="1"/>
      </xdr:nvSpPr>
      <xdr:spPr>
        <a:xfrm>
          <a:off x="19547840" y="17602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622" name="フローチャート: 判断 621"/>
        <xdr:cNvSpPr/>
      </xdr:nvSpPr>
      <xdr:spPr>
        <a:xfrm>
          <a:off x="19458940" y="177467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623" name="フローチャート: 判断 622"/>
        <xdr:cNvSpPr/>
      </xdr:nvSpPr>
      <xdr:spPr>
        <a:xfrm>
          <a:off x="1873504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74386</xdr:rowOff>
    </xdr:from>
    <xdr:to>
      <xdr:col>107</xdr:col>
      <xdr:colOff>101600</xdr:colOff>
      <xdr:row>107</xdr:row>
      <xdr:rowOff>4536</xdr:rowOff>
    </xdr:to>
    <xdr:sp macro="" textlink="">
      <xdr:nvSpPr>
        <xdr:cNvPr id="624" name="フローチャート: 判断 623"/>
        <xdr:cNvSpPr/>
      </xdr:nvSpPr>
      <xdr:spPr>
        <a:xfrm>
          <a:off x="17937480" y="178442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5" name="テキスト ボックス 624"/>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6" name="テキスト ボックス 625"/>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7" name="テキスト ボックス 626"/>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8" name="テキスト ボックス 627"/>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9" name="テキスト ボックス 628"/>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38463</xdr:rowOff>
    </xdr:from>
    <xdr:to>
      <xdr:col>116</xdr:col>
      <xdr:colOff>114300</xdr:colOff>
      <xdr:row>106</xdr:row>
      <xdr:rowOff>140063</xdr:rowOff>
    </xdr:to>
    <xdr:sp macro="" textlink="">
      <xdr:nvSpPr>
        <xdr:cNvPr id="630" name="楕円 629"/>
        <xdr:cNvSpPr/>
      </xdr:nvSpPr>
      <xdr:spPr>
        <a:xfrm>
          <a:off x="19458940" y="1780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16890</xdr:rowOff>
    </xdr:from>
    <xdr:ext cx="469744" cy="259045"/>
    <xdr:sp macro="" textlink="">
      <xdr:nvSpPr>
        <xdr:cNvPr id="631" name="【庁舎】&#10;一人当たり面積該当値テキスト"/>
        <xdr:cNvSpPr txBox="1"/>
      </xdr:nvSpPr>
      <xdr:spPr>
        <a:xfrm>
          <a:off x="19547840" y="1778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51526</xdr:rowOff>
    </xdr:from>
    <xdr:to>
      <xdr:col>112</xdr:col>
      <xdr:colOff>38100</xdr:colOff>
      <xdr:row>106</xdr:row>
      <xdr:rowOff>153126</xdr:rowOff>
    </xdr:to>
    <xdr:sp macro="" textlink="">
      <xdr:nvSpPr>
        <xdr:cNvPr id="632" name="楕円 631"/>
        <xdr:cNvSpPr/>
      </xdr:nvSpPr>
      <xdr:spPr>
        <a:xfrm>
          <a:off x="18735040" y="178213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89263</xdr:rowOff>
    </xdr:from>
    <xdr:to>
      <xdr:col>116</xdr:col>
      <xdr:colOff>63500</xdr:colOff>
      <xdr:row>106</xdr:row>
      <xdr:rowOff>102326</xdr:rowOff>
    </xdr:to>
    <xdr:cxnSp macro="">
      <xdr:nvCxnSpPr>
        <xdr:cNvPr id="633" name="直線コネクタ 632"/>
        <xdr:cNvCxnSpPr/>
      </xdr:nvCxnSpPr>
      <xdr:spPr>
        <a:xfrm flipV="1">
          <a:off x="18778220" y="17859103"/>
          <a:ext cx="7315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61323</xdr:rowOff>
    </xdr:from>
    <xdr:to>
      <xdr:col>107</xdr:col>
      <xdr:colOff>101600</xdr:colOff>
      <xdr:row>106</xdr:row>
      <xdr:rowOff>162923</xdr:rowOff>
    </xdr:to>
    <xdr:sp macro="" textlink="">
      <xdr:nvSpPr>
        <xdr:cNvPr id="634" name="楕円 633"/>
        <xdr:cNvSpPr/>
      </xdr:nvSpPr>
      <xdr:spPr>
        <a:xfrm>
          <a:off x="17937480" y="1783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102326</xdr:rowOff>
    </xdr:from>
    <xdr:to>
      <xdr:col>111</xdr:col>
      <xdr:colOff>177800</xdr:colOff>
      <xdr:row>106</xdr:row>
      <xdr:rowOff>112123</xdr:rowOff>
    </xdr:to>
    <xdr:cxnSp macro="">
      <xdr:nvCxnSpPr>
        <xdr:cNvPr id="635" name="直線コネクタ 634"/>
        <xdr:cNvCxnSpPr/>
      </xdr:nvCxnSpPr>
      <xdr:spPr>
        <a:xfrm flipV="1">
          <a:off x="17988280" y="17872166"/>
          <a:ext cx="78994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636" name="n_1aveValue【庁舎】&#10;一人当たり面積"/>
        <xdr:cNvSpPr txBox="1"/>
      </xdr:nvSpPr>
      <xdr:spPr>
        <a:xfrm>
          <a:off x="1856112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167113</xdr:rowOff>
    </xdr:from>
    <xdr:ext cx="469744" cy="259045"/>
    <xdr:sp macro="" textlink="">
      <xdr:nvSpPr>
        <xdr:cNvPr id="637" name="n_2aveValue【庁舎】&#10;一人当たり面積"/>
        <xdr:cNvSpPr txBox="1"/>
      </xdr:nvSpPr>
      <xdr:spPr>
        <a:xfrm>
          <a:off x="17776267" y="1793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144253</xdr:rowOff>
    </xdr:from>
    <xdr:ext cx="469744" cy="259045"/>
    <xdr:sp macro="" textlink="">
      <xdr:nvSpPr>
        <xdr:cNvPr id="638" name="n_1mainValue【庁舎】&#10;一人当たり面積"/>
        <xdr:cNvSpPr txBox="1"/>
      </xdr:nvSpPr>
      <xdr:spPr>
        <a:xfrm>
          <a:off x="18561127" y="1791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8000</xdr:rowOff>
    </xdr:from>
    <xdr:ext cx="469744" cy="259045"/>
    <xdr:sp macro="" textlink="">
      <xdr:nvSpPr>
        <xdr:cNvPr id="639" name="n_2mainValue【庁舎】&#10;一人当たり面積"/>
        <xdr:cNvSpPr txBox="1"/>
      </xdr:nvSpPr>
      <xdr:spPr>
        <a:xfrm>
          <a:off x="17776267" y="1761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0" name="正方形/長方形 63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1" name="正方形/長方形 64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2" name="テキスト ボックス 64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市民会館と庁舎を除くすべての施設で、類似団体平均より老朽化が進み、かつ一人当たりの面積が平均を下回っている。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個別施設計画に基づく統廃合等により、適切な維持管理が不可欠である。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千葉県香取市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77,838
76,841
262.35
37,457,731
35,397,538
1,613,368
19,546,715
40,068,425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前年度と同ポイントで推移している。引き続き、地方税の徴収対策に努めつつ、集中改革プランの推進による定員管理等の歳出削減により、財政基盤の強化に努める。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76200</xdr:rowOff>
    </xdr:to>
    <xdr:cxnSp macro="">
      <xdr:nvCxnSpPr>
        <xdr:cNvPr id="69" name="直線コネクタ 68"/>
        <xdr:cNvCxnSpPr/>
      </xdr:nvCxnSpPr>
      <xdr:spPr>
        <a:xfrm>
          <a:off x="41148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56092</xdr:rowOff>
    </xdr:from>
    <xdr:to>
      <xdr:col>19</xdr:col>
      <xdr:colOff>133350</xdr:colOff>
      <xdr:row>41</xdr:row>
      <xdr:rowOff>76200</xdr:rowOff>
    </xdr:to>
    <xdr:cxnSp macro="">
      <xdr:nvCxnSpPr>
        <xdr:cNvPr id="72" name="直線コネクタ 71"/>
        <xdr:cNvCxnSpPr/>
      </xdr:nvCxnSpPr>
      <xdr:spPr>
        <a:xfrm>
          <a:off x="3225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56092</xdr:rowOff>
    </xdr:from>
    <xdr:to>
      <xdr:col>15</xdr:col>
      <xdr:colOff>82550</xdr:colOff>
      <xdr:row>41</xdr:row>
      <xdr:rowOff>56092</xdr:rowOff>
    </xdr:to>
    <xdr:cxnSp macro="">
      <xdr:nvCxnSpPr>
        <xdr:cNvPr id="75" name="直線コネクタ 74"/>
        <xdr:cNvCxnSpPr/>
      </xdr:nvCxnSpPr>
      <xdr:spPr>
        <a:xfrm>
          <a:off x="2336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56092</xdr:rowOff>
    </xdr:from>
    <xdr:to>
      <xdr:col>11</xdr:col>
      <xdr:colOff>31750</xdr:colOff>
      <xdr:row>41</xdr:row>
      <xdr:rowOff>56092</xdr:rowOff>
    </xdr:to>
    <xdr:cxnSp macro="">
      <xdr:nvCxnSpPr>
        <xdr:cNvPr id="78" name="直線コネクタ 77"/>
        <xdr:cNvCxnSpPr/>
      </xdr:nvCxnSpPr>
      <xdr:spPr>
        <a:xfrm>
          <a:off x="1447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9"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5292</xdr:rowOff>
    </xdr:from>
    <xdr:to>
      <xdr:col>15</xdr:col>
      <xdr:colOff>133350</xdr:colOff>
      <xdr:row>41</xdr:row>
      <xdr:rowOff>106892</xdr:rowOff>
    </xdr:to>
    <xdr:sp macro="" textlink="">
      <xdr:nvSpPr>
        <xdr:cNvPr id="92" name="楕円 91"/>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93" name="テキスト ボックス 92"/>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5292</xdr:rowOff>
    </xdr:from>
    <xdr:to>
      <xdr:col>11</xdr:col>
      <xdr:colOff>82550</xdr:colOff>
      <xdr:row>41</xdr:row>
      <xdr:rowOff>106892</xdr:rowOff>
    </xdr:to>
    <xdr:sp macro="" textlink="">
      <xdr:nvSpPr>
        <xdr:cNvPr id="94" name="楕円 93"/>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95" name="テキスト ボックス 94"/>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96" name="楕円 95"/>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97" name="テキスト ボックス 96"/>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た。これは地方交付税は減少しているものの、市税や臨時財政対策債等の経常収入が増加したが、公債費等の経常支出がそれ以上に増加したことが要因に挙げられる。各種平均に対し低い数値で推移しているが、今後、更なる地方交付税の減、公債費等の増加が見込まれることから、税収の確保及び経常経費の見直しにより、財政構造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55033</xdr:rowOff>
    </xdr:from>
    <xdr:to>
      <xdr:col>23</xdr:col>
      <xdr:colOff>133350</xdr:colOff>
      <xdr:row>61</xdr:row>
      <xdr:rowOff>103294</xdr:rowOff>
    </xdr:to>
    <xdr:cxnSp macro="">
      <xdr:nvCxnSpPr>
        <xdr:cNvPr id="132" name="直線コネクタ 131"/>
        <xdr:cNvCxnSpPr/>
      </xdr:nvCxnSpPr>
      <xdr:spPr>
        <a:xfrm>
          <a:off x="4114800" y="1051348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3"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148590</xdr:rowOff>
    </xdr:from>
    <xdr:to>
      <xdr:col>19</xdr:col>
      <xdr:colOff>133350</xdr:colOff>
      <xdr:row>61</xdr:row>
      <xdr:rowOff>55033</xdr:rowOff>
    </xdr:to>
    <xdr:cxnSp macro="">
      <xdr:nvCxnSpPr>
        <xdr:cNvPr id="135" name="直線コネクタ 134"/>
        <xdr:cNvCxnSpPr/>
      </xdr:nvCxnSpPr>
      <xdr:spPr>
        <a:xfrm>
          <a:off x="3225800" y="10264140"/>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69444</xdr:rowOff>
    </xdr:from>
    <xdr:ext cx="736600" cy="259045"/>
    <xdr:sp macro="" textlink="">
      <xdr:nvSpPr>
        <xdr:cNvPr id="137" name="テキスト ボックス 136"/>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148590</xdr:rowOff>
    </xdr:from>
    <xdr:to>
      <xdr:col>15</xdr:col>
      <xdr:colOff>82550</xdr:colOff>
      <xdr:row>60</xdr:row>
      <xdr:rowOff>73660</xdr:rowOff>
    </xdr:to>
    <xdr:cxnSp macro="">
      <xdr:nvCxnSpPr>
        <xdr:cNvPr id="138" name="直線コネクタ 137"/>
        <xdr:cNvCxnSpPr/>
      </xdr:nvCxnSpPr>
      <xdr:spPr>
        <a:xfrm flipV="1">
          <a:off x="2336800" y="102641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27940</xdr:rowOff>
    </xdr:from>
    <xdr:to>
      <xdr:col>11</xdr:col>
      <xdr:colOff>31750</xdr:colOff>
      <xdr:row>60</xdr:row>
      <xdr:rowOff>73660</xdr:rowOff>
    </xdr:to>
    <xdr:cxnSp macro="">
      <xdr:nvCxnSpPr>
        <xdr:cNvPr id="141" name="直線コネクタ 140"/>
        <xdr:cNvCxnSpPr/>
      </xdr:nvCxnSpPr>
      <xdr:spPr>
        <a:xfrm>
          <a:off x="1447800" y="1014349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43" name="テキスト ボックス 142"/>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5" name="テキスト ボックス 144"/>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52494</xdr:rowOff>
    </xdr:from>
    <xdr:to>
      <xdr:col>23</xdr:col>
      <xdr:colOff>184150</xdr:colOff>
      <xdr:row>61</xdr:row>
      <xdr:rowOff>154094</xdr:rowOff>
    </xdr:to>
    <xdr:sp macro="" textlink="">
      <xdr:nvSpPr>
        <xdr:cNvPr id="151" name="楕円 150"/>
        <xdr:cNvSpPr/>
      </xdr:nvSpPr>
      <xdr:spPr>
        <a:xfrm>
          <a:off x="49022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69021</xdr:rowOff>
    </xdr:from>
    <xdr:ext cx="762000" cy="259045"/>
    <xdr:sp macro="" textlink="">
      <xdr:nvSpPr>
        <xdr:cNvPr id="152" name="財政構造の弾力性該当値テキスト"/>
        <xdr:cNvSpPr txBox="1"/>
      </xdr:nvSpPr>
      <xdr:spPr>
        <a:xfrm>
          <a:off x="5041900" y="1035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4233</xdr:rowOff>
    </xdr:from>
    <xdr:to>
      <xdr:col>19</xdr:col>
      <xdr:colOff>184150</xdr:colOff>
      <xdr:row>61</xdr:row>
      <xdr:rowOff>105833</xdr:rowOff>
    </xdr:to>
    <xdr:sp macro="" textlink="">
      <xdr:nvSpPr>
        <xdr:cNvPr id="153" name="楕円 152"/>
        <xdr:cNvSpPr/>
      </xdr:nvSpPr>
      <xdr:spPr>
        <a:xfrm>
          <a:off x="4064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116010</xdr:rowOff>
    </xdr:from>
    <xdr:ext cx="736600" cy="259045"/>
    <xdr:sp macro="" textlink="">
      <xdr:nvSpPr>
        <xdr:cNvPr id="154" name="テキスト ボックス 153"/>
        <xdr:cNvSpPr txBox="1"/>
      </xdr:nvSpPr>
      <xdr:spPr>
        <a:xfrm>
          <a:off x="3733800" y="1023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97790</xdr:rowOff>
    </xdr:from>
    <xdr:to>
      <xdr:col>15</xdr:col>
      <xdr:colOff>133350</xdr:colOff>
      <xdr:row>60</xdr:row>
      <xdr:rowOff>27940</xdr:rowOff>
    </xdr:to>
    <xdr:sp macro="" textlink="">
      <xdr:nvSpPr>
        <xdr:cNvPr id="155" name="楕円 154"/>
        <xdr:cNvSpPr/>
      </xdr:nvSpPr>
      <xdr:spPr>
        <a:xfrm>
          <a:off x="3175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38117</xdr:rowOff>
    </xdr:from>
    <xdr:ext cx="762000" cy="259045"/>
    <xdr:sp macro="" textlink="">
      <xdr:nvSpPr>
        <xdr:cNvPr id="156" name="テキスト ボックス 155"/>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22860</xdr:rowOff>
    </xdr:from>
    <xdr:to>
      <xdr:col>11</xdr:col>
      <xdr:colOff>82550</xdr:colOff>
      <xdr:row>60</xdr:row>
      <xdr:rowOff>124460</xdr:rowOff>
    </xdr:to>
    <xdr:sp macro="" textlink="">
      <xdr:nvSpPr>
        <xdr:cNvPr id="157" name="楕円 156"/>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134637</xdr:rowOff>
    </xdr:from>
    <xdr:ext cx="762000" cy="259045"/>
    <xdr:sp macro="" textlink="">
      <xdr:nvSpPr>
        <xdr:cNvPr id="158" name="テキスト ボックス 157"/>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148590</xdr:rowOff>
    </xdr:from>
    <xdr:to>
      <xdr:col>7</xdr:col>
      <xdr:colOff>31750</xdr:colOff>
      <xdr:row>59</xdr:row>
      <xdr:rowOff>78740</xdr:rowOff>
    </xdr:to>
    <xdr:sp macro="" textlink="">
      <xdr:nvSpPr>
        <xdr:cNvPr id="159" name="楕円 158"/>
        <xdr:cNvSpPr/>
      </xdr:nvSpPr>
      <xdr:spPr>
        <a:xfrm>
          <a:off x="1397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88917</xdr:rowOff>
    </xdr:from>
    <xdr:ext cx="762000" cy="259045"/>
    <xdr:sp macro="" textlink="">
      <xdr:nvSpPr>
        <xdr:cNvPr id="160" name="テキスト ボックス 159"/>
        <xdr:cNvSpPr txBox="1"/>
      </xdr:nvSpPr>
      <xdr:spPr>
        <a:xfrm>
          <a:off x="1066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前年度と比べ、</a:t>
          </a:r>
          <a:r>
            <a:rPr kumimoji="1" lang="en-US" altLang="ja-JP" sz="1300">
              <a:solidFill>
                <a:schemeClr val="tx1"/>
              </a:solidFill>
              <a:latin typeface="ＭＳ Ｐゴシック" panose="020B0600070205080204" pitchFamily="50" charset="-128"/>
              <a:ea typeface="ＭＳ Ｐゴシック" panose="020B0600070205080204" pitchFamily="50" charset="-128"/>
            </a:rPr>
            <a:t>3,248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円増加した。これは臨時職員賃金や空き家対策事業等の増加が要因に挙げられる。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各種平均を下回っている要因はごみ処理業務や消防業務を一部事務組合で行っていることが挙げられる。一部事務組合の人件費・物件費等に充当する負担金を合計した場合、人口一人あたりの金額は、大幅に増加することから、今後も施設維持管理や事務委託の内容を精査し、一部事務組合を含む経費の抑制を図る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150786</xdr:rowOff>
    </xdr:from>
    <xdr:to>
      <xdr:col>23</xdr:col>
      <xdr:colOff>133350</xdr:colOff>
      <xdr:row>83</xdr:row>
      <xdr:rowOff>5462</xdr:rowOff>
    </xdr:to>
    <xdr:cxnSp macro="">
      <xdr:nvCxnSpPr>
        <xdr:cNvPr id="195" name="直線コネクタ 194"/>
        <xdr:cNvCxnSpPr/>
      </xdr:nvCxnSpPr>
      <xdr:spPr>
        <a:xfrm>
          <a:off x="4114800" y="1420968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27940</xdr:rowOff>
    </xdr:from>
    <xdr:ext cx="762000" cy="259045"/>
    <xdr:sp macro="" textlink="">
      <xdr:nvSpPr>
        <xdr:cNvPr id="196" name="人件費・物件費等の状況平均値テキスト"/>
        <xdr:cNvSpPr txBox="1"/>
      </xdr:nvSpPr>
      <xdr:spPr>
        <a:xfrm>
          <a:off x="5041900" y="14429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150786</xdr:rowOff>
    </xdr:from>
    <xdr:to>
      <xdr:col>19</xdr:col>
      <xdr:colOff>133350</xdr:colOff>
      <xdr:row>83</xdr:row>
      <xdr:rowOff>18717</xdr:rowOff>
    </xdr:to>
    <xdr:cxnSp macro="">
      <xdr:nvCxnSpPr>
        <xdr:cNvPr id="198" name="直線コネクタ 197"/>
        <xdr:cNvCxnSpPr/>
      </xdr:nvCxnSpPr>
      <xdr:spPr>
        <a:xfrm flipV="1">
          <a:off x="3225800" y="14209686"/>
          <a:ext cx="889000" cy="3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107228</xdr:rowOff>
    </xdr:from>
    <xdr:ext cx="736600" cy="259045"/>
    <xdr:sp macro="" textlink="">
      <xdr:nvSpPr>
        <xdr:cNvPr id="200" name="テキスト ボックス 199"/>
        <xdr:cNvSpPr txBox="1"/>
      </xdr:nvSpPr>
      <xdr:spPr>
        <a:xfrm>
          <a:off x="3733800" y="1450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135682</xdr:rowOff>
    </xdr:from>
    <xdr:to>
      <xdr:col>15</xdr:col>
      <xdr:colOff>82550</xdr:colOff>
      <xdr:row>83</xdr:row>
      <xdr:rowOff>18717</xdr:rowOff>
    </xdr:to>
    <xdr:cxnSp macro="">
      <xdr:nvCxnSpPr>
        <xdr:cNvPr id="201" name="直線コネクタ 200"/>
        <xdr:cNvCxnSpPr/>
      </xdr:nvCxnSpPr>
      <xdr:spPr>
        <a:xfrm>
          <a:off x="2336800" y="14194582"/>
          <a:ext cx="889000" cy="5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27472</xdr:rowOff>
    </xdr:from>
    <xdr:ext cx="762000" cy="259045"/>
    <xdr:sp macro="" textlink="">
      <xdr:nvSpPr>
        <xdr:cNvPr id="203" name="テキスト ボックス 202"/>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105767</xdr:rowOff>
    </xdr:from>
    <xdr:to>
      <xdr:col>11</xdr:col>
      <xdr:colOff>31750</xdr:colOff>
      <xdr:row>82</xdr:row>
      <xdr:rowOff>135682</xdr:rowOff>
    </xdr:to>
    <xdr:cxnSp macro="">
      <xdr:nvCxnSpPr>
        <xdr:cNvPr id="204" name="直線コネクタ 203"/>
        <xdr:cNvCxnSpPr/>
      </xdr:nvCxnSpPr>
      <xdr:spPr>
        <a:xfrm>
          <a:off x="1447800" y="14164667"/>
          <a:ext cx="889000" cy="2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8030</xdr:rowOff>
    </xdr:from>
    <xdr:ext cx="762000" cy="259045"/>
    <xdr:sp macro="" textlink="">
      <xdr:nvSpPr>
        <xdr:cNvPr id="206" name="テキスト ボックス 205"/>
        <xdr:cNvSpPr txBox="1"/>
      </xdr:nvSpPr>
      <xdr:spPr>
        <a:xfrm>
          <a:off x="1955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108</xdr:rowOff>
    </xdr:from>
    <xdr:ext cx="762000" cy="259045"/>
    <xdr:sp macro="" textlink="">
      <xdr:nvSpPr>
        <xdr:cNvPr id="208" name="テキスト ボックス 207"/>
        <xdr:cNvSpPr txBox="1"/>
      </xdr:nvSpPr>
      <xdr:spPr>
        <a:xfrm>
          <a:off x="1066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126112</xdr:rowOff>
    </xdr:from>
    <xdr:to>
      <xdr:col>23</xdr:col>
      <xdr:colOff>184150</xdr:colOff>
      <xdr:row>83</xdr:row>
      <xdr:rowOff>56262</xdr:rowOff>
    </xdr:to>
    <xdr:sp macro="" textlink="">
      <xdr:nvSpPr>
        <xdr:cNvPr id="214" name="楕円 213"/>
        <xdr:cNvSpPr/>
      </xdr:nvSpPr>
      <xdr:spPr>
        <a:xfrm>
          <a:off x="4902200" y="1418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142639</xdr:rowOff>
    </xdr:from>
    <xdr:ext cx="762000" cy="259045"/>
    <xdr:sp macro="" textlink="">
      <xdr:nvSpPr>
        <xdr:cNvPr id="215" name="人件費・物件費等の状況該当値テキスト"/>
        <xdr:cNvSpPr txBox="1"/>
      </xdr:nvSpPr>
      <xdr:spPr>
        <a:xfrm>
          <a:off x="5041900" y="1403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99986</xdr:rowOff>
    </xdr:from>
    <xdr:to>
      <xdr:col>19</xdr:col>
      <xdr:colOff>184150</xdr:colOff>
      <xdr:row>83</xdr:row>
      <xdr:rowOff>30136</xdr:rowOff>
    </xdr:to>
    <xdr:sp macro="" textlink="">
      <xdr:nvSpPr>
        <xdr:cNvPr id="216" name="楕円 215"/>
        <xdr:cNvSpPr/>
      </xdr:nvSpPr>
      <xdr:spPr>
        <a:xfrm>
          <a:off x="4064000" y="1415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40313</xdr:rowOff>
    </xdr:from>
    <xdr:ext cx="736600" cy="259045"/>
    <xdr:sp macro="" textlink="">
      <xdr:nvSpPr>
        <xdr:cNvPr id="217" name="テキスト ボックス 216"/>
        <xdr:cNvSpPr txBox="1"/>
      </xdr:nvSpPr>
      <xdr:spPr>
        <a:xfrm>
          <a:off x="3733800" y="13927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139367</xdr:rowOff>
    </xdr:from>
    <xdr:to>
      <xdr:col>15</xdr:col>
      <xdr:colOff>133350</xdr:colOff>
      <xdr:row>83</xdr:row>
      <xdr:rowOff>69517</xdr:rowOff>
    </xdr:to>
    <xdr:sp macro="" textlink="">
      <xdr:nvSpPr>
        <xdr:cNvPr id="218" name="楕円 217"/>
        <xdr:cNvSpPr/>
      </xdr:nvSpPr>
      <xdr:spPr>
        <a:xfrm>
          <a:off x="3175000" y="1419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79694</xdr:rowOff>
    </xdr:from>
    <xdr:ext cx="762000" cy="259045"/>
    <xdr:sp macro="" textlink="">
      <xdr:nvSpPr>
        <xdr:cNvPr id="219" name="テキスト ボックス 218"/>
        <xdr:cNvSpPr txBox="1"/>
      </xdr:nvSpPr>
      <xdr:spPr>
        <a:xfrm>
          <a:off x="2844800" y="139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84882</xdr:rowOff>
    </xdr:from>
    <xdr:to>
      <xdr:col>11</xdr:col>
      <xdr:colOff>82550</xdr:colOff>
      <xdr:row>83</xdr:row>
      <xdr:rowOff>15032</xdr:rowOff>
    </xdr:to>
    <xdr:sp macro="" textlink="">
      <xdr:nvSpPr>
        <xdr:cNvPr id="220" name="楕円 219"/>
        <xdr:cNvSpPr/>
      </xdr:nvSpPr>
      <xdr:spPr>
        <a:xfrm>
          <a:off x="2286000" y="1414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25209</xdr:rowOff>
    </xdr:from>
    <xdr:ext cx="762000" cy="259045"/>
    <xdr:sp macro="" textlink="">
      <xdr:nvSpPr>
        <xdr:cNvPr id="221" name="テキスト ボックス 220"/>
        <xdr:cNvSpPr txBox="1"/>
      </xdr:nvSpPr>
      <xdr:spPr>
        <a:xfrm>
          <a:off x="1955800" y="1391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54967</xdr:rowOff>
    </xdr:from>
    <xdr:to>
      <xdr:col>7</xdr:col>
      <xdr:colOff>31750</xdr:colOff>
      <xdr:row>82</xdr:row>
      <xdr:rowOff>156567</xdr:rowOff>
    </xdr:to>
    <xdr:sp macro="" textlink="">
      <xdr:nvSpPr>
        <xdr:cNvPr id="222" name="楕円 221"/>
        <xdr:cNvSpPr/>
      </xdr:nvSpPr>
      <xdr:spPr>
        <a:xfrm>
          <a:off x="1397000" y="1411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166744</xdr:rowOff>
    </xdr:from>
    <xdr:ext cx="762000" cy="259045"/>
    <xdr:sp macro="" textlink="">
      <xdr:nvSpPr>
        <xdr:cNvPr id="223" name="テキスト ボックス 222"/>
        <xdr:cNvSpPr txBox="1"/>
      </xdr:nvSpPr>
      <xdr:spPr>
        <a:xfrm>
          <a:off x="1066800" y="1388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国と比較して、人材を確保する観点から初任給が高いことや学歴による昇給差がないことが要因としてあげられる。引き続き国や千葉県を基準に、給与制度の適正な運用に努める。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115005</xdr:rowOff>
    </xdr:from>
    <xdr:to>
      <xdr:col>81</xdr:col>
      <xdr:colOff>44450</xdr:colOff>
      <xdr:row>86</xdr:row>
      <xdr:rowOff>115005</xdr:rowOff>
    </xdr:to>
    <xdr:cxnSp macro="">
      <xdr:nvCxnSpPr>
        <xdr:cNvPr id="257" name="直線コネクタ 256"/>
        <xdr:cNvCxnSpPr/>
      </xdr:nvCxnSpPr>
      <xdr:spPr>
        <a:xfrm>
          <a:off x="16179800" y="148597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34872</xdr:rowOff>
    </xdr:from>
    <xdr:ext cx="762000" cy="259045"/>
    <xdr:sp macro="" textlink="">
      <xdr:nvSpPr>
        <xdr:cNvPr id="258" name="給与水準   （国との比較）平均値テキスト"/>
        <xdr:cNvSpPr txBox="1"/>
      </xdr:nvSpPr>
      <xdr:spPr>
        <a:xfrm>
          <a:off x="17106900" y="1426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115005</xdr:rowOff>
    </xdr:from>
    <xdr:to>
      <xdr:col>77</xdr:col>
      <xdr:colOff>44450</xdr:colOff>
      <xdr:row>86</xdr:row>
      <xdr:rowOff>128411</xdr:rowOff>
    </xdr:to>
    <xdr:cxnSp macro="">
      <xdr:nvCxnSpPr>
        <xdr:cNvPr id="260" name="直線コネクタ 259"/>
        <xdr:cNvCxnSpPr/>
      </xdr:nvCxnSpPr>
      <xdr:spPr>
        <a:xfrm flipV="1">
          <a:off x="15290800" y="1485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2" name="テキスト ボックス 261"/>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7761</xdr:rowOff>
    </xdr:from>
    <xdr:to>
      <xdr:col>72</xdr:col>
      <xdr:colOff>203200</xdr:colOff>
      <xdr:row>86</xdr:row>
      <xdr:rowOff>128411</xdr:rowOff>
    </xdr:to>
    <xdr:cxnSp macro="">
      <xdr:nvCxnSpPr>
        <xdr:cNvPr id="263" name="直線コネクタ 262"/>
        <xdr:cNvCxnSpPr/>
      </xdr:nvCxnSpPr>
      <xdr:spPr>
        <a:xfrm>
          <a:off x="14401800" y="1475246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65" name="テキスト ボックス 264"/>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7761</xdr:rowOff>
    </xdr:from>
    <xdr:to>
      <xdr:col>68</xdr:col>
      <xdr:colOff>152400</xdr:colOff>
      <xdr:row>86</xdr:row>
      <xdr:rowOff>141816</xdr:rowOff>
    </xdr:to>
    <xdr:cxnSp macro="">
      <xdr:nvCxnSpPr>
        <xdr:cNvPr id="266" name="直線コネクタ 265"/>
        <xdr:cNvCxnSpPr/>
      </xdr:nvCxnSpPr>
      <xdr:spPr>
        <a:xfrm flipV="1">
          <a:off x="13512800" y="14752461"/>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68" name="テキスト ボックス 267"/>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0" name="テキスト ボックス 269"/>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76" name="楕円 275"/>
        <xdr:cNvSpPr/>
      </xdr:nvSpPr>
      <xdr:spPr>
        <a:xfrm>
          <a:off x="169672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36282</xdr:rowOff>
    </xdr:from>
    <xdr:ext cx="762000" cy="259045"/>
    <xdr:sp macro="" textlink="">
      <xdr:nvSpPr>
        <xdr:cNvPr id="277" name="給与水準   （国との比較）該当値テキスト"/>
        <xdr:cNvSpPr txBox="1"/>
      </xdr:nvSpPr>
      <xdr:spPr>
        <a:xfrm>
          <a:off x="17106900" y="1478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64205</xdr:rowOff>
    </xdr:from>
    <xdr:to>
      <xdr:col>77</xdr:col>
      <xdr:colOff>95250</xdr:colOff>
      <xdr:row>86</xdr:row>
      <xdr:rowOff>165805</xdr:rowOff>
    </xdr:to>
    <xdr:sp macro="" textlink="">
      <xdr:nvSpPr>
        <xdr:cNvPr id="278" name="楕円 277"/>
        <xdr:cNvSpPr/>
      </xdr:nvSpPr>
      <xdr:spPr>
        <a:xfrm>
          <a:off x="16129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79" name="テキスト ボックス 278"/>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77611</xdr:rowOff>
    </xdr:from>
    <xdr:to>
      <xdr:col>73</xdr:col>
      <xdr:colOff>44450</xdr:colOff>
      <xdr:row>87</xdr:row>
      <xdr:rowOff>7761</xdr:rowOff>
    </xdr:to>
    <xdr:sp macro="" textlink="">
      <xdr:nvSpPr>
        <xdr:cNvPr id="280" name="楕円 279"/>
        <xdr:cNvSpPr/>
      </xdr:nvSpPr>
      <xdr:spPr>
        <a:xfrm>
          <a:off x="15240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163988</xdr:rowOff>
    </xdr:from>
    <xdr:ext cx="762000" cy="259045"/>
    <xdr:sp macro="" textlink="">
      <xdr:nvSpPr>
        <xdr:cNvPr id="281" name="テキスト ボックス 280"/>
        <xdr:cNvSpPr txBox="1"/>
      </xdr:nvSpPr>
      <xdr:spPr>
        <a:xfrm>
          <a:off x="14909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128411</xdr:rowOff>
    </xdr:from>
    <xdr:to>
      <xdr:col>68</xdr:col>
      <xdr:colOff>203200</xdr:colOff>
      <xdr:row>86</xdr:row>
      <xdr:rowOff>58561</xdr:rowOff>
    </xdr:to>
    <xdr:sp macro="" textlink="">
      <xdr:nvSpPr>
        <xdr:cNvPr id="282" name="楕円 281"/>
        <xdr:cNvSpPr/>
      </xdr:nvSpPr>
      <xdr:spPr>
        <a:xfrm>
          <a:off x="14351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43338</xdr:rowOff>
    </xdr:from>
    <xdr:ext cx="762000" cy="259045"/>
    <xdr:sp macro="" textlink="">
      <xdr:nvSpPr>
        <xdr:cNvPr id="283" name="テキスト ボックス 282"/>
        <xdr:cNvSpPr txBox="1"/>
      </xdr:nvSpPr>
      <xdr:spPr>
        <a:xfrm>
          <a:off x="14020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4" name="楕円 283"/>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5" name="テキスト ボックス 284"/>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a:t>
          </a:r>
          <a:r>
            <a:rPr kumimoji="1" lang="en-US" altLang="ja-JP" sz="1300">
              <a:latin typeface="ＭＳ Ｐゴシック" panose="020B0600070205080204" pitchFamily="50" charset="-128"/>
              <a:ea typeface="ＭＳ Ｐゴシック" panose="020B0600070205080204" pitchFamily="50" charset="-128"/>
            </a:rPr>
            <a:t>560</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H29.4.1)</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549</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H30.4.1)</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人減少。全国・県平均を下回っている。今後も、効率的な組織体制の構築及び民間委託の推進等により、引き続き定員管理の適正化に努める。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116175</xdr:rowOff>
    </xdr:from>
    <xdr:to>
      <xdr:col>81</xdr:col>
      <xdr:colOff>44450</xdr:colOff>
      <xdr:row>60</xdr:row>
      <xdr:rowOff>127665</xdr:rowOff>
    </xdr:to>
    <xdr:cxnSp macro="">
      <xdr:nvCxnSpPr>
        <xdr:cNvPr id="322" name="直線コネクタ 321"/>
        <xdr:cNvCxnSpPr/>
      </xdr:nvCxnSpPr>
      <xdr:spPr>
        <a:xfrm>
          <a:off x="16179800" y="1040317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5036</xdr:rowOff>
    </xdr:from>
    <xdr:ext cx="762000" cy="259045"/>
    <xdr:sp macro="" textlink="">
      <xdr:nvSpPr>
        <xdr:cNvPr id="323" name="定員管理の状況平均値テキスト"/>
        <xdr:cNvSpPr txBox="1"/>
      </xdr:nvSpPr>
      <xdr:spPr>
        <a:xfrm>
          <a:off x="17106900" y="1046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116175</xdr:rowOff>
    </xdr:from>
    <xdr:to>
      <xdr:col>77</xdr:col>
      <xdr:colOff>44450</xdr:colOff>
      <xdr:row>60</xdr:row>
      <xdr:rowOff>116175</xdr:rowOff>
    </xdr:to>
    <xdr:cxnSp macro="">
      <xdr:nvCxnSpPr>
        <xdr:cNvPr id="325" name="直線コネクタ 324"/>
        <xdr:cNvCxnSpPr/>
      </xdr:nvCxnSpPr>
      <xdr:spPr>
        <a:xfrm>
          <a:off x="15290800" y="10403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108995</xdr:rowOff>
    </xdr:from>
    <xdr:ext cx="736600" cy="259045"/>
    <xdr:sp macro="" textlink="">
      <xdr:nvSpPr>
        <xdr:cNvPr id="327" name="テキスト ボックス 326"/>
        <xdr:cNvSpPr txBox="1"/>
      </xdr:nvSpPr>
      <xdr:spPr>
        <a:xfrm>
          <a:off x="15798800" y="1056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116175</xdr:rowOff>
    </xdr:from>
    <xdr:to>
      <xdr:col>72</xdr:col>
      <xdr:colOff>203200</xdr:colOff>
      <xdr:row>60</xdr:row>
      <xdr:rowOff>131112</xdr:rowOff>
    </xdr:to>
    <xdr:cxnSp macro="">
      <xdr:nvCxnSpPr>
        <xdr:cNvPr id="328" name="直線コネクタ 327"/>
        <xdr:cNvCxnSpPr/>
      </xdr:nvCxnSpPr>
      <xdr:spPr>
        <a:xfrm flipV="1">
          <a:off x="14401800" y="10403175"/>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80269</xdr:rowOff>
    </xdr:from>
    <xdr:ext cx="762000" cy="259045"/>
    <xdr:sp macro="" textlink="">
      <xdr:nvSpPr>
        <xdr:cNvPr id="330" name="テキスト ボックス 329"/>
        <xdr:cNvSpPr txBox="1"/>
      </xdr:nvSpPr>
      <xdr:spPr>
        <a:xfrm>
          <a:off x="14909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131112</xdr:rowOff>
    </xdr:from>
    <xdr:to>
      <xdr:col>68</xdr:col>
      <xdr:colOff>152400</xdr:colOff>
      <xdr:row>60</xdr:row>
      <xdr:rowOff>141454</xdr:rowOff>
    </xdr:to>
    <xdr:cxnSp macro="">
      <xdr:nvCxnSpPr>
        <xdr:cNvPr id="331" name="直線コネクタ 330"/>
        <xdr:cNvCxnSpPr/>
      </xdr:nvCxnSpPr>
      <xdr:spPr>
        <a:xfrm flipV="1">
          <a:off x="13512800" y="1041811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3" name="テキスト ボックス 332"/>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76865</xdr:rowOff>
    </xdr:from>
    <xdr:to>
      <xdr:col>81</xdr:col>
      <xdr:colOff>95250</xdr:colOff>
      <xdr:row>61</xdr:row>
      <xdr:rowOff>7015</xdr:rowOff>
    </xdr:to>
    <xdr:sp macro="" textlink="">
      <xdr:nvSpPr>
        <xdr:cNvPr id="341" name="楕円 340"/>
        <xdr:cNvSpPr/>
      </xdr:nvSpPr>
      <xdr:spPr>
        <a:xfrm>
          <a:off x="16967200" y="1036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93392</xdr:rowOff>
    </xdr:from>
    <xdr:ext cx="762000" cy="259045"/>
    <xdr:sp macro="" textlink="">
      <xdr:nvSpPr>
        <xdr:cNvPr id="342" name="定員管理の状況該当値テキスト"/>
        <xdr:cNvSpPr txBox="1"/>
      </xdr:nvSpPr>
      <xdr:spPr>
        <a:xfrm>
          <a:off x="17106900" y="1020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65375</xdr:rowOff>
    </xdr:from>
    <xdr:to>
      <xdr:col>77</xdr:col>
      <xdr:colOff>95250</xdr:colOff>
      <xdr:row>60</xdr:row>
      <xdr:rowOff>166975</xdr:rowOff>
    </xdr:to>
    <xdr:sp macro="" textlink="">
      <xdr:nvSpPr>
        <xdr:cNvPr id="343" name="楕円 342"/>
        <xdr:cNvSpPr/>
      </xdr:nvSpPr>
      <xdr:spPr>
        <a:xfrm>
          <a:off x="16129000" y="103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5702</xdr:rowOff>
    </xdr:from>
    <xdr:ext cx="736600" cy="259045"/>
    <xdr:sp macro="" textlink="">
      <xdr:nvSpPr>
        <xdr:cNvPr id="344" name="テキスト ボックス 343"/>
        <xdr:cNvSpPr txBox="1"/>
      </xdr:nvSpPr>
      <xdr:spPr>
        <a:xfrm>
          <a:off x="15798800" y="10121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65375</xdr:rowOff>
    </xdr:from>
    <xdr:to>
      <xdr:col>73</xdr:col>
      <xdr:colOff>44450</xdr:colOff>
      <xdr:row>60</xdr:row>
      <xdr:rowOff>166975</xdr:rowOff>
    </xdr:to>
    <xdr:sp macro="" textlink="">
      <xdr:nvSpPr>
        <xdr:cNvPr id="345" name="楕円 344"/>
        <xdr:cNvSpPr/>
      </xdr:nvSpPr>
      <xdr:spPr>
        <a:xfrm>
          <a:off x="15240000" y="103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5702</xdr:rowOff>
    </xdr:from>
    <xdr:ext cx="762000" cy="259045"/>
    <xdr:sp macro="" textlink="">
      <xdr:nvSpPr>
        <xdr:cNvPr id="346" name="テキスト ボックス 345"/>
        <xdr:cNvSpPr txBox="1"/>
      </xdr:nvSpPr>
      <xdr:spPr>
        <a:xfrm>
          <a:off x="14909800" y="1012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80312</xdr:rowOff>
    </xdr:from>
    <xdr:to>
      <xdr:col>68</xdr:col>
      <xdr:colOff>203200</xdr:colOff>
      <xdr:row>61</xdr:row>
      <xdr:rowOff>10462</xdr:rowOff>
    </xdr:to>
    <xdr:sp macro="" textlink="">
      <xdr:nvSpPr>
        <xdr:cNvPr id="347" name="楕円 346"/>
        <xdr:cNvSpPr/>
      </xdr:nvSpPr>
      <xdr:spPr>
        <a:xfrm>
          <a:off x="14351000" y="1036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166689</xdr:rowOff>
    </xdr:from>
    <xdr:ext cx="762000" cy="259045"/>
    <xdr:sp macro="" textlink="">
      <xdr:nvSpPr>
        <xdr:cNvPr id="348" name="テキスト ボックス 347"/>
        <xdr:cNvSpPr txBox="1"/>
      </xdr:nvSpPr>
      <xdr:spPr>
        <a:xfrm>
          <a:off x="14020800" y="1045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90654</xdr:rowOff>
    </xdr:from>
    <xdr:to>
      <xdr:col>64</xdr:col>
      <xdr:colOff>152400</xdr:colOff>
      <xdr:row>61</xdr:row>
      <xdr:rowOff>20804</xdr:rowOff>
    </xdr:to>
    <xdr:sp macro="" textlink="">
      <xdr:nvSpPr>
        <xdr:cNvPr id="349" name="楕円 348"/>
        <xdr:cNvSpPr/>
      </xdr:nvSpPr>
      <xdr:spPr>
        <a:xfrm>
          <a:off x="13462000" y="103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5581</xdr:rowOff>
    </xdr:from>
    <xdr:ext cx="762000" cy="259045"/>
    <xdr:sp macro="" textlink="">
      <xdr:nvSpPr>
        <xdr:cNvPr id="350" name="テキスト ボックス 349"/>
        <xdr:cNvSpPr txBox="1"/>
      </xdr:nvSpPr>
      <xdr:spPr>
        <a:xfrm>
          <a:off x="13131800" y="1046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前年度と比べ、</a:t>
          </a:r>
          <a:r>
            <a:rPr kumimoji="1" lang="en-US" altLang="ja-JP" sz="1300">
              <a:solidFill>
                <a:schemeClr val="tx1"/>
              </a:solidFill>
              <a:latin typeface="ＭＳ Ｐゴシック" panose="020B0600070205080204" pitchFamily="50" charset="-128"/>
              <a:ea typeface="ＭＳ Ｐゴシック" panose="020B0600070205080204" pitchFamily="50" charset="-128"/>
            </a:rPr>
            <a:t>0.1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ポイント改善した。昨年に引き続き、繰上償還の実施による公債費の減少や交付税措置のある公債費の割合が増加したこと等によるものと分析する。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全国・県平均を上回っている状況のなか、複合公共施設や水道施設の更新など、合併特例債を活用した大型事業が予定されているため、将来負担比率の上昇に注視しながら、計画的な地方債の発行、健全な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61722</xdr:rowOff>
    </xdr:to>
    <xdr:cxnSp macro="">
      <xdr:nvCxnSpPr>
        <xdr:cNvPr id="382" name="直線コネクタ 381"/>
        <xdr:cNvCxnSpPr/>
      </xdr:nvCxnSpPr>
      <xdr:spPr>
        <a:xfrm flipV="1">
          <a:off x="16179800" y="708152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3"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61722</xdr:rowOff>
    </xdr:from>
    <xdr:to>
      <xdr:col>77</xdr:col>
      <xdr:colOff>44450</xdr:colOff>
      <xdr:row>41</xdr:row>
      <xdr:rowOff>61722</xdr:rowOff>
    </xdr:to>
    <xdr:cxnSp macro="">
      <xdr:nvCxnSpPr>
        <xdr:cNvPr id="385" name="直線コネクタ 384"/>
        <xdr:cNvCxnSpPr/>
      </xdr:nvCxnSpPr>
      <xdr:spPr>
        <a:xfrm>
          <a:off x="15290800" y="7091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7" name="テキスト ボックス 386"/>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61722</xdr:rowOff>
    </xdr:from>
    <xdr:to>
      <xdr:col>72</xdr:col>
      <xdr:colOff>203200</xdr:colOff>
      <xdr:row>41</xdr:row>
      <xdr:rowOff>119634</xdr:rowOff>
    </xdr:to>
    <xdr:cxnSp macro="">
      <xdr:nvCxnSpPr>
        <xdr:cNvPr id="388" name="直線コネクタ 387"/>
        <xdr:cNvCxnSpPr/>
      </xdr:nvCxnSpPr>
      <xdr:spPr>
        <a:xfrm flipV="1">
          <a:off x="14401800" y="709117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0" name="テキスト ボックス 389"/>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119634</xdr:rowOff>
    </xdr:from>
    <xdr:to>
      <xdr:col>68</xdr:col>
      <xdr:colOff>152400</xdr:colOff>
      <xdr:row>42</xdr:row>
      <xdr:rowOff>25400</xdr:rowOff>
    </xdr:to>
    <xdr:cxnSp macro="">
      <xdr:nvCxnSpPr>
        <xdr:cNvPr id="391" name="直線コネクタ 390"/>
        <xdr:cNvCxnSpPr/>
      </xdr:nvCxnSpPr>
      <xdr:spPr>
        <a:xfrm flipV="1">
          <a:off x="13512800" y="714908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3" name="テキスト ボックス 392"/>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5" name="テキスト ボックス 394"/>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401" name="楕円 400"/>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144797</xdr:rowOff>
    </xdr:from>
    <xdr:ext cx="762000" cy="259045"/>
    <xdr:sp macro="" textlink="">
      <xdr:nvSpPr>
        <xdr:cNvPr id="402"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10922</xdr:rowOff>
    </xdr:from>
    <xdr:to>
      <xdr:col>77</xdr:col>
      <xdr:colOff>95250</xdr:colOff>
      <xdr:row>41</xdr:row>
      <xdr:rowOff>112522</xdr:rowOff>
    </xdr:to>
    <xdr:sp macro="" textlink="">
      <xdr:nvSpPr>
        <xdr:cNvPr id="403" name="楕円 402"/>
        <xdr:cNvSpPr/>
      </xdr:nvSpPr>
      <xdr:spPr>
        <a:xfrm>
          <a:off x="16129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97299</xdr:rowOff>
    </xdr:from>
    <xdr:ext cx="736600" cy="259045"/>
    <xdr:sp macro="" textlink="">
      <xdr:nvSpPr>
        <xdr:cNvPr id="404" name="テキスト ボックス 403"/>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10922</xdr:rowOff>
    </xdr:from>
    <xdr:to>
      <xdr:col>73</xdr:col>
      <xdr:colOff>44450</xdr:colOff>
      <xdr:row>41</xdr:row>
      <xdr:rowOff>112522</xdr:rowOff>
    </xdr:to>
    <xdr:sp macro="" textlink="">
      <xdr:nvSpPr>
        <xdr:cNvPr id="405" name="楕円 404"/>
        <xdr:cNvSpPr/>
      </xdr:nvSpPr>
      <xdr:spPr>
        <a:xfrm>
          <a:off x="15240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406" name="テキスト ボックス 405"/>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68834</xdr:rowOff>
    </xdr:from>
    <xdr:to>
      <xdr:col>68</xdr:col>
      <xdr:colOff>203200</xdr:colOff>
      <xdr:row>41</xdr:row>
      <xdr:rowOff>170434</xdr:rowOff>
    </xdr:to>
    <xdr:sp macro="" textlink="">
      <xdr:nvSpPr>
        <xdr:cNvPr id="407" name="楕円 406"/>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155211</xdr:rowOff>
    </xdr:from>
    <xdr:ext cx="762000" cy="259045"/>
    <xdr:sp macro="" textlink="">
      <xdr:nvSpPr>
        <xdr:cNvPr id="408" name="テキスト ボックス 407"/>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9" name="楕円 408"/>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10" name="テキスト ボックス 409"/>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前年度と比べ、</a:t>
          </a:r>
          <a:r>
            <a:rPr kumimoji="1" lang="en-US" altLang="ja-JP" sz="1300">
              <a:solidFill>
                <a:schemeClr val="tx1"/>
              </a:solidFill>
              <a:latin typeface="ＭＳ Ｐゴシック" panose="020B0600070205080204" pitchFamily="50" charset="-128"/>
              <a:ea typeface="ＭＳ Ｐゴシック" panose="020B0600070205080204" pitchFamily="50" charset="-128"/>
            </a:rPr>
            <a:t>0.6</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ポイント上昇した。これは算出式の分母となる標準財政規模から控除される、交付税措置のある公債費（主に合併特例債）が増加した結果、分母が小さくなったものと分析する、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県平均を上回っている状況のなか、複合公共施設や水道施設の更新など、合併特例債を活用した大型事業が予定されているため、実質公債費比率の上昇に注視しながら、計画的な地方債の発行、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66633</xdr:rowOff>
    </xdr:from>
    <xdr:to>
      <xdr:col>81</xdr:col>
      <xdr:colOff>44450</xdr:colOff>
      <xdr:row>16</xdr:row>
      <xdr:rowOff>71459</xdr:rowOff>
    </xdr:to>
    <xdr:cxnSp macro="">
      <xdr:nvCxnSpPr>
        <xdr:cNvPr id="444" name="直線コネクタ 443"/>
        <xdr:cNvCxnSpPr/>
      </xdr:nvCxnSpPr>
      <xdr:spPr>
        <a:xfrm>
          <a:off x="16179800" y="2809833"/>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7552</xdr:rowOff>
    </xdr:from>
    <xdr:ext cx="762000" cy="259045"/>
    <xdr:sp macro="" textlink="">
      <xdr:nvSpPr>
        <xdr:cNvPr id="445" name="将来負担の状況平均値テキスト"/>
        <xdr:cNvSpPr txBox="1"/>
      </xdr:nvSpPr>
      <xdr:spPr>
        <a:xfrm>
          <a:off x="17106900" y="2407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66633</xdr:rowOff>
    </xdr:from>
    <xdr:to>
      <xdr:col>77</xdr:col>
      <xdr:colOff>44450</xdr:colOff>
      <xdr:row>16</xdr:row>
      <xdr:rowOff>103632</xdr:rowOff>
    </xdr:to>
    <xdr:cxnSp macro="">
      <xdr:nvCxnSpPr>
        <xdr:cNvPr id="447" name="直線コネクタ 446"/>
        <xdr:cNvCxnSpPr/>
      </xdr:nvCxnSpPr>
      <xdr:spPr>
        <a:xfrm flipV="1">
          <a:off x="15290800" y="2809833"/>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49" name="テキスト ボックス 448"/>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103632</xdr:rowOff>
    </xdr:from>
    <xdr:to>
      <xdr:col>72</xdr:col>
      <xdr:colOff>203200</xdr:colOff>
      <xdr:row>17</xdr:row>
      <xdr:rowOff>11007</xdr:rowOff>
    </xdr:to>
    <xdr:cxnSp macro="">
      <xdr:nvCxnSpPr>
        <xdr:cNvPr id="450" name="直線コネクタ 449"/>
        <xdr:cNvCxnSpPr/>
      </xdr:nvCxnSpPr>
      <xdr:spPr>
        <a:xfrm flipV="1">
          <a:off x="14401800" y="2846832"/>
          <a:ext cx="8890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1" name="フローチャート: 判断 450"/>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2134</xdr:rowOff>
    </xdr:from>
    <xdr:ext cx="762000" cy="259045"/>
    <xdr:sp macro="" textlink="">
      <xdr:nvSpPr>
        <xdr:cNvPr id="452" name="テキスト ボックス 451"/>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11007</xdr:rowOff>
    </xdr:from>
    <xdr:to>
      <xdr:col>68</xdr:col>
      <xdr:colOff>152400</xdr:colOff>
      <xdr:row>17</xdr:row>
      <xdr:rowOff>132461</xdr:rowOff>
    </xdr:to>
    <xdr:cxnSp macro="">
      <xdr:nvCxnSpPr>
        <xdr:cNvPr id="453" name="直線コネクタ 452"/>
        <xdr:cNvCxnSpPr/>
      </xdr:nvCxnSpPr>
      <xdr:spPr>
        <a:xfrm flipV="1">
          <a:off x="13512800" y="2925657"/>
          <a:ext cx="889000" cy="12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4" name="フローチャート: 判断 453"/>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5" name="テキスト ボックス 454"/>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6" name="フローチャート: 判断 455"/>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7" name="テキスト ボックス 456"/>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20659</xdr:rowOff>
    </xdr:from>
    <xdr:to>
      <xdr:col>81</xdr:col>
      <xdr:colOff>95250</xdr:colOff>
      <xdr:row>16</xdr:row>
      <xdr:rowOff>122259</xdr:rowOff>
    </xdr:to>
    <xdr:sp macro="" textlink="">
      <xdr:nvSpPr>
        <xdr:cNvPr id="463" name="楕円 462"/>
        <xdr:cNvSpPr/>
      </xdr:nvSpPr>
      <xdr:spPr>
        <a:xfrm>
          <a:off x="16967200" y="276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164186</xdr:rowOff>
    </xdr:from>
    <xdr:ext cx="762000" cy="259045"/>
    <xdr:sp macro="" textlink="">
      <xdr:nvSpPr>
        <xdr:cNvPr id="464" name="将来負担の状況該当値テキスト"/>
        <xdr:cNvSpPr txBox="1"/>
      </xdr:nvSpPr>
      <xdr:spPr>
        <a:xfrm>
          <a:off x="17106900" y="27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15833</xdr:rowOff>
    </xdr:from>
    <xdr:to>
      <xdr:col>77</xdr:col>
      <xdr:colOff>95250</xdr:colOff>
      <xdr:row>16</xdr:row>
      <xdr:rowOff>117433</xdr:rowOff>
    </xdr:to>
    <xdr:sp macro="" textlink="">
      <xdr:nvSpPr>
        <xdr:cNvPr id="465" name="楕円 464"/>
        <xdr:cNvSpPr/>
      </xdr:nvSpPr>
      <xdr:spPr>
        <a:xfrm>
          <a:off x="16129000" y="275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102210</xdr:rowOff>
    </xdr:from>
    <xdr:ext cx="736600" cy="259045"/>
    <xdr:sp macro="" textlink="">
      <xdr:nvSpPr>
        <xdr:cNvPr id="466" name="テキスト ボックス 465"/>
        <xdr:cNvSpPr txBox="1"/>
      </xdr:nvSpPr>
      <xdr:spPr>
        <a:xfrm>
          <a:off x="15798800" y="2845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52832</xdr:rowOff>
    </xdr:from>
    <xdr:to>
      <xdr:col>73</xdr:col>
      <xdr:colOff>44450</xdr:colOff>
      <xdr:row>16</xdr:row>
      <xdr:rowOff>154432</xdr:rowOff>
    </xdr:to>
    <xdr:sp macro="" textlink="">
      <xdr:nvSpPr>
        <xdr:cNvPr id="467" name="楕円 466"/>
        <xdr:cNvSpPr/>
      </xdr:nvSpPr>
      <xdr:spPr>
        <a:xfrm>
          <a:off x="15240000" y="279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139209</xdr:rowOff>
    </xdr:from>
    <xdr:ext cx="762000" cy="259045"/>
    <xdr:sp macro="" textlink="">
      <xdr:nvSpPr>
        <xdr:cNvPr id="468" name="テキスト ボックス 467"/>
        <xdr:cNvSpPr txBox="1"/>
      </xdr:nvSpPr>
      <xdr:spPr>
        <a:xfrm>
          <a:off x="14909800" y="288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131657</xdr:rowOff>
    </xdr:from>
    <xdr:to>
      <xdr:col>68</xdr:col>
      <xdr:colOff>203200</xdr:colOff>
      <xdr:row>17</xdr:row>
      <xdr:rowOff>61807</xdr:rowOff>
    </xdr:to>
    <xdr:sp macro="" textlink="">
      <xdr:nvSpPr>
        <xdr:cNvPr id="469" name="楕円 468"/>
        <xdr:cNvSpPr/>
      </xdr:nvSpPr>
      <xdr:spPr>
        <a:xfrm>
          <a:off x="14351000" y="287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46584</xdr:rowOff>
    </xdr:from>
    <xdr:ext cx="762000" cy="259045"/>
    <xdr:sp macro="" textlink="">
      <xdr:nvSpPr>
        <xdr:cNvPr id="470" name="テキスト ボックス 469"/>
        <xdr:cNvSpPr txBox="1"/>
      </xdr:nvSpPr>
      <xdr:spPr>
        <a:xfrm>
          <a:off x="14020800" y="296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81661</xdr:rowOff>
    </xdr:from>
    <xdr:to>
      <xdr:col>64</xdr:col>
      <xdr:colOff>152400</xdr:colOff>
      <xdr:row>18</xdr:row>
      <xdr:rowOff>11811</xdr:rowOff>
    </xdr:to>
    <xdr:sp macro="" textlink="">
      <xdr:nvSpPr>
        <xdr:cNvPr id="471" name="楕円 470"/>
        <xdr:cNvSpPr/>
      </xdr:nvSpPr>
      <xdr:spPr>
        <a:xfrm>
          <a:off x="13462000" y="299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168038</xdr:rowOff>
    </xdr:from>
    <xdr:ext cx="762000" cy="259045"/>
    <xdr:sp macro="" textlink="">
      <xdr:nvSpPr>
        <xdr:cNvPr id="472" name="テキスト ボックス 471"/>
        <xdr:cNvSpPr txBox="1"/>
      </xdr:nvSpPr>
      <xdr:spPr>
        <a:xfrm>
          <a:off x="13131800" y="308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千葉県香取市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77,838
76,841
262.35
37,457,731
35,397,538
1,613,368
19,546,715
40,068,425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ポイント減少した。人件費総額は前年度から増加しているものの、それ以上に地方税等の経常一般財源が増えているためと分析する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適正な</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定員管理を行い、人件費の抑制に努める。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36</xdr:row>
      <xdr:rowOff>58420</xdr:rowOff>
    </xdr:to>
    <xdr:cxnSp macro="">
      <xdr:nvCxnSpPr>
        <xdr:cNvPr id="66" name="直線コネクタ 65"/>
        <xdr:cNvCxnSpPr/>
      </xdr:nvCxnSpPr>
      <xdr:spPr>
        <a:xfrm flipV="1">
          <a:off x="3987800" y="6215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58420</xdr:rowOff>
    </xdr:to>
    <xdr:cxnSp macro="">
      <xdr:nvCxnSpPr>
        <xdr:cNvPr id="69" name="直線コネクタ 68"/>
        <xdr:cNvCxnSpPr/>
      </xdr:nvCxnSpPr>
      <xdr:spPr>
        <a:xfrm>
          <a:off x="3098800" y="6162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36</xdr:row>
      <xdr:rowOff>149860</xdr:rowOff>
    </xdr:to>
    <xdr:cxnSp macro="">
      <xdr:nvCxnSpPr>
        <xdr:cNvPr id="72" name="直線コネクタ 71"/>
        <xdr:cNvCxnSpPr/>
      </xdr:nvCxnSpPr>
      <xdr:spPr>
        <a:xfrm flipV="1">
          <a:off x="2209800" y="61620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149860</xdr:rowOff>
    </xdr:to>
    <xdr:cxnSp macro="">
      <xdr:nvCxnSpPr>
        <xdr:cNvPr id="75" name="直線コネクタ 74"/>
        <xdr:cNvCxnSpPr/>
      </xdr:nvCxnSpPr>
      <xdr:spPr>
        <a:xfrm>
          <a:off x="1320800" y="6253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85" name="楕円 84"/>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8907</xdr:rowOff>
    </xdr:from>
    <xdr:ext cx="762000" cy="259045"/>
    <xdr:sp macro="" textlink="">
      <xdr:nvSpPr>
        <xdr:cNvPr id="86" name="人件費該当値テキスト"/>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8" name="テキスト ボックス 87"/>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9" name="楕円 88"/>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90" name="テキスト ボックス 89"/>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91" name="楕円 90"/>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92" name="テキスト ボックス 91"/>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3" name="楕円 92"/>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4" name="テキスト ボックス 93"/>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前年度と比べ、</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0.1</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ポイント上昇した。これは主に空き家対策や総合計画策定支援等の委託料が増加したことが要因に挙げられる。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各種平均</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を下回っている</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要因は、ごみ処理業務や消防業務等を一部事務組合で行っていることが挙げ</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ら</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れる。</a:t>
          </a:r>
          <a:endPar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各種施設の管理業務委託</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の増により物件費総額は増加傾向にある。今後は、公共施設等総合管理計画の基本方針に基づき、施設の統廃合を含めた適正配置により、</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維持管理経費等を削減していく必要がある。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77470</xdr:rowOff>
    </xdr:from>
    <xdr:to>
      <xdr:col>82</xdr:col>
      <xdr:colOff>107950</xdr:colOff>
      <xdr:row>15</xdr:row>
      <xdr:rowOff>85090</xdr:rowOff>
    </xdr:to>
    <xdr:cxnSp macro="">
      <xdr:nvCxnSpPr>
        <xdr:cNvPr id="127" name="直線コネクタ 126"/>
        <xdr:cNvCxnSpPr/>
      </xdr:nvCxnSpPr>
      <xdr:spPr>
        <a:xfrm>
          <a:off x="15671800" y="2649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101617</xdr:rowOff>
    </xdr:from>
    <xdr:ext cx="762000" cy="259045"/>
    <xdr:sp macro="" textlink="">
      <xdr:nvSpPr>
        <xdr:cNvPr id="128" name="物件費平均値テキスト"/>
        <xdr:cNvSpPr txBox="1"/>
      </xdr:nvSpPr>
      <xdr:spPr>
        <a:xfrm>
          <a:off x="16598900" y="2844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62230</xdr:rowOff>
    </xdr:from>
    <xdr:to>
      <xdr:col>78</xdr:col>
      <xdr:colOff>69850</xdr:colOff>
      <xdr:row>15</xdr:row>
      <xdr:rowOff>77470</xdr:rowOff>
    </xdr:to>
    <xdr:cxnSp macro="">
      <xdr:nvCxnSpPr>
        <xdr:cNvPr id="130" name="直線コネクタ 129"/>
        <xdr:cNvCxnSpPr/>
      </xdr:nvCxnSpPr>
      <xdr:spPr>
        <a:xfrm>
          <a:off x="14782800" y="2633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32" name="テキスト ボックス 131"/>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62230</xdr:rowOff>
    </xdr:to>
    <xdr:cxnSp macro="">
      <xdr:nvCxnSpPr>
        <xdr:cNvPr id="133" name="直線コネクタ 132"/>
        <xdr:cNvCxnSpPr/>
      </xdr:nvCxnSpPr>
      <xdr:spPr>
        <a:xfrm>
          <a:off x="13893800" y="2603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31750</xdr:rowOff>
    </xdr:to>
    <xdr:cxnSp macro="">
      <xdr:nvCxnSpPr>
        <xdr:cNvPr id="136" name="直線コネクタ 135"/>
        <xdr:cNvCxnSpPr/>
      </xdr:nvCxnSpPr>
      <xdr:spPr>
        <a:xfrm>
          <a:off x="13004800" y="260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8" name="テキスト ボックス 137"/>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34290</xdr:rowOff>
    </xdr:from>
    <xdr:to>
      <xdr:col>82</xdr:col>
      <xdr:colOff>158750</xdr:colOff>
      <xdr:row>15</xdr:row>
      <xdr:rowOff>135890</xdr:rowOff>
    </xdr:to>
    <xdr:sp macro="" textlink="">
      <xdr:nvSpPr>
        <xdr:cNvPr id="146" name="楕円 145"/>
        <xdr:cNvSpPr/>
      </xdr:nvSpPr>
      <xdr:spPr>
        <a:xfrm>
          <a:off x="164592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50817</xdr:rowOff>
    </xdr:from>
    <xdr:ext cx="762000" cy="259045"/>
    <xdr:sp macro="" textlink="">
      <xdr:nvSpPr>
        <xdr:cNvPr id="147" name="物件費該当値テキスト"/>
        <xdr:cNvSpPr txBox="1"/>
      </xdr:nvSpPr>
      <xdr:spPr>
        <a:xfrm>
          <a:off x="165989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26670</xdr:rowOff>
    </xdr:from>
    <xdr:to>
      <xdr:col>78</xdr:col>
      <xdr:colOff>120650</xdr:colOff>
      <xdr:row>15</xdr:row>
      <xdr:rowOff>128270</xdr:rowOff>
    </xdr:to>
    <xdr:sp macro="" textlink="">
      <xdr:nvSpPr>
        <xdr:cNvPr id="148" name="楕円 147"/>
        <xdr:cNvSpPr/>
      </xdr:nvSpPr>
      <xdr:spPr>
        <a:xfrm>
          <a:off x="15621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138447</xdr:rowOff>
    </xdr:from>
    <xdr:ext cx="736600" cy="259045"/>
    <xdr:sp macro="" textlink="">
      <xdr:nvSpPr>
        <xdr:cNvPr id="149" name="テキスト ボックス 148"/>
        <xdr:cNvSpPr txBox="1"/>
      </xdr:nvSpPr>
      <xdr:spPr>
        <a:xfrm>
          <a:off x="15290800" y="236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11430</xdr:rowOff>
    </xdr:from>
    <xdr:to>
      <xdr:col>74</xdr:col>
      <xdr:colOff>31750</xdr:colOff>
      <xdr:row>15</xdr:row>
      <xdr:rowOff>113030</xdr:rowOff>
    </xdr:to>
    <xdr:sp macro="" textlink="">
      <xdr:nvSpPr>
        <xdr:cNvPr id="150" name="楕円 149"/>
        <xdr:cNvSpPr/>
      </xdr:nvSpPr>
      <xdr:spPr>
        <a:xfrm>
          <a:off x="14732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123207</xdr:rowOff>
    </xdr:from>
    <xdr:ext cx="762000" cy="259045"/>
    <xdr:sp macro="" textlink="">
      <xdr:nvSpPr>
        <xdr:cNvPr id="151" name="テキスト ボックス 150"/>
        <xdr:cNvSpPr txBox="1"/>
      </xdr:nvSpPr>
      <xdr:spPr>
        <a:xfrm>
          <a:off x="14401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2" name="楕円 151"/>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3" name="テキスト ボックス 152"/>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4" name="楕円 153"/>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5" name="テキスト ボックス 154"/>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前年度と比べ、</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ポイント増加した。</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これは医療扶助費や生活介護給付費の増額が要因に挙げられる。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各年度ともに全国平均、県平均を下回っているが、高齢化の進展や生活保護費などの増加により、今後も比率の上昇が予想されるため、各種資格審査の適正化に努める。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16510</xdr:rowOff>
    </xdr:from>
    <xdr:to>
      <xdr:col>24</xdr:col>
      <xdr:colOff>25400</xdr:colOff>
      <xdr:row>55</xdr:row>
      <xdr:rowOff>31750</xdr:rowOff>
    </xdr:to>
    <xdr:cxnSp macro="">
      <xdr:nvCxnSpPr>
        <xdr:cNvPr id="188" name="直線コネクタ 187"/>
        <xdr:cNvCxnSpPr/>
      </xdr:nvCxnSpPr>
      <xdr:spPr>
        <a:xfrm>
          <a:off x="3987800" y="94462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149860</xdr:rowOff>
    </xdr:from>
    <xdr:to>
      <xdr:col>19</xdr:col>
      <xdr:colOff>187325</xdr:colOff>
      <xdr:row>55</xdr:row>
      <xdr:rowOff>16510</xdr:rowOff>
    </xdr:to>
    <xdr:cxnSp macro="">
      <xdr:nvCxnSpPr>
        <xdr:cNvPr id="191" name="直線コネクタ 190"/>
        <xdr:cNvCxnSpPr/>
      </xdr:nvCxnSpPr>
      <xdr:spPr>
        <a:xfrm>
          <a:off x="3098800" y="9408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74947</xdr:rowOff>
    </xdr:from>
    <xdr:ext cx="736600" cy="259045"/>
    <xdr:sp macro="" textlink="">
      <xdr:nvSpPr>
        <xdr:cNvPr id="193" name="テキスト ボックス 192"/>
        <xdr:cNvSpPr txBox="1"/>
      </xdr:nvSpPr>
      <xdr:spPr>
        <a:xfrm>
          <a:off x="3606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149860</xdr:rowOff>
    </xdr:to>
    <xdr:cxnSp macro="">
      <xdr:nvCxnSpPr>
        <xdr:cNvPr id="194" name="直線コネクタ 193"/>
        <xdr:cNvCxnSpPr/>
      </xdr:nvCxnSpPr>
      <xdr:spPr>
        <a:xfrm>
          <a:off x="2209800" y="9385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44467</xdr:rowOff>
    </xdr:from>
    <xdr:ext cx="762000" cy="259045"/>
    <xdr:sp macro="" textlink="">
      <xdr:nvSpPr>
        <xdr:cNvPr id="196" name="テキスト ボックス 195"/>
        <xdr:cNvSpPr txBox="1"/>
      </xdr:nvSpPr>
      <xdr:spPr>
        <a:xfrm>
          <a:off x="2717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81280</xdr:rowOff>
    </xdr:from>
    <xdr:to>
      <xdr:col>11</xdr:col>
      <xdr:colOff>9525</xdr:colOff>
      <xdr:row>54</xdr:row>
      <xdr:rowOff>127000</xdr:rowOff>
    </xdr:to>
    <xdr:cxnSp macro="">
      <xdr:nvCxnSpPr>
        <xdr:cNvPr id="197" name="直線コネクタ 196"/>
        <xdr:cNvCxnSpPr/>
      </xdr:nvCxnSpPr>
      <xdr:spPr>
        <a:xfrm>
          <a:off x="1320800" y="9339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01" name="テキスト ボックス 200"/>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7" name="楕円 206"/>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8"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137160</xdr:rowOff>
    </xdr:from>
    <xdr:to>
      <xdr:col>20</xdr:col>
      <xdr:colOff>38100</xdr:colOff>
      <xdr:row>55</xdr:row>
      <xdr:rowOff>67310</xdr:rowOff>
    </xdr:to>
    <xdr:sp macro="" textlink="">
      <xdr:nvSpPr>
        <xdr:cNvPr id="209" name="楕円 208"/>
        <xdr:cNvSpPr/>
      </xdr:nvSpPr>
      <xdr:spPr>
        <a:xfrm>
          <a:off x="3937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77487</xdr:rowOff>
    </xdr:from>
    <xdr:ext cx="736600" cy="259045"/>
    <xdr:sp macro="" textlink="">
      <xdr:nvSpPr>
        <xdr:cNvPr id="210" name="テキスト ボックス 209"/>
        <xdr:cNvSpPr txBox="1"/>
      </xdr:nvSpPr>
      <xdr:spPr>
        <a:xfrm>
          <a:off x="3606800" y="916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99060</xdr:rowOff>
    </xdr:from>
    <xdr:to>
      <xdr:col>15</xdr:col>
      <xdr:colOff>149225</xdr:colOff>
      <xdr:row>55</xdr:row>
      <xdr:rowOff>29210</xdr:rowOff>
    </xdr:to>
    <xdr:sp macro="" textlink="">
      <xdr:nvSpPr>
        <xdr:cNvPr id="211" name="楕円 210"/>
        <xdr:cNvSpPr/>
      </xdr:nvSpPr>
      <xdr:spPr>
        <a:xfrm>
          <a:off x="3048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39387</xdr:rowOff>
    </xdr:from>
    <xdr:ext cx="762000" cy="259045"/>
    <xdr:sp macro="" textlink="">
      <xdr:nvSpPr>
        <xdr:cNvPr id="212" name="テキスト ボックス 211"/>
        <xdr:cNvSpPr txBox="1"/>
      </xdr:nvSpPr>
      <xdr:spPr>
        <a:xfrm>
          <a:off x="2717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3" name="楕円 212"/>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4" name="テキスト ボックス 213"/>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30480</xdr:rowOff>
    </xdr:from>
    <xdr:to>
      <xdr:col>6</xdr:col>
      <xdr:colOff>171450</xdr:colOff>
      <xdr:row>54</xdr:row>
      <xdr:rowOff>132080</xdr:rowOff>
    </xdr:to>
    <xdr:sp macro="" textlink="">
      <xdr:nvSpPr>
        <xdr:cNvPr id="215" name="楕円 214"/>
        <xdr:cNvSpPr/>
      </xdr:nvSpPr>
      <xdr:spPr>
        <a:xfrm>
          <a:off x="1270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142257</xdr:rowOff>
    </xdr:from>
    <xdr:ext cx="762000" cy="259045"/>
    <xdr:sp macro="" textlink="">
      <xdr:nvSpPr>
        <xdr:cNvPr id="216" name="テキスト ボックス 215"/>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mn-lt"/>
              <a:ea typeface="ＭＳ Ｐゴシック" panose="020B0600070205080204" pitchFamily="50" charset="-128"/>
              <a:cs typeface="+mn-cs"/>
            </a:rPr>
            <a:t>　</a:t>
          </a:r>
          <a:r>
            <a:rPr kumimoji="1" lang="ja-JP" altLang="ja-JP" sz="1200" b="0" i="0" u="none" strike="noStrike" kern="0" cap="none" spc="0" normalizeH="0" baseline="0" noProof="0">
              <a:ln>
                <a:noFill/>
              </a:ln>
              <a:solidFill>
                <a:schemeClr val="tx1"/>
              </a:solidFill>
              <a:effectLst/>
              <a:uLnTx/>
              <a:uFillTx/>
              <a:latin typeface="+mn-lt"/>
              <a:ea typeface="ＭＳ Ｐゴシック" panose="020B0600070205080204" pitchFamily="50" charset="-128"/>
              <a:cs typeface="+mn-cs"/>
            </a:rPr>
            <a:t>前年度と</a:t>
          </a:r>
          <a:r>
            <a:rPr kumimoji="1" lang="ja-JP" altLang="en-US" sz="1200" b="0" i="0" u="none" strike="noStrike" kern="0" cap="none" spc="0" normalizeH="0" baseline="0" noProof="0">
              <a:ln>
                <a:noFill/>
              </a:ln>
              <a:solidFill>
                <a:schemeClr val="tx1"/>
              </a:solidFill>
              <a:effectLst/>
              <a:uLnTx/>
              <a:uFillTx/>
              <a:latin typeface="+mn-lt"/>
              <a:ea typeface="ＭＳ Ｐゴシック" panose="020B0600070205080204" pitchFamily="50" charset="-128"/>
              <a:cs typeface="+mn-cs"/>
            </a:rPr>
            <a:t>同</a:t>
          </a:r>
          <a:r>
            <a:rPr kumimoji="1" lang="ja-JP" altLang="ja-JP" sz="1200" b="0" i="0" u="none" strike="noStrike" kern="0" cap="none" spc="0" normalizeH="0" baseline="0" noProof="0">
              <a:ln>
                <a:noFill/>
              </a:ln>
              <a:solidFill>
                <a:schemeClr val="tx1"/>
              </a:solidFill>
              <a:effectLst/>
              <a:uLnTx/>
              <a:uFillTx/>
              <a:latin typeface="+mn-lt"/>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schemeClr val="tx1"/>
              </a:solidFill>
              <a:effectLst/>
              <a:uLnTx/>
              <a:uFillTx/>
              <a:latin typeface="+mn-lt"/>
              <a:ea typeface="ＭＳ Ｐゴシック" panose="020B0600070205080204" pitchFamily="50" charset="-128"/>
              <a:cs typeface="+mn-cs"/>
            </a:rPr>
            <a:t>で推移しているが、繰出金については、前年度と比べ、後期高齢者医療事業特別会計への繰出額が増加している。</a:t>
          </a:r>
          <a:endParaRPr kumimoji="1" lang="en-US" altLang="ja-JP" sz="1200" b="0" i="0" u="none" strike="noStrike" kern="0" cap="none" spc="0" normalizeH="0" baseline="0" noProof="0">
            <a:ln>
              <a:noFill/>
            </a:ln>
            <a:solidFill>
              <a:schemeClr val="tx1"/>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mn-lt"/>
              <a:ea typeface="ＭＳ Ｐゴシック" panose="020B0600070205080204" pitchFamily="50" charset="-128"/>
              <a:cs typeface="+mn-cs"/>
            </a:rPr>
            <a:t>また、維持補修費についても、経年等により増加している。</a:t>
          </a:r>
          <a:endParaRPr kumimoji="1" lang="en-US" altLang="ja-JP" sz="1200" b="0" i="0" u="none" strike="noStrike" kern="0" cap="none" spc="0" normalizeH="0" baseline="0" noProof="0">
            <a:ln>
              <a:noFill/>
            </a:ln>
            <a:solidFill>
              <a:schemeClr val="tx1"/>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chemeClr val="tx1"/>
              </a:solidFill>
              <a:effectLst/>
              <a:uLnTx/>
              <a:uFillTx/>
              <a:latin typeface="+mn-lt"/>
              <a:ea typeface="ＭＳ Ｐゴシック" panose="020B0600070205080204" pitchFamily="50" charset="-128"/>
              <a:cs typeface="+mn-cs"/>
            </a:rPr>
            <a:t>今後は、各会計の経営健全化を</a:t>
          </a:r>
          <a:r>
            <a:rPr kumimoji="0" lang="ja-JP" altLang="en-US" sz="1200" b="0" i="0" u="none" strike="noStrike" kern="0" cap="none" spc="0" normalizeH="0" baseline="0" noProof="0">
              <a:ln>
                <a:noFill/>
              </a:ln>
              <a:solidFill>
                <a:schemeClr val="tx1"/>
              </a:solidFill>
              <a:effectLst/>
              <a:uLnTx/>
              <a:uFillTx/>
              <a:latin typeface="+mn-lt"/>
              <a:ea typeface="ＭＳ Ｐゴシック" panose="020B0600070205080204" pitchFamily="50" charset="-128"/>
              <a:cs typeface="+mn-cs"/>
            </a:rPr>
            <a:t>行いつつ、計画的な維持補修をする</a:t>
          </a:r>
          <a:r>
            <a:rPr kumimoji="0" lang="ja-JP" altLang="ja-JP" sz="1200" b="0" i="0" u="none" strike="noStrike" kern="0" cap="none" spc="0" normalizeH="0" baseline="0" noProof="0">
              <a:ln>
                <a:noFill/>
              </a:ln>
              <a:solidFill>
                <a:schemeClr val="tx1"/>
              </a:solidFill>
              <a:effectLst/>
              <a:uLnTx/>
              <a:uFillTx/>
              <a:latin typeface="+mn-lt"/>
              <a:ea typeface="ＭＳ Ｐゴシック" panose="020B0600070205080204" pitchFamily="50" charset="-128"/>
              <a:cs typeface="+mn-cs"/>
            </a:rPr>
            <a:t>ことで繰出金の抑制に努める。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123734</xdr:rowOff>
    </xdr:from>
    <xdr:to>
      <xdr:col>82</xdr:col>
      <xdr:colOff>107950</xdr:colOff>
      <xdr:row>56</xdr:row>
      <xdr:rowOff>123734</xdr:rowOff>
    </xdr:to>
    <xdr:cxnSp macro="">
      <xdr:nvCxnSpPr>
        <xdr:cNvPr id="251" name="直線コネクタ 250"/>
        <xdr:cNvCxnSpPr/>
      </xdr:nvCxnSpPr>
      <xdr:spPr>
        <a:xfrm>
          <a:off x="15671800" y="97249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45357</xdr:rowOff>
    </xdr:from>
    <xdr:to>
      <xdr:col>78</xdr:col>
      <xdr:colOff>69850</xdr:colOff>
      <xdr:row>56</xdr:row>
      <xdr:rowOff>123734</xdr:rowOff>
    </xdr:to>
    <xdr:cxnSp macro="">
      <xdr:nvCxnSpPr>
        <xdr:cNvPr id="254" name="直線コネクタ 253"/>
        <xdr:cNvCxnSpPr/>
      </xdr:nvCxnSpPr>
      <xdr:spPr>
        <a:xfrm>
          <a:off x="14782800" y="964655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145523</xdr:rowOff>
    </xdr:from>
    <xdr:ext cx="736600" cy="259045"/>
    <xdr:sp macro="" textlink="">
      <xdr:nvSpPr>
        <xdr:cNvPr id="256" name="テキスト ボックス 255"/>
        <xdr:cNvSpPr txBox="1"/>
      </xdr:nvSpPr>
      <xdr:spPr>
        <a:xfrm>
          <a:off x="15290800" y="9403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144962</xdr:rowOff>
    </xdr:from>
    <xdr:to>
      <xdr:col>73</xdr:col>
      <xdr:colOff>180975</xdr:colOff>
      <xdr:row>56</xdr:row>
      <xdr:rowOff>45357</xdr:rowOff>
    </xdr:to>
    <xdr:cxnSp macro="">
      <xdr:nvCxnSpPr>
        <xdr:cNvPr id="257" name="直線コネクタ 256"/>
        <xdr:cNvCxnSpPr/>
      </xdr:nvCxnSpPr>
      <xdr:spPr>
        <a:xfrm>
          <a:off x="13893800" y="957471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59" name="テキスト ボックス 258"/>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105773</xdr:rowOff>
    </xdr:from>
    <xdr:to>
      <xdr:col>69</xdr:col>
      <xdr:colOff>92075</xdr:colOff>
      <xdr:row>55</xdr:row>
      <xdr:rowOff>144962</xdr:rowOff>
    </xdr:to>
    <xdr:cxnSp macro="">
      <xdr:nvCxnSpPr>
        <xdr:cNvPr id="260" name="直線コネクタ 259"/>
        <xdr:cNvCxnSpPr/>
      </xdr:nvCxnSpPr>
      <xdr:spPr>
        <a:xfrm>
          <a:off x="13004800" y="953552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61340</xdr:rowOff>
    </xdr:from>
    <xdr:ext cx="762000" cy="259045"/>
    <xdr:sp macro="" textlink="">
      <xdr:nvSpPr>
        <xdr:cNvPr id="262" name="テキスト ボックス 261"/>
        <xdr:cNvSpPr txBox="1"/>
      </xdr:nvSpPr>
      <xdr:spPr>
        <a:xfrm>
          <a:off x="13512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4" name="テキスト ボックス 263"/>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72934</xdr:rowOff>
    </xdr:from>
    <xdr:to>
      <xdr:col>82</xdr:col>
      <xdr:colOff>158750</xdr:colOff>
      <xdr:row>57</xdr:row>
      <xdr:rowOff>3084</xdr:rowOff>
    </xdr:to>
    <xdr:sp macro="" textlink="">
      <xdr:nvSpPr>
        <xdr:cNvPr id="270" name="楕円 269"/>
        <xdr:cNvSpPr/>
      </xdr:nvSpPr>
      <xdr:spPr>
        <a:xfrm>
          <a:off x="164592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45011</xdr:rowOff>
    </xdr:from>
    <xdr:ext cx="762000" cy="259045"/>
    <xdr:sp macro="" textlink="">
      <xdr:nvSpPr>
        <xdr:cNvPr id="271" name="その他該当値テキスト"/>
        <xdr:cNvSpPr txBox="1"/>
      </xdr:nvSpPr>
      <xdr:spPr>
        <a:xfrm>
          <a:off x="16598900" y="964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72934</xdr:rowOff>
    </xdr:from>
    <xdr:to>
      <xdr:col>78</xdr:col>
      <xdr:colOff>120650</xdr:colOff>
      <xdr:row>57</xdr:row>
      <xdr:rowOff>3084</xdr:rowOff>
    </xdr:to>
    <xdr:sp macro="" textlink="">
      <xdr:nvSpPr>
        <xdr:cNvPr id="272" name="楕円 271"/>
        <xdr:cNvSpPr/>
      </xdr:nvSpPr>
      <xdr:spPr>
        <a:xfrm>
          <a:off x="156210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159311</xdr:rowOff>
    </xdr:from>
    <xdr:ext cx="736600" cy="259045"/>
    <xdr:sp macro="" textlink="">
      <xdr:nvSpPr>
        <xdr:cNvPr id="273" name="テキスト ボックス 272"/>
        <xdr:cNvSpPr txBox="1"/>
      </xdr:nvSpPr>
      <xdr:spPr>
        <a:xfrm>
          <a:off x="15290800" y="9760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166007</xdr:rowOff>
    </xdr:from>
    <xdr:to>
      <xdr:col>74</xdr:col>
      <xdr:colOff>31750</xdr:colOff>
      <xdr:row>56</xdr:row>
      <xdr:rowOff>96157</xdr:rowOff>
    </xdr:to>
    <xdr:sp macro="" textlink="">
      <xdr:nvSpPr>
        <xdr:cNvPr id="274" name="楕円 273"/>
        <xdr:cNvSpPr/>
      </xdr:nvSpPr>
      <xdr:spPr>
        <a:xfrm>
          <a:off x="14732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106334</xdr:rowOff>
    </xdr:from>
    <xdr:ext cx="762000" cy="259045"/>
    <xdr:sp macro="" textlink="">
      <xdr:nvSpPr>
        <xdr:cNvPr id="275" name="テキスト ボックス 274"/>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94162</xdr:rowOff>
    </xdr:from>
    <xdr:to>
      <xdr:col>69</xdr:col>
      <xdr:colOff>142875</xdr:colOff>
      <xdr:row>56</xdr:row>
      <xdr:rowOff>24312</xdr:rowOff>
    </xdr:to>
    <xdr:sp macro="" textlink="">
      <xdr:nvSpPr>
        <xdr:cNvPr id="276" name="楕円 275"/>
        <xdr:cNvSpPr/>
      </xdr:nvSpPr>
      <xdr:spPr>
        <a:xfrm>
          <a:off x="13843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34489</xdr:rowOff>
    </xdr:from>
    <xdr:ext cx="762000" cy="259045"/>
    <xdr:sp macro="" textlink="">
      <xdr:nvSpPr>
        <xdr:cNvPr id="277" name="テキスト ボックス 276"/>
        <xdr:cNvSpPr txBox="1"/>
      </xdr:nvSpPr>
      <xdr:spPr>
        <a:xfrm>
          <a:off x="13512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54973</xdr:rowOff>
    </xdr:from>
    <xdr:to>
      <xdr:col>65</xdr:col>
      <xdr:colOff>53975</xdr:colOff>
      <xdr:row>55</xdr:row>
      <xdr:rowOff>156573</xdr:rowOff>
    </xdr:to>
    <xdr:sp macro="" textlink="">
      <xdr:nvSpPr>
        <xdr:cNvPr id="278" name="楕円 277"/>
        <xdr:cNvSpPr/>
      </xdr:nvSpPr>
      <xdr:spPr>
        <a:xfrm>
          <a:off x="129540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166750</xdr:rowOff>
    </xdr:from>
    <xdr:ext cx="762000" cy="259045"/>
    <xdr:sp macro="" textlink="">
      <xdr:nvSpPr>
        <xdr:cNvPr id="279" name="テキスト ボックス 278"/>
        <xdr:cNvSpPr txBox="1"/>
      </xdr:nvSpPr>
      <xdr:spPr>
        <a:xfrm>
          <a:off x="12623800" y="925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chemeClr val="tx1"/>
              </a:solidFill>
              <a:effectLst/>
              <a:uLnTx/>
              <a:uFillTx/>
              <a:latin typeface="+mn-lt"/>
              <a:ea typeface="ＭＳ Ｐゴシック" panose="020B0600070205080204" pitchFamily="50" charset="-128"/>
              <a:cs typeface="+mn-cs"/>
            </a:rPr>
            <a:t>　</a:t>
          </a:r>
          <a:r>
            <a:rPr kumimoji="1" lang="ja-JP" altLang="en-US" sz="1200" b="0" i="0" u="none" strike="noStrike" kern="0" cap="none" spc="0" normalizeH="0" baseline="0" noProof="0">
              <a:ln>
                <a:noFill/>
              </a:ln>
              <a:solidFill>
                <a:schemeClr val="tx1"/>
              </a:solidFill>
              <a:effectLst/>
              <a:uLnTx/>
              <a:uFillTx/>
              <a:latin typeface="+mn-lt"/>
              <a:ea typeface="ＭＳ Ｐゴシック" panose="020B0600070205080204" pitchFamily="50" charset="-128"/>
              <a:cs typeface="+mn-cs"/>
            </a:rPr>
            <a:t>前年度と比べ、</a:t>
          </a:r>
          <a:r>
            <a:rPr kumimoji="1" lang="en-US" altLang="ja-JP" sz="1200" b="0" i="0" u="none" strike="noStrike" kern="0" cap="none" spc="0" normalizeH="0" baseline="0" noProof="0">
              <a:ln>
                <a:noFill/>
              </a:ln>
              <a:solidFill>
                <a:schemeClr val="tx1"/>
              </a:solidFill>
              <a:effectLst/>
              <a:uLnTx/>
              <a:uFillTx/>
              <a:latin typeface="+mn-lt"/>
              <a:ea typeface="ＭＳ Ｐゴシック" panose="020B0600070205080204" pitchFamily="50" charset="-128"/>
              <a:cs typeface="+mn-cs"/>
            </a:rPr>
            <a:t>0.1</a:t>
          </a:r>
          <a:r>
            <a:rPr kumimoji="1" lang="ja-JP" altLang="en-US" sz="1200" b="0" i="0" u="none" strike="noStrike" kern="0" cap="none" spc="0" normalizeH="0" baseline="0" noProof="0">
              <a:ln>
                <a:noFill/>
              </a:ln>
              <a:solidFill>
                <a:schemeClr val="tx1"/>
              </a:solidFill>
              <a:effectLst/>
              <a:uLnTx/>
              <a:uFillTx/>
              <a:latin typeface="+mn-lt"/>
              <a:ea typeface="ＭＳ Ｐゴシック" panose="020B0600070205080204" pitchFamily="50" charset="-128"/>
              <a:cs typeface="+mn-cs"/>
            </a:rPr>
            <a:t>ポイント上昇した。</a:t>
          </a:r>
          <a:r>
            <a:rPr kumimoji="1" lang="ja-JP" altLang="ja-JP" sz="1200" b="0" i="0" u="none" strike="noStrike" kern="0" cap="none" spc="0" normalizeH="0" baseline="0" noProof="0">
              <a:ln>
                <a:noFill/>
              </a:ln>
              <a:solidFill>
                <a:schemeClr val="tx1"/>
              </a:solidFill>
              <a:effectLst/>
              <a:uLnTx/>
              <a:uFillTx/>
              <a:latin typeface="+mn-lt"/>
              <a:ea typeface="ＭＳ Ｐゴシック" panose="020B0600070205080204" pitchFamily="50" charset="-128"/>
              <a:cs typeface="+mn-cs"/>
            </a:rPr>
            <a:t>これは</a:t>
          </a:r>
          <a:r>
            <a:rPr kumimoji="1" lang="ja-JP" altLang="en-US" sz="1200" b="0" i="0" u="none" strike="noStrike" kern="0" cap="none" spc="0" normalizeH="0" baseline="0" noProof="0">
              <a:ln>
                <a:noFill/>
              </a:ln>
              <a:solidFill>
                <a:schemeClr val="tx1"/>
              </a:solidFill>
              <a:effectLst/>
              <a:uLnTx/>
              <a:uFillTx/>
              <a:latin typeface="+mn-lt"/>
              <a:ea typeface="ＭＳ Ｐゴシック" panose="020B0600070205080204" pitchFamily="50" charset="-128"/>
              <a:cs typeface="+mn-cs"/>
            </a:rPr>
            <a:t>一部事務組合に対するごみ処理負担金が増額したことが要因に挙げられる。</a:t>
          </a:r>
          <a:endParaRPr kumimoji="1" lang="en-US" altLang="ja-JP" sz="1200" b="0" i="0" u="none" strike="noStrike" kern="0" cap="none" spc="0" normalizeH="0" baseline="0" noProof="0">
            <a:ln>
              <a:noFill/>
            </a:ln>
            <a:solidFill>
              <a:schemeClr val="tx1"/>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mn-lt"/>
              <a:ea typeface="ＭＳ Ｐゴシック" panose="020B0600070205080204" pitchFamily="50" charset="-128"/>
              <a:cs typeface="+mn-cs"/>
            </a:rPr>
            <a:t>　</a:t>
          </a:r>
          <a:r>
            <a:rPr kumimoji="1" lang="ja-JP" altLang="ja-JP" sz="1200" b="0" i="0" u="none" strike="noStrike" kern="0" cap="none" spc="0" normalizeH="0" baseline="0" noProof="0">
              <a:ln>
                <a:noFill/>
              </a:ln>
              <a:solidFill>
                <a:schemeClr val="tx1"/>
              </a:solidFill>
              <a:effectLst/>
              <a:uLnTx/>
              <a:uFillTx/>
              <a:latin typeface="+mn-lt"/>
              <a:ea typeface="ＭＳ Ｐゴシック" panose="020B0600070205080204" pitchFamily="50" charset="-128"/>
              <a:cs typeface="+mn-cs"/>
            </a:rPr>
            <a:t>ごみ処理や消防業務等を一部事務組合で行っていることから、公債費、物件費とは逆に、各種平均</a:t>
          </a:r>
          <a:r>
            <a:rPr kumimoji="1" lang="ja-JP" altLang="en-US" sz="1200" b="0" i="0" u="none" strike="noStrike" kern="0" cap="none" spc="0" normalizeH="0" baseline="0" noProof="0">
              <a:ln>
                <a:noFill/>
              </a:ln>
              <a:solidFill>
                <a:schemeClr val="tx1"/>
              </a:solidFill>
              <a:effectLst/>
              <a:uLnTx/>
              <a:uFillTx/>
              <a:latin typeface="+mn-lt"/>
              <a:ea typeface="ＭＳ Ｐゴシック" panose="020B0600070205080204" pitchFamily="50" charset="-128"/>
              <a:cs typeface="+mn-cs"/>
            </a:rPr>
            <a:t>は</a:t>
          </a:r>
          <a:r>
            <a:rPr kumimoji="1" lang="ja-JP" altLang="ja-JP" sz="1200" b="0" i="0" u="none" strike="noStrike" kern="0" cap="none" spc="0" normalizeH="0" baseline="0" noProof="0">
              <a:ln>
                <a:noFill/>
              </a:ln>
              <a:solidFill>
                <a:schemeClr val="tx1"/>
              </a:solidFill>
              <a:effectLst/>
              <a:uLnTx/>
              <a:uFillTx/>
              <a:latin typeface="+mn-lt"/>
              <a:ea typeface="ＭＳ Ｐゴシック" panose="020B0600070205080204" pitchFamily="50" charset="-128"/>
              <a:cs typeface="+mn-cs"/>
            </a:rPr>
            <a:t>高くなっている。引き続き、一部事務組合における経常経費の抑制を図るとともに、今後は、各種団体への補助金の見直しや廃止を検討し、補助費等の縮減に努める。</a:t>
          </a:r>
          <a:endParaRPr kumimoji="0" lang="ja-JP" altLang="ja-JP" sz="1200" b="0" i="0" u="none" strike="noStrike" kern="0" cap="none" spc="0" normalizeH="0" baseline="0" noProof="0">
            <a:ln>
              <a:noFill/>
            </a:ln>
            <a:solidFill>
              <a:schemeClr val="tx1"/>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24130</xdr:rowOff>
    </xdr:to>
    <xdr:cxnSp macro="">
      <xdr:nvCxnSpPr>
        <xdr:cNvPr id="309" name="直線コネクタ 308"/>
        <xdr:cNvCxnSpPr/>
      </xdr:nvCxnSpPr>
      <xdr:spPr>
        <a:xfrm>
          <a:off x="15671800" y="63632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145305</xdr:rowOff>
    </xdr:from>
    <xdr:ext cx="762000" cy="259045"/>
    <xdr:sp macro="" textlink="">
      <xdr:nvSpPr>
        <xdr:cNvPr id="310" name="補助費等平均値テキスト"/>
        <xdr:cNvSpPr txBox="1"/>
      </xdr:nvSpPr>
      <xdr:spPr>
        <a:xfrm>
          <a:off x="16598900" y="597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19558</xdr:rowOff>
    </xdr:to>
    <xdr:cxnSp macro="">
      <xdr:nvCxnSpPr>
        <xdr:cNvPr id="312" name="直線コネクタ 311"/>
        <xdr:cNvCxnSpPr/>
      </xdr:nvCxnSpPr>
      <xdr:spPr>
        <a:xfrm>
          <a:off x="14782800" y="6349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14" name="テキスト ボックス 313"/>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19558</xdr:rowOff>
    </xdr:to>
    <xdr:cxnSp macro="">
      <xdr:nvCxnSpPr>
        <xdr:cNvPr id="315" name="直線コネクタ 314"/>
        <xdr:cNvCxnSpPr/>
      </xdr:nvCxnSpPr>
      <xdr:spPr>
        <a:xfrm flipV="1">
          <a:off x="13893800" y="6349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17" name="テキスト ボックス 316"/>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19558</xdr:rowOff>
    </xdr:to>
    <xdr:cxnSp macro="">
      <xdr:nvCxnSpPr>
        <xdr:cNvPr id="318" name="直線コネクタ 317"/>
        <xdr:cNvCxnSpPr/>
      </xdr:nvCxnSpPr>
      <xdr:spPr>
        <a:xfrm>
          <a:off x="13004800" y="63449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8" name="楕円 327"/>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29"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30" name="楕円 329"/>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31" name="テキスト ボックス 330"/>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32" name="楕円 331"/>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33" name="テキスト ボックス 332"/>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34" name="楕円 333"/>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35" name="テキスト ボックス 334"/>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6" name="楕円 335"/>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37" name="テキスト ボックス 336"/>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前年度と比べと</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0.4</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ポイント増加した。</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これは小学校空調整備債（</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H27</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）やごみ処理施設整備事業債（</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H25</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）等の元金償還が開始されたことが要因に挙げられる。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各種平均</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を下回っている</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要因は、ごみ処理や消防業務等を一部事務組合で行っていることが挙げられる。今後、臨時財政対策債のほか、幹線道路整備等の合併関連事業に係わる元金償還が発生することに伴い、数値の増加が見込まれる。財源措置の無い起債の発行を抑えるとともに、繰上償還を随時行うことで、公債費の抑制を図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64135</xdr:rowOff>
    </xdr:from>
    <xdr:to>
      <xdr:col>24</xdr:col>
      <xdr:colOff>25400</xdr:colOff>
      <xdr:row>75</xdr:row>
      <xdr:rowOff>86995</xdr:rowOff>
    </xdr:to>
    <xdr:cxnSp macro="">
      <xdr:nvCxnSpPr>
        <xdr:cNvPr id="366" name="直線コネクタ 365"/>
        <xdr:cNvCxnSpPr/>
      </xdr:nvCxnSpPr>
      <xdr:spPr>
        <a:xfrm>
          <a:off x="3987800" y="1292288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64135</xdr:rowOff>
    </xdr:from>
    <xdr:to>
      <xdr:col>19</xdr:col>
      <xdr:colOff>187325</xdr:colOff>
      <xdr:row>75</xdr:row>
      <xdr:rowOff>64135</xdr:rowOff>
    </xdr:to>
    <xdr:cxnSp macro="">
      <xdr:nvCxnSpPr>
        <xdr:cNvPr id="369" name="直線コネクタ 368"/>
        <xdr:cNvCxnSpPr/>
      </xdr:nvCxnSpPr>
      <xdr:spPr>
        <a:xfrm>
          <a:off x="3098800" y="129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8272</xdr:rowOff>
    </xdr:from>
    <xdr:ext cx="736600" cy="259045"/>
    <xdr:sp macro="" textlink="">
      <xdr:nvSpPr>
        <xdr:cNvPr id="371" name="テキスト ボックス 370"/>
        <xdr:cNvSpPr txBox="1"/>
      </xdr:nvSpPr>
      <xdr:spPr>
        <a:xfrm>
          <a:off x="3606800" y="1320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64135</xdr:rowOff>
    </xdr:from>
    <xdr:to>
      <xdr:col>15</xdr:col>
      <xdr:colOff>98425</xdr:colOff>
      <xdr:row>75</xdr:row>
      <xdr:rowOff>98425</xdr:rowOff>
    </xdr:to>
    <xdr:cxnSp macro="">
      <xdr:nvCxnSpPr>
        <xdr:cNvPr id="372" name="直線コネクタ 371"/>
        <xdr:cNvCxnSpPr/>
      </xdr:nvCxnSpPr>
      <xdr:spPr>
        <a:xfrm flipV="1">
          <a:off x="2209800" y="129228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145432</xdr:rowOff>
    </xdr:from>
    <xdr:ext cx="762000" cy="259045"/>
    <xdr:sp macro="" textlink="">
      <xdr:nvSpPr>
        <xdr:cNvPr id="374" name="テキスト ボックス 373"/>
        <xdr:cNvSpPr txBox="1"/>
      </xdr:nvSpPr>
      <xdr:spPr>
        <a:xfrm>
          <a:off x="27178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86995</xdr:rowOff>
    </xdr:from>
    <xdr:to>
      <xdr:col>11</xdr:col>
      <xdr:colOff>9525</xdr:colOff>
      <xdr:row>75</xdr:row>
      <xdr:rowOff>98425</xdr:rowOff>
    </xdr:to>
    <xdr:cxnSp macro="">
      <xdr:nvCxnSpPr>
        <xdr:cNvPr id="375" name="直線コネクタ 374"/>
        <xdr:cNvCxnSpPr/>
      </xdr:nvCxnSpPr>
      <xdr:spPr>
        <a:xfrm>
          <a:off x="1320800" y="129457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134002</xdr:rowOff>
    </xdr:from>
    <xdr:ext cx="762000" cy="259045"/>
    <xdr:sp macro="" textlink="">
      <xdr:nvSpPr>
        <xdr:cNvPr id="377" name="テキスト ボックス 376"/>
        <xdr:cNvSpPr txBox="1"/>
      </xdr:nvSpPr>
      <xdr:spPr>
        <a:xfrm>
          <a:off x="1828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79" name="テキスト ボックス 378"/>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36195</xdr:rowOff>
    </xdr:from>
    <xdr:to>
      <xdr:col>24</xdr:col>
      <xdr:colOff>76200</xdr:colOff>
      <xdr:row>75</xdr:row>
      <xdr:rowOff>137795</xdr:rowOff>
    </xdr:to>
    <xdr:sp macro="" textlink="">
      <xdr:nvSpPr>
        <xdr:cNvPr id="385" name="楕円 384"/>
        <xdr:cNvSpPr/>
      </xdr:nvSpPr>
      <xdr:spPr>
        <a:xfrm>
          <a:off x="47752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52722</xdr:rowOff>
    </xdr:from>
    <xdr:ext cx="762000" cy="259045"/>
    <xdr:sp macro="" textlink="">
      <xdr:nvSpPr>
        <xdr:cNvPr id="386" name="公債費該当値テキスト"/>
        <xdr:cNvSpPr txBox="1"/>
      </xdr:nvSpPr>
      <xdr:spPr>
        <a:xfrm>
          <a:off x="4914900" y="1274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xdr:rowOff>
    </xdr:from>
    <xdr:to>
      <xdr:col>20</xdr:col>
      <xdr:colOff>38100</xdr:colOff>
      <xdr:row>75</xdr:row>
      <xdr:rowOff>114935</xdr:rowOff>
    </xdr:to>
    <xdr:sp macro="" textlink="">
      <xdr:nvSpPr>
        <xdr:cNvPr id="387" name="楕円 386"/>
        <xdr:cNvSpPr/>
      </xdr:nvSpPr>
      <xdr:spPr>
        <a:xfrm>
          <a:off x="3937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125112</xdr:rowOff>
    </xdr:from>
    <xdr:ext cx="736600" cy="259045"/>
    <xdr:sp macro="" textlink="">
      <xdr:nvSpPr>
        <xdr:cNvPr id="388" name="テキスト ボックス 387"/>
        <xdr:cNvSpPr txBox="1"/>
      </xdr:nvSpPr>
      <xdr:spPr>
        <a:xfrm>
          <a:off x="3606800" y="126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xdr:rowOff>
    </xdr:from>
    <xdr:to>
      <xdr:col>15</xdr:col>
      <xdr:colOff>149225</xdr:colOff>
      <xdr:row>75</xdr:row>
      <xdr:rowOff>114935</xdr:rowOff>
    </xdr:to>
    <xdr:sp macro="" textlink="">
      <xdr:nvSpPr>
        <xdr:cNvPr id="389" name="楕円 388"/>
        <xdr:cNvSpPr/>
      </xdr:nvSpPr>
      <xdr:spPr>
        <a:xfrm>
          <a:off x="3048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125112</xdr:rowOff>
    </xdr:from>
    <xdr:ext cx="762000" cy="259045"/>
    <xdr:sp macro="" textlink="">
      <xdr:nvSpPr>
        <xdr:cNvPr id="390" name="テキスト ボックス 389"/>
        <xdr:cNvSpPr txBox="1"/>
      </xdr:nvSpPr>
      <xdr:spPr>
        <a:xfrm>
          <a:off x="2717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47625</xdr:rowOff>
    </xdr:from>
    <xdr:to>
      <xdr:col>11</xdr:col>
      <xdr:colOff>60325</xdr:colOff>
      <xdr:row>75</xdr:row>
      <xdr:rowOff>149225</xdr:rowOff>
    </xdr:to>
    <xdr:sp macro="" textlink="">
      <xdr:nvSpPr>
        <xdr:cNvPr id="391" name="楕円 390"/>
        <xdr:cNvSpPr/>
      </xdr:nvSpPr>
      <xdr:spPr>
        <a:xfrm>
          <a:off x="2159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159402</xdr:rowOff>
    </xdr:from>
    <xdr:ext cx="762000" cy="259045"/>
    <xdr:sp macro="" textlink="">
      <xdr:nvSpPr>
        <xdr:cNvPr id="392" name="テキスト ボックス 391"/>
        <xdr:cNvSpPr txBox="1"/>
      </xdr:nvSpPr>
      <xdr:spPr>
        <a:xfrm>
          <a:off x="1828800" y="126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36195</xdr:rowOff>
    </xdr:from>
    <xdr:to>
      <xdr:col>6</xdr:col>
      <xdr:colOff>171450</xdr:colOff>
      <xdr:row>75</xdr:row>
      <xdr:rowOff>137795</xdr:rowOff>
    </xdr:to>
    <xdr:sp macro="" textlink="">
      <xdr:nvSpPr>
        <xdr:cNvPr id="393" name="楕円 392"/>
        <xdr:cNvSpPr/>
      </xdr:nvSpPr>
      <xdr:spPr>
        <a:xfrm>
          <a:off x="12700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147972</xdr:rowOff>
    </xdr:from>
    <xdr:ext cx="762000" cy="259045"/>
    <xdr:sp macro="" textlink="">
      <xdr:nvSpPr>
        <xdr:cNvPr id="394" name="テキスト ボックス 393"/>
        <xdr:cNvSpPr txBox="1"/>
      </xdr:nvSpPr>
      <xdr:spPr>
        <a:xfrm>
          <a:off x="939800" y="1266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比べ、</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0.2</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上昇した。これは、主に扶助費が増加していることが要因となる。</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は合併算定替の縮減等、</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分母となる歳入の経常一般財源等の</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更なる</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減少が見込まれることから、行政の効率化を一層進め、引き続き経常経費の抑制に努める。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131572</xdr:rowOff>
    </xdr:from>
    <xdr:to>
      <xdr:col>82</xdr:col>
      <xdr:colOff>107950</xdr:colOff>
      <xdr:row>76</xdr:row>
      <xdr:rowOff>140715</xdr:rowOff>
    </xdr:to>
    <xdr:cxnSp macro="">
      <xdr:nvCxnSpPr>
        <xdr:cNvPr id="425" name="直線コネクタ 424"/>
        <xdr:cNvCxnSpPr/>
      </xdr:nvCxnSpPr>
      <xdr:spPr>
        <a:xfrm>
          <a:off x="15671800" y="1316177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75709</xdr:rowOff>
    </xdr:from>
    <xdr:ext cx="762000" cy="259045"/>
    <xdr:sp macro="" textlink="">
      <xdr:nvSpPr>
        <xdr:cNvPr id="426" name="公債費以外平均値テキスト"/>
        <xdr:cNvSpPr txBox="1"/>
      </xdr:nvSpPr>
      <xdr:spPr>
        <a:xfrm>
          <a:off x="16598900" y="1310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76</xdr:row>
      <xdr:rowOff>131572</xdr:rowOff>
    </xdr:to>
    <xdr:cxnSp macro="">
      <xdr:nvCxnSpPr>
        <xdr:cNvPr id="428" name="直線コネクタ 427"/>
        <xdr:cNvCxnSpPr/>
      </xdr:nvCxnSpPr>
      <xdr:spPr>
        <a:xfrm>
          <a:off x="14782800" y="13020039"/>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30" name="テキスト ボックス 429"/>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17272</xdr:rowOff>
    </xdr:to>
    <xdr:cxnSp macro="">
      <xdr:nvCxnSpPr>
        <xdr:cNvPr id="431" name="直線コネクタ 430"/>
        <xdr:cNvCxnSpPr/>
      </xdr:nvCxnSpPr>
      <xdr:spPr>
        <a:xfrm flipV="1">
          <a:off x="13893800" y="130200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3" name="テキスト ボックス 432"/>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74422</xdr:rowOff>
    </xdr:from>
    <xdr:to>
      <xdr:col>69</xdr:col>
      <xdr:colOff>92075</xdr:colOff>
      <xdr:row>76</xdr:row>
      <xdr:rowOff>17272</xdr:rowOff>
    </xdr:to>
    <xdr:cxnSp macro="">
      <xdr:nvCxnSpPr>
        <xdr:cNvPr id="434" name="直線コネクタ 433"/>
        <xdr:cNvCxnSpPr/>
      </xdr:nvCxnSpPr>
      <xdr:spPr>
        <a:xfrm>
          <a:off x="13004800" y="129331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6" name="テキスト ボックス 435"/>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38" name="テキスト ボックス 437"/>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44" name="楕円 443"/>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106442</xdr:rowOff>
    </xdr:from>
    <xdr:ext cx="762000" cy="259045"/>
    <xdr:sp macro="" textlink="">
      <xdr:nvSpPr>
        <xdr:cNvPr id="445" name="公債費以外該当値テキスト"/>
        <xdr:cNvSpPr txBox="1"/>
      </xdr:nvSpPr>
      <xdr:spPr>
        <a:xfrm>
          <a:off x="16598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80772</xdr:rowOff>
    </xdr:from>
    <xdr:to>
      <xdr:col>78</xdr:col>
      <xdr:colOff>120650</xdr:colOff>
      <xdr:row>77</xdr:row>
      <xdr:rowOff>10922</xdr:rowOff>
    </xdr:to>
    <xdr:sp macro="" textlink="">
      <xdr:nvSpPr>
        <xdr:cNvPr id="446" name="楕円 445"/>
        <xdr:cNvSpPr/>
      </xdr:nvSpPr>
      <xdr:spPr>
        <a:xfrm>
          <a:off x="15621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167149</xdr:rowOff>
    </xdr:from>
    <xdr:ext cx="736600" cy="259045"/>
    <xdr:sp macro="" textlink="">
      <xdr:nvSpPr>
        <xdr:cNvPr id="447" name="テキスト ボックス 446"/>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110490</xdr:rowOff>
    </xdr:from>
    <xdr:to>
      <xdr:col>74</xdr:col>
      <xdr:colOff>31750</xdr:colOff>
      <xdr:row>76</xdr:row>
      <xdr:rowOff>40639</xdr:rowOff>
    </xdr:to>
    <xdr:sp macro="" textlink="">
      <xdr:nvSpPr>
        <xdr:cNvPr id="448" name="楕円 447"/>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49" name="テキスト ボックス 448"/>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137922</xdr:rowOff>
    </xdr:from>
    <xdr:to>
      <xdr:col>69</xdr:col>
      <xdr:colOff>142875</xdr:colOff>
      <xdr:row>76</xdr:row>
      <xdr:rowOff>68072</xdr:rowOff>
    </xdr:to>
    <xdr:sp macro="" textlink="">
      <xdr:nvSpPr>
        <xdr:cNvPr id="450" name="楕円 449"/>
        <xdr:cNvSpPr/>
      </xdr:nvSpPr>
      <xdr:spPr>
        <a:xfrm>
          <a:off x="13843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78249</xdr:rowOff>
    </xdr:from>
    <xdr:ext cx="762000" cy="259045"/>
    <xdr:sp macro="" textlink="">
      <xdr:nvSpPr>
        <xdr:cNvPr id="451" name="テキスト ボックス 450"/>
        <xdr:cNvSpPr txBox="1"/>
      </xdr:nvSpPr>
      <xdr:spPr>
        <a:xfrm>
          <a:off x="13512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23622</xdr:rowOff>
    </xdr:from>
    <xdr:to>
      <xdr:col>65</xdr:col>
      <xdr:colOff>53975</xdr:colOff>
      <xdr:row>75</xdr:row>
      <xdr:rowOff>125222</xdr:rowOff>
    </xdr:to>
    <xdr:sp macro="" textlink="">
      <xdr:nvSpPr>
        <xdr:cNvPr id="452" name="楕円 451"/>
        <xdr:cNvSpPr/>
      </xdr:nvSpPr>
      <xdr:spPr>
        <a:xfrm>
          <a:off x="12954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135399</xdr:rowOff>
    </xdr:from>
    <xdr:ext cx="762000" cy="259045"/>
    <xdr:sp macro="" textlink="">
      <xdr:nvSpPr>
        <xdr:cNvPr id="453" name="テキスト ボックス 452"/>
        <xdr:cNvSpPr txBox="1"/>
      </xdr:nvSpPr>
      <xdr:spPr>
        <a:xfrm>
          <a:off x="12623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千葉県香取市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61321</xdr:rowOff>
    </xdr:from>
    <xdr:to>
      <xdr:col>29</xdr:col>
      <xdr:colOff>127000</xdr:colOff>
      <xdr:row>16</xdr:row>
      <xdr:rowOff>86973</xdr:rowOff>
    </xdr:to>
    <xdr:cxnSp macro="">
      <xdr:nvCxnSpPr>
        <xdr:cNvPr id="52" name="直線コネクタ 51"/>
        <xdr:cNvCxnSpPr/>
      </xdr:nvCxnSpPr>
      <xdr:spPr bwMode="auto">
        <a:xfrm flipV="1">
          <a:off x="5003800" y="2852146"/>
          <a:ext cx="647700" cy="25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46098</xdr:rowOff>
    </xdr:from>
    <xdr:ext cx="762000" cy="259045"/>
    <xdr:sp macro="" textlink="">
      <xdr:nvSpPr>
        <xdr:cNvPr id="53" name="人口1人当たり決算額の推移平均値テキスト130"/>
        <xdr:cNvSpPr txBox="1"/>
      </xdr:nvSpPr>
      <xdr:spPr>
        <a:xfrm>
          <a:off x="5740400" y="2836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86973</xdr:rowOff>
    </xdr:from>
    <xdr:to>
      <xdr:col>26</xdr:col>
      <xdr:colOff>50800</xdr:colOff>
      <xdr:row>16</xdr:row>
      <xdr:rowOff>96509</xdr:rowOff>
    </xdr:to>
    <xdr:cxnSp macro="">
      <xdr:nvCxnSpPr>
        <xdr:cNvPr id="55" name="直線コネクタ 54"/>
        <xdr:cNvCxnSpPr/>
      </xdr:nvCxnSpPr>
      <xdr:spPr bwMode="auto">
        <a:xfrm flipV="1">
          <a:off x="4305300" y="2877798"/>
          <a:ext cx="698500" cy="9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170687</xdr:rowOff>
    </xdr:from>
    <xdr:ext cx="736600" cy="259045"/>
    <xdr:sp macro="" textlink="">
      <xdr:nvSpPr>
        <xdr:cNvPr id="57" name="テキスト ボックス 56"/>
        <xdr:cNvSpPr txBox="1"/>
      </xdr:nvSpPr>
      <xdr:spPr>
        <a:xfrm>
          <a:off x="4622800" y="2961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81193</xdr:rowOff>
    </xdr:from>
    <xdr:to>
      <xdr:col>22</xdr:col>
      <xdr:colOff>114300</xdr:colOff>
      <xdr:row>16</xdr:row>
      <xdr:rowOff>96509</xdr:rowOff>
    </xdr:to>
    <xdr:cxnSp macro="">
      <xdr:nvCxnSpPr>
        <xdr:cNvPr id="58" name="直線コネクタ 57"/>
        <xdr:cNvCxnSpPr/>
      </xdr:nvCxnSpPr>
      <xdr:spPr bwMode="auto">
        <a:xfrm>
          <a:off x="3606800" y="2872018"/>
          <a:ext cx="698500" cy="15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4413</xdr:rowOff>
    </xdr:from>
    <xdr:ext cx="762000" cy="259045"/>
    <xdr:sp macro="" textlink="">
      <xdr:nvSpPr>
        <xdr:cNvPr id="60" name="テキスト ボックス 59"/>
        <xdr:cNvSpPr txBox="1"/>
      </xdr:nvSpPr>
      <xdr:spPr>
        <a:xfrm>
          <a:off x="3924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81193</xdr:rowOff>
    </xdr:from>
    <xdr:to>
      <xdr:col>18</xdr:col>
      <xdr:colOff>177800</xdr:colOff>
      <xdr:row>16</xdr:row>
      <xdr:rowOff>128333</xdr:rowOff>
    </xdr:to>
    <xdr:cxnSp macro="">
      <xdr:nvCxnSpPr>
        <xdr:cNvPr id="61" name="直線コネクタ 60"/>
        <xdr:cNvCxnSpPr/>
      </xdr:nvCxnSpPr>
      <xdr:spPr bwMode="auto">
        <a:xfrm flipV="1">
          <a:off x="2908300" y="2872018"/>
          <a:ext cx="698500" cy="47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133703</xdr:rowOff>
    </xdr:from>
    <xdr:ext cx="762000" cy="259045"/>
    <xdr:sp macro="" textlink="">
      <xdr:nvSpPr>
        <xdr:cNvPr id="63" name="テキスト ボックス 62"/>
        <xdr:cNvSpPr txBox="1"/>
      </xdr:nvSpPr>
      <xdr:spPr>
        <a:xfrm>
          <a:off x="32258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156105</xdr:rowOff>
    </xdr:from>
    <xdr:ext cx="762000" cy="259045"/>
    <xdr:sp macro="" textlink="">
      <xdr:nvSpPr>
        <xdr:cNvPr id="65" name="テキスト ボックス 64"/>
        <xdr:cNvSpPr txBox="1"/>
      </xdr:nvSpPr>
      <xdr:spPr>
        <a:xfrm>
          <a:off x="2527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10521</xdr:rowOff>
    </xdr:from>
    <xdr:to>
      <xdr:col>29</xdr:col>
      <xdr:colOff>177800</xdr:colOff>
      <xdr:row>16</xdr:row>
      <xdr:rowOff>112121</xdr:rowOff>
    </xdr:to>
    <xdr:sp macro="" textlink="">
      <xdr:nvSpPr>
        <xdr:cNvPr id="71" name="楕円 70"/>
        <xdr:cNvSpPr/>
      </xdr:nvSpPr>
      <xdr:spPr bwMode="auto">
        <a:xfrm>
          <a:off x="5600700" y="2801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27048</xdr:rowOff>
    </xdr:from>
    <xdr:ext cx="762000" cy="259045"/>
    <xdr:sp macro="" textlink="">
      <xdr:nvSpPr>
        <xdr:cNvPr id="72" name="人口1人当たり決算額の推移該当値テキスト130"/>
        <xdr:cNvSpPr txBox="1"/>
      </xdr:nvSpPr>
      <xdr:spPr>
        <a:xfrm>
          <a:off x="5740400" y="2646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36173</xdr:rowOff>
    </xdr:from>
    <xdr:to>
      <xdr:col>26</xdr:col>
      <xdr:colOff>101600</xdr:colOff>
      <xdr:row>16</xdr:row>
      <xdr:rowOff>137773</xdr:rowOff>
    </xdr:to>
    <xdr:sp macro="" textlink="">
      <xdr:nvSpPr>
        <xdr:cNvPr id="73" name="楕円 72"/>
        <xdr:cNvSpPr/>
      </xdr:nvSpPr>
      <xdr:spPr bwMode="auto">
        <a:xfrm>
          <a:off x="4953000" y="2826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147950</xdr:rowOff>
    </xdr:from>
    <xdr:ext cx="736600" cy="259045"/>
    <xdr:sp macro="" textlink="">
      <xdr:nvSpPr>
        <xdr:cNvPr id="74" name="テキスト ボックス 73"/>
        <xdr:cNvSpPr txBox="1"/>
      </xdr:nvSpPr>
      <xdr:spPr>
        <a:xfrm>
          <a:off x="4622800" y="2595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45709</xdr:rowOff>
    </xdr:from>
    <xdr:to>
      <xdr:col>22</xdr:col>
      <xdr:colOff>165100</xdr:colOff>
      <xdr:row>16</xdr:row>
      <xdr:rowOff>147309</xdr:rowOff>
    </xdr:to>
    <xdr:sp macro="" textlink="">
      <xdr:nvSpPr>
        <xdr:cNvPr id="75" name="楕円 74"/>
        <xdr:cNvSpPr/>
      </xdr:nvSpPr>
      <xdr:spPr bwMode="auto">
        <a:xfrm>
          <a:off x="4254500" y="2836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157486</xdr:rowOff>
    </xdr:from>
    <xdr:ext cx="762000" cy="259045"/>
    <xdr:sp macro="" textlink="">
      <xdr:nvSpPr>
        <xdr:cNvPr id="76" name="テキスト ボックス 75"/>
        <xdr:cNvSpPr txBox="1"/>
      </xdr:nvSpPr>
      <xdr:spPr>
        <a:xfrm>
          <a:off x="3924300" y="260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30393</xdr:rowOff>
    </xdr:from>
    <xdr:to>
      <xdr:col>19</xdr:col>
      <xdr:colOff>38100</xdr:colOff>
      <xdr:row>16</xdr:row>
      <xdr:rowOff>131993</xdr:rowOff>
    </xdr:to>
    <xdr:sp macro="" textlink="">
      <xdr:nvSpPr>
        <xdr:cNvPr id="77" name="楕円 76"/>
        <xdr:cNvSpPr/>
      </xdr:nvSpPr>
      <xdr:spPr bwMode="auto">
        <a:xfrm>
          <a:off x="3556000" y="2821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142170</xdr:rowOff>
    </xdr:from>
    <xdr:ext cx="762000" cy="259045"/>
    <xdr:sp macro="" textlink="">
      <xdr:nvSpPr>
        <xdr:cNvPr id="78" name="テキスト ボックス 77"/>
        <xdr:cNvSpPr txBox="1"/>
      </xdr:nvSpPr>
      <xdr:spPr>
        <a:xfrm>
          <a:off x="3225800" y="259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77533</xdr:rowOff>
    </xdr:from>
    <xdr:to>
      <xdr:col>15</xdr:col>
      <xdr:colOff>101600</xdr:colOff>
      <xdr:row>17</xdr:row>
      <xdr:rowOff>7683</xdr:rowOff>
    </xdr:to>
    <xdr:sp macro="" textlink="">
      <xdr:nvSpPr>
        <xdr:cNvPr id="79" name="楕円 78"/>
        <xdr:cNvSpPr/>
      </xdr:nvSpPr>
      <xdr:spPr bwMode="auto">
        <a:xfrm>
          <a:off x="2857500" y="2868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17860</xdr:rowOff>
    </xdr:from>
    <xdr:ext cx="762000" cy="259045"/>
    <xdr:sp macro="" textlink="">
      <xdr:nvSpPr>
        <xdr:cNvPr id="80" name="テキスト ボックス 79"/>
        <xdr:cNvSpPr txBox="1"/>
      </xdr:nvSpPr>
      <xdr:spPr>
        <a:xfrm>
          <a:off x="2527300" y="263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109695</xdr:rowOff>
    </xdr:from>
    <xdr:to>
      <xdr:col>29</xdr:col>
      <xdr:colOff>127000</xdr:colOff>
      <xdr:row>36</xdr:row>
      <xdr:rowOff>132990</xdr:rowOff>
    </xdr:to>
    <xdr:cxnSp macro="">
      <xdr:nvCxnSpPr>
        <xdr:cNvPr id="112" name="直線コネクタ 111"/>
        <xdr:cNvCxnSpPr/>
      </xdr:nvCxnSpPr>
      <xdr:spPr bwMode="auto">
        <a:xfrm>
          <a:off x="5003800" y="7062945"/>
          <a:ext cx="647700" cy="23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246232</xdr:rowOff>
    </xdr:from>
    <xdr:ext cx="762000" cy="259045"/>
    <xdr:sp macro="" textlink="">
      <xdr:nvSpPr>
        <xdr:cNvPr id="113" name="人口1人当たり決算額の推移平均値テキスト445"/>
        <xdr:cNvSpPr txBox="1"/>
      </xdr:nvSpPr>
      <xdr:spPr>
        <a:xfrm>
          <a:off x="5740400" y="685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61644</xdr:rowOff>
    </xdr:from>
    <xdr:to>
      <xdr:col>26</xdr:col>
      <xdr:colOff>50800</xdr:colOff>
      <xdr:row>36</xdr:row>
      <xdr:rowOff>109695</xdr:rowOff>
    </xdr:to>
    <xdr:cxnSp macro="">
      <xdr:nvCxnSpPr>
        <xdr:cNvPr id="115" name="直線コネクタ 114"/>
        <xdr:cNvCxnSpPr/>
      </xdr:nvCxnSpPr>
      <xdr:spPr bwMode="auto">
        <a:xfrm>
          <a:off x="4305300" y="7014894"/>
          <a:ext cx="698500" cy="48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165849</xdr:rowOff>
    </xdr:from>
    <xdr:ext cx="736600" cy="259045"/>
    <xdr:sp macro="" textlink="">
      <xdr:nvSpPr>
        <xdr:cNvPr id="117" name="テキスト ボックス 116"/>
        <xdr:cNvSpPr txBox="1"/>
      </xdr:nvSpPr>
      <xdr:spPr>
        <a:xfrm>
          <a:off x="4622800" y="677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61644</xdr:rowOff>
    </xdr:from>
    <xdr:to>
      <xdr:col>22</xdr:col>
      <xdr:colOff>114300</xdr:colOff>
      <xdr:row>36</xdr:row>
      <xdr:rowOff>138704</xdr:rowOff>
    </xdr:to>
    <xdr:cxnSp macro="">
      <xdr:nvCxnSpPr>
        <xdr:cNvPr id="118" name="直線コネクタ 117"/>
        <xdr:cNvCxnSpPr/>
      </xdr:nvCxnSpPr>
      <xdr:spPr bwMode="auto">
        <a:xfrm flipV="1">
          <a:off x="3606800" y="7014894"/>
          <a:ext cx="698500" cy="77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121360</xdr:rowOff>
    </xdr:from>
    <xdr:ext cx="762000" cy="259045"/>
    <xdr:sp macro="" textlink="">
      <xdr:nvSpPr>
        <xdr:cNvPr id="120" name="テキスト ボックス 119"/>
        <xdr:cNvSpPr txBox="1"/>
      </xdr:nvSpPr>
      <xdr:spPr>
        <a:xfrm>
          <a:off x="3924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105054</xdr:rowOff>
    </xdr:from>
    <xdr:to>
      <xdr:col>18</xdr:col>
      <xdr:colOff>177800</xdr:colOff>
      <xdr:row>36</xdr:row>
      <xdr:rowOff>138704</xdr:rowOff>
    </xdr:to>
    <xdr:cxnSp macro="">
      <xdr:nvCxnSpPr>
        <xdr:cNvPr id="121" name="直線コネクタ 120"/>
        <xdr:cNvCxnSpPr/>
      </xdr:nvCxnSpPr>
      <xdr:spPr bwMode="auto">
        <a:xfrm>
          <a:off x="2908300" y="7058304"/>
          <a:ext cx="698500" cy="33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27315</xdr:rowOff>
    </xdr:from>
    <xdr:ext cx="762000" cy="259045"/>
    <xdr:sp macro="" textlink="">
      <xdr:nvSpPr>
        <xdr:cNvPr id="123" name="テキスト ボックス 122"/>
        <xdr:cNvSpPr txBox="1"/>
      </xdr:nvSpPr>
      <xdr:spPr>
        <a:xfrm>
          <a:off x="32258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153502</xdr:rowOff>
    </xdr:from>
    <xdr:ext cx="762000" cy="259045"/>
    <xdr:sp macro="" textlink="">
      <xdr:nvSpPr>
        <xdr:cNvPr id="125" name="テキスト ボックス 124"/>
        <xdr:cNvSpPr txBox="1"/>
      </xdr:nvSpPr>
      <xdr:spPr>
        <a:xfrm>
          <a:off x="2527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82190</xdr:rowOff>
    </xdr:from>
    <xdr:to>
      <xdr:col>29</xdr:col>
      <xdr:colOff>177800</xdr:colOff>
      <xdr:row>37</xdr:row>
      <xdr:rowOff>12340</xdr:rowOff>
    </xdr:to>
    <xdr:sp macro="" textlink="">
      <xdr:nvSpPr>
        <xdr:cNvPr id="131" name="楕円 130"/>
        <xdr:cNvSpPr/>
      </xdr:nvSpPr>
      <xdr:spPr bwMode="auto">
        <a:xfrm>
          <a:off x="5600700" y="7035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54267</xdr:rowOff>
    </xdr:from>
    <xdr:ext cx="762000" cy="259045"/>
    <xdr:sp macro="" textlink="">
      <xdr:nvSpPr>
        <xdr:cNvPr id="132" name="人口1人当たり決算額の推移該当値テキスト445"/>
        <xdr:cNvSpPr txBox="1"/>
      </xdr:nvSpPr>
      <xdr:spPr>
        <a:xfrm>
          <a:off x="5740400" y="700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58895</xdr:rowOff>
    </xdr:from>
    <xdr:to>
      <xdr:col>26</xdr:col>
      <xdr:colOff>101600</xdr:colOff>
      <xdr:row>36</xdr:row>
      <xdr:rowOff>160495</xdr:rowOff>
    </xdr:to>
    <xdr:sp macro="" textlink="">
      <xdr:nvSpPr>
        <xdr:cNvPr id="133" name="楕円 132"/>
        <xdr:cNvSpPr/>
      </xdr:nvSpPr>
      <xdr:spPr bwMode="auto">
        <a:xfrm>
          <a:off x="4953000" y="7012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145272</xdr:rowOff>
    </xdr:from>
    <xdr:ext cx="736600" cy="259045"/>
    <xdr:sp macro="" textlink="">
      <xdr:nvSpPr>
        <xdr:cNvPr id="134" name="テキスト ボックス 133"/>
        <xdr:cNvSpPr txBox="1"/>
      </xdr:nvSpPr>
      <xdr:spPr>
        <a:xfrm>
          <a:off x="4622800" y="7098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10844</xdr:rowOff>
    </xdr:from>
    <xdr:to>
      <xdr:col>22</xdr:col>
      <xdr:colOff>165100</xdr:colOff>
      <xdr:row>36</xdr:row>
      <xdr:rowOff>112444</xdr:rowOff>
    </xdr:to>
    <xdr:sp macro="" textlink="">
      <xdr:nvSpPr>
        <xdr:cNvPr id="135" name="楕円 134"/>
        <xdr:cNvSpPr/>
      </xdr:nvSpPr>
      <xdr:spPr bwMode="auto">
        <a:xfrm>
          <a:off x="4254500" y="6964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122621</xdr:rowOff>
    </xdr:from>
    <xdr:ext cx="762000" cy="259045"/>
    <xdr:sp macro="" textlink="">
      <xdr:nvSpPr>
        <xdr:cNvPr id="136" name="テキスト ボックス 135"/>
        <xdr:cNvSpPr txBox="1"/>
      </xdr:nvSpPr>
      <xdr:spPr>
        <a:xfrm>
          <a:off x="3924300" y="673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87904</xdr:rowOff>
    </xdr:from>
    <xdr:to>
      <xdr:col>19</xdr:col>
      <xdr:colOff>38100</xdr:colOff>
      <xdr:row>37</xdr:row>
      <xdr:rowOff>18054</xdr:rowOff>
    </xdr:to>
    <xdr:sp macro="" textlink="">
      <xdr:nvSpPr>
        <xdr:cNvPr id="137" name="楕円 136"/>
        <xdr:cNvSpPr/>
      </xdr:nvSpPr>
      <xdr:spPr bwMode="auto">
        <a:xfrm>
          <a:off x="3556000" y="7041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199681</xdr:rowOff>
    </xdr:from>
    <xdr:ext cx="762000" cy="259045"/>
    <xdr:sp macro="" textlink="">
      <xdr:nvSpPr>
        <xdr:cNvPr id="138" name="テキスト ボックス 137"/>
        <xdr:cNvSpPr txBox="1"/>
      </xdr:nvSpPr>
      <xdr:spPr>
        <a:xfrm>
          <a:off x="3225800" y="681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54254</xdr:rowOff>
    </xdr:from>
    <xdr:to>
      <xdr:col>15</xdr:col>
      <xdr:colOff>101600</xdr:colOff>
      <xdr:row>36</xdr:row>
      <xdr:rowOff>155854</xdr:rowOff>
    </xdr:to>
    <xdr:sp macro="" textlink="">
      <xdr:nvSpPr>
        <xdr:cNvPr id="139" name="楕円 138"/>
        <xdr:cNvSpPr/>
      </xdr:nvSpPr>
      <xdr:spPr bwMode="auto">
        <a:xfrm>
          <a:off x="2857500" y="7007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166031</xdr:rowOff>
    </xdr:from>
    <xdr:ext cx="762000" cy="259045"/>
    <xdr:sp macro="" textlink="">
      <xdr:nvSpPr>
        <xdr:cNvPr id="140" name="テキスト ボックス 139"/>
        <xdr:cNvSpPr txBox="1"/>
      </xdr:nvSpPr>
      <xdr:spPr>
        <a:xfrm>
          <a:off x="2527300" y="677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千葉県香取市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77,838
76,841
262.35
37,457,731
35,397,538
1,613,368
19,546,715
40,068,425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78451</xdr:rowOff>
    </xdr:from>
    <xdr:to>
      <xdr:col>24</xdr:col>
      <xdr:colOff>63500</xdr:colOff>
      <xdr:row>37</xdr:row>
      <xdr:rowOff>91286</xdr:rowOff>
    </xdr:to>
    <xdr:cxnSp macro="">
      <xdr:nvCxnSpPr>
        <xdr:cNvPr id="63" name="直線コネクタ 62"/>
        <xdr:cNvCxnSpPr/>
      </xdr:nvCxnSpPr>
      <xdr:spPr>
        <a:xfrm flipV="1">
          <a:off x="3797300" y="6422101"/>
          <a:ext cx="838200" cy="1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49271</xdr:rowOff>
    </xdr:from>
    <xdr:ext cx="534377" cy="259045"/>
    <xdr:sp macro="" textlink="">
      <xdr:nvSpPr>
        <xdr:cNvPr id="64" name="人件費平均値テキスト"/>
        <xdr:cNvSpPr txBox="1"/>
      </xdr:nvSpPr>
      <xdr:spPr>
        <a:xfrm>
          <a:off x="4686300" y="6050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91286</xdr:rowOff>
    </xdr:from>
    <xdr:to>
      <xdr:col>19</xdr:col>
      <xdr:colOff>177800</xdr:colOff>
      <xdr:row>37</xdr:row>
      <xdr:rowOff>108888</xdr:rowOff>
    </xdr:to>
    <xdr:cxnSp macro="">
      <xdr:nvCxnSpPr>
        <xdr:cNvPr id="66" name="直線コネクタ 65"/>
        <xdr:cNvCxnSpPr/>
      </xdr:nvCxnSpPr>
      <xdr:spPr>
        <a:xfrm flipV="1">
          <a:off x="2908300" y="6434936"/>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150971</xdr:rowOff>
    </xdr:from>
    <xdr:ext cx="534377" cy="259045"/>
    <xdr:sp macro="" textlink="">
      <xdr:nvSpPr>
        <xdr:cNvPr id="68" name="テキスト ボックス 67"/>
        <xdr:cNvSpPr txBox="1"/>
      </xdr:nvSpPr>
      <xdr:spPr>
        <a:xfrm>
          <a:off x="3530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59788</xdr:rowOff>
    </xdr:from>
    <xdr:to>
      <xdr:col>15</xdr:col>
      <xdr:colOff>50800</xdr:colOff>
      <xdr:row>37</xdr:row>
      <xdr:rowOff>108888</xdr:rowOff>
    </xdr:to>
    <xdr:cxnSp macro="">
      <xdr:nvCxnSpPr>
        <xdr:cNvPr id="69" name="直線コネクタ 68"/>
        <xdr:cNvCxnSpPr/>
      </xdr:nvCxnSpPr>
      <xdr:spPr>
        <a:xfrm>
          <a:off x="2019300" y="6403438"/>
          <a:ext cx="889000" cy="4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153159</xdr:rowOff>
    </xdr:from>
    <xdr:ext cx="534377" cy="259045"/>
    <xdr:sp macro="" textlink="">
      <xdr:nvSpPr>
        <xdr:cNvPr id="71" name="テキスト ボックス 70"/>
        <xdr:cNvSpPr txBox="1"/>
      </xdr:nvSpPr>
      <xdr:spPr>
        <a:xfrm>
          <a:off x="2641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59788</xdr:rowOff>
    </xdr:from>
    <xdr:to>
      <xdr:col>10</xdr:col>
      <xdr:colOff>114300</xdr:colOff>
      <xdr:row>37</xdr:row>
      <xdr:rowOff>99940</xdr:rowOff>
    </xdr:to>
    <xdr:cxnSp macro="">
      <xdr:nvCxnSpPr>
        <xdr:cNvPr id="72" name="直線コネクタ 71"/>
        <xdr:cNvCxnSpPr/>
      </xdr:nvCxnSpPr>
      <xdr:spPr>
        <a:xfrm flipV="1">
          <a:off x="1130300" y="6403438"/>
          <a:ext cx="889000" cy="4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99030</xdr:rowOff>
    </xdr:from>
    <xdr:ext cx="534377" cy="259045"/>
    <xdr:sp macro="" textlink="">
      <xdr:nvSpPr>
        <xdr:cNvPr id="74" name="テキスト ボックス 73"/>
        <xdr:cNvSpPr txBox="1"/>
      </xdr:nvSpPr>
      <xdr:spPr>
        <a:xfrm>
          <a:off x="1752111" y="60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105186</xdr:rowOff>
    </xdr:from>
    <xdr:ext cx="534377" cy="259045"/>
    <xdr:sp macro="" textlink="">
      <xdr:nvSpPr>
        <xdr:cNvPr id="76" name="テキスト ボックス 75"/>
        <xdr:cNvSpPr txBox="1"/>
      </xdr:nvSpPr>
      <xdr:spPr>
        <a:xfrm>
          <a:off x="863111" y="610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27651</xdr:rowOff>
    </xdr:from>
    <xdr:to>
      <xdr:col>24</xdr:col>
      <xdr:colOff>114300</xdr:colOff>
      <xdr:row>37</xdr:row>
      <xdr:rowOff>129251</xdr:rowOff>
    </xdr:to>
    <xdr:sp macro="" textlink="">
      <xdr:nvSpPr>
        <xdr:cNvPr id="82" name="楕円 81"/>
        <xdr:cNvSpPr/>
      </xdr:nvSpPr>
      <xdr:spPr>
        <a:xfrm>
          <a:off x="4584700" y="637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6078</xdr:rowOff>
    </xdr:from>
    <xdr:ext cx="534377" cy="259045"/>
    <xdr:sp macro="" textlink="">
      <xdr:nvSpPr>
        <xdr:cNvPr id="83" name="人件費該当値テキスト"/>
        <xdr:cNvSpPr txBox="1"/>
      </xdr:nvSpPr>
      <xdr:spPr>
        <a:xfrm>
          <a:off x="4686300" y="634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40486</xdr:rowOff>
    </xdr:from>
    <xdr:to>
      <xdr:col>20</xdr:col>
      <xdr:colOff>38100</xdr:colOff>
      <xdr:row>37</xdr:row>
      <xdr:rowOff>142086</xdr:rowOff>
    </xdr:to>
    <xdr:sp macro="" textlink="">
      <xdr:nvSpPr>
        <xdr:cNvPr id="84" name="楕円 83"/>
        <xdr:cNvSpPr/>
      </xdr:nvSpPr>
      <xdr:spPr>
        <a:xfrm>
          <a:off x="3746500" y="638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133213</xdr:rowOff>
    </xdr:from>
    <xdr:ext cx="534377" cy="259045"/>
    <xdr:sp macro="" textlink="">
      <xdr:nvSpPr>
        <xdr:cNvPr id="85" name="テキスト ボックス 84"/>
        <xdr:cNvSpPr txBox="1"/>
      </xdr:nvSpPr>
      <xdr:spPr>
        <a:xfrm>
          <a:off x="3530111" y="647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58088</xdr:rowOff>
    </xdr:from>
    <xdr:to>
      <xdr:col>15</xdr:col>
      <xdr:colOff>101600</xdr:colOff>
      <xdr:row>37</xdr:row>
      <xdr:rowOff>159688</xdr:rowOff>
    </xdr:to>
    <xdr:sp macro="" textlink="">
      <xdr:nvSpPr>
        <xdr:cNvPr id="86" name="楕円 85"/>
        <xdr:cNvSpPr/>
      </xdr:nvSpPr>
      <xdr:spPr>
        <a:xfrm>
          <a:off x="2857500" y="640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150815</xdr:rowOff>
    </xdr:from>
    <xdr:ext cx="534377" cy="259045"/>
    <xdr:sp macro="" textlink="">
      <xdr:nvSpPr>
        <xdr:cNvPr id="87" name="テキスト ボックス 86"/>
        <xdr:cNvSpPr txBox="1"/>
      </xdr:nvSpPr>
      <xdr:spPr>
        <a:xfrm>
          <a:off x="2641111" y="649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8988</xdr:rowOff>
    </xdr:from>
    <xdr:to>
      <xdr:col>10</xdr:col>
      <xdr:colOff>165100</xdr:colOff>
      <xdr:row>37</xdr:row>
      <xdr:rowOff>110588</xdr:rowOff>
    </xdr:to>
    <xdr:sp macro="" textlink="">
      <xdr:nvSpPr>
        <xdr:cNvPr id="88" name="楕円 87"/>
        <xdr:cNvSpPr/>
      </xdr:nvSpPr>
      <xdr:spPr>
        <a:xfrm>
          <a:off x="1968500" y="635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101715</xdr:rowOff>
    </xdr:from>
    <xdr:ext cx="534377" cy="259045"/>
    <xdr:sp macro="" textlink="">
      <xdr:nvSpPr>
        <xdr:cNvPr id="89" name="テキスト ボックス 88"/>
        <xdr:cNvSpPr txBox="1"/>
      </xdr:nvSpPr>
      <xdr:spPr>
        <a:xfrm>
          <a:off x="1752111" y="64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49140</xdr:rowOff>
    </xdr:from>
    <xdr:to>
      <xdr:col>6</xdr:col>
      <xdr:colOff>38100</xdr:colOff>
      <xdr:row>37</xdr:row>
      <xdr:rowOff>150740</xdr:rowOff>
    </xdr:to>
    <xdr:sp macro="" textlink="">
      <xdr:nvSpPr>
        <xdr:cNvPr id="90" name="楕円 89"/>
        <xdr:cNvSpPr/>
      </xdr:nvSpPr>
      <xdr:spPr>
        <a:xfrm>
          <a:off x="1079500" y="639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141867</xdr:rowOff>
    </xdr:from>
    <xdr:ext cx="534377" cy="259045"/>
    <xdr:sp macro="" textlink="">
      <xdr:nvSpPr>
        <xdr:cNvPr id="91" name="テキスト ボックス 90"/>
        <xdr:cNvSpPr txBox="1"/>
      </xdr:nvSpPr>
      <xdr:spPr>
        <a:xfrm>
          <a:off x="863111" y="64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45876</xdr:rowOff>
    </xdr:from>
    <xdr:to>
      <xdr:col>24</xdr:col>
      <xdr:colOff>63500</xdr:colOff>
      <xdr:row>57</xdr:row>
      <xdr:rowOff>80558</xdr:rowOff>
    </xdr:to>
    <xdr:cxnSp macro="">
      <xdr:nvCxnSpPr>
        <xdr:cNvPr id="123" name="直線コネクタ 122"/>
        <xdr:cNvCxnSpPr/>
      </xdr:nvCxnSpPr>
      <xdr:spPr>
        <a:xfrm flipV="1">
          <a:off x="3797300" y="9818526"/>
          <a:ext cx="838200" cy="3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64555</xdr:rowOff>
    </xdr:from>
    <xdr:ext cx="534377" cy="259045"/>
    <xdr:sp macro="" textlink="">
      <xdr:nvSpPr>
        <xdr:cNvPr id="124" name="物件費平均値テキスト"/>
        <xdr:cNvSpPr txBox="1"/>
      </xdr:nvSpPr>
      <xdr:spPr>
        <a:xfrm>
          <a:off x="4686300" y="932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4695</xdr:rowOff>
    </xdr:from>
    <xdr:to>
      <xdr:col>19</xdr:col>
      <xdr:colOff>177800</xdr:colOff>
      <xdr:row>57</xdr:row>
      <xdr:rowOff>80558</xdr:rowOff>
    </xdr:to>
    <xdr:cxnSp macro="">
      <xdr:nvCxnSpPr>
        <xdr:cNvPr id="126" name="直線コネクタ 125"/>
        <xdr:cNvCxnSpPr/>
      </xdr:nvCxnSpPr>
      <xdr:spPr>
        <a:xfrm>
          <a:off x="2908300" y="9777345"/>
          <a:ext cx="889000" cy="7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18579</xdr:rowOff>
    </xdr:from>
    <xdr:ext cx="534377" cy="259045"/>
    <xdr:sp macro="" textlink="">
      <xdr:nvSpPr>
        <xdr:cNvPr id="128" name="テキスト ボックス 127"/>
        <xdr:cNvSpPr txBox="1"/>
      </xdr:nvSpPr>
      <xdr:spPr>
        <a:xfrm>
          <a:off x="3530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4695</xdr:rowOff>
    </xdr:from>
    <xdr:to>
      <xdr:col>15</xdr:col>
      <xdr:colOff>50800</xdr:colOff>
      <xdr:row>57</xdr:row>
      <xdr:rowOff>124857</xdr:rowOff>
    </xdr:to>
    <xdr:cxnSp macro="">
      <xdr:nvCxnSpPr>
        <xdr:cNvPr id="129" name="直線コネクタ 128"/>
        <xdr:cNvCxnSpPr/>
      </xdr:nvCxnSpPr>
      <xdr:spPr>
        <a:xfrm flipV="1">
          <a:off x="2019300" y="9777345"/>
          <a:ext cx="889000" cy="12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124857</xdr:rowOff>
    </xdr:from>
    <xdr:to>
      <xdr:col>10</xdr:col>
      <xdr:colOff>114300</xdr:colOff>
      <xdr:row>57</xdr:row>
      <xdr:rowOff>147570</xdr:rowOff>
    </xdr:to>
    <xdr:cxnSp macro="">
      <xdr:nvCxnSpPr>
        <xdr:cNvPr id="132" name="直線コネクタ 131"/>
        <xdr:cNvCxnSpPr/>
      </xdr:nvCxnSpPr>
      <xdr:spPr>
        <a:xfrm flipV="1">
          <a:off x="1130300" y="9897507"/>
          <a:ext cx="889000" cy="2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77002</xdr:rowOff>
    </xdr:from>
    <xdr:ext cx="534377" cy="259045"/>
    <xdr:sp macro="" textlink="">
      <xdr:nvSpPr>
        <xdr:cNvPr id="134" name="テキスト ボックス 133"/>
        <xdr:cNvSpPr txBox="1"/>
      </xdr:nvSpPr>
      <xdr:spPr>
        <a:xfrm>
          <a:off x="1752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69345</xdr:rowOff>
    </xdr:from>
    <xdr:ext cx="534377" cy="259045"/>
    <xdr:sp macro="" textlink="">
      <xdr:nvSpPr>
        <xdr:cNvPr id="136" name="テキスト ボックス 135"/>
        <xdr:cNvSpPr txBox="1"/>
      </xdr:nvSpPr>
      <xdr:spPr>
        <a:xfrm>
          <a:off x="863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166526</xdr:rowOff>
    </xdr:from>
    <xdr:to>
      <xdr:col>24</xdr:col>
      <xdr:colOff>114300</xdr:colOff>
      <xdr:row>57</xdr:row>
      <xdr:rowOff>96676</xdr:rowOff>
    </xdr:to>
    <xdr:sp macro="" textlink="">
      <xdr:nvSpPr>
        <xdr:cNvPr id="142" name="楕円 141"/>
        <xdr:cNvSpPr/>
      </xdr:nvSpPr>
      <xdr:spPr>
        <a:xfrm>
          <a:off x="4584700" y="976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144953</xdr:rowOff>
    </xdr:from>
    <xdr:ext cx="534377" cy="259045"/>
    <xdr:sp macro="" textlink="">
      <xdr:nvSpPr>
        <xdr:cNvPr id="143" name="物件費該当値テキスト"/>
        <xdr:cNvSpPr txBox="1"/>
      </xdr:nvSpPr>
      <xdr:spPr>
        <a:xfrm>
          <a:off x="4686300" y="974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29758</xdr:rowOff>
    </xdr:from>
    <xdr:to>
      <xdr:col>20</xdr:col>
      <xdr:colOff>38100</xdr:colOff>
      <xdr:row>57</xdr:row>
      <xdr:rowOff>131358</xdr:rowOff>
    </xdr:to>
    <xdr:sp macro="" textlink="">
      <xdr:nvSpPr>
        <xdr:cNvPr id="144" name="楕円 143"/>
        <xdr:cNvSpPr/>
      </xdr:nvSpPr>
      <xdr:spPr>
        <a:xfrm>
          <a:off x="3746500" y="980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122485</xdr:rowOff>
    </xdr:from>
    <xdr:ext cx="534377" cy="259045"/>
    <xdr:sp macro="" textlink="">
      <xdr:nvSpPr>
        <xdr:cNvPr id="145" name="テキスト ボックス 144"/>
        <xdr:cNvSpPr txBox="1"/>
      </xdr:nvSpPr>
      <xdr:spPr>
        <a:xfrm>
          <a:off x="3530111" y="989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125345</xdr:rowOff>
    </xdr:from>
    <xdr:to>
      <xdr:col>15</xdr:col>
      <xdr:colOff>101600</xdr:colOff>
      <xdr:row>57</xdr:row>
      <xdr:rowOff>55495</xdr:rowOff>
    </xdr:to>
    <xdr:sp macro="" textlink="">
      <xdr:nvSpPr>
        <xdr:cNvPr id="146" name="楕円 145"/>
        <xdr:cNvSpPr/>
      </xdr:nvSpPr>
      <xdr:spPr>
        <a:xfrm>
          <a:off x="2857500" y="972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46622</xdr:rowOff>
    </xdr:from>
    <xdr:ext cx="534377" cy="259045"/>
    <xdr:sp macro="" textlink="">
      <xdr:nvSpPr>
        <xdr:cNvPr id="147" name="テキスト ボックス 146"/>
        <xdr:cNvSpPr txBox="1"/>
      </xdr:nvSpPr>
      <xdr:spPr>
        <a:xfrm>
          <a:off x="2641111" y="981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74057</xdr:rowOff>
    </xdr:from>
    <xdr:to>
      <xdr:col>10</xdr:col>
      <xdr:colOff>165100</xdr:colOff>
      <xdr:row>58</xdr:row>
      <xdr:rowOff>4207</xdr:rowOff>
    </xdr:to>
    <xdr:sp macro="" textlink="">
      <xdr:nvSpPr>
        <xdr:cNvPr id="148" name="楕円 147"/>
        <xdr:cNvSpPr/>
      </xdr:nvSpPr>
      <xdr:spPr>
        <a:xfrm>
          <a:off x="1968500" y="984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166784</xdr:rowOff>
    </xdr:from>
    <xdr:ext cx="534377" cy="259045"/>
    <xdr:sp macro="" textlink="">
      <xdr:nvSpPr>
        <xdr:cNvPr id="149" name="テキスト ボックス 148"/>
        <xdr:cNvSpPr txBox="1"/>
      </xdr:nvSpPr>
      <xdr:spPr>
        <a:xfrm>
          <a:off x="1752111" y="993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96770</xdr:rowOff>
    </xdr:from>
    <xdr:to>
      <xdr:col>6</xdr:col>
      <xdr:colOff>38100</xdr:colOff>
      <xdr:row>58</xdr:row>
      <xdr:rowOff>26920</xdr:rowOff>
    </xdr:to>
    <xdr:sp macro="" textlink="">
      <xdr:nvSpPr>
        <xdr:cNvPr id="150" name="楕円 149"/>
        <xdr:cNvSpPr/>
      </xdr:nvSpPr>
      <xdr:spPr>
        <a:xfrm>
          <a:off x="1079500" y="986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18047</xdr:rowOff>
    </xdr:from>
    <xdr:ext cx="534377" cy="259045"/>
    <xdr:sp macro="" textlink="">
      <xdr:nvSpPr>
        <xdr:cNvPr id="151" name="テキスト ボックス 150"/>
        <xdr:cNvSpPr txBox="1"/>
      </xdr:nvSpPr>
      <xdr:spPr>
        <a:xfrm>
          <a:off x="863111" y="996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79601</xdr:rowOff>
    </xdr:from>
    <xdr:to>
      <xdr:col>24</xdr:col>
      <xdr:colOff>63500</xdr:colOff>
      <xdr:row>78</xdr:row>
      <xdr:rowOff>81452</xdr:rowOff>
    </xdr:to>
    <xdr:cxnSp macro="">
      <xdr:nvCxnSpPr>
        <xdr:cNvPr id="178" name="直線コネクタ 177"/>
        <xdr:cNvCxnSpPr/>
      </xdr:nvCxnSpPr>
      <xdr:spPr>
        <a:xfrm flipV="1">
          <a:off x="3797300" y="13452701"/>
          <a:ext cx="8382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81452</xdr:rowOff>
    </xdr:from>
    <xdr:to>
      <xdr:col>19</xdr:col>
      <xdr:colOff>177800</xdr:colOff>
      <xdr:row>78</xdr:row>
      <xdr:rowOff>89430</xdr:rowOff>
    </xdr:to>
    <xdr:cxnSp macro="">
      <xdr:nvCxnSpPr>
        <xdr:cNvPr id="181" name="直線コネクタ 180"/>
        <xdr:cNvCxnSpPr/>
      </xdr:nvCxnSpPr>
      <xdr:spPr>
        <a:xfrm flipV="1">
          <a:off x="2908300" y="13454552"/>
          <a:ext cx="889000" cy="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53247</xdr:rowOff>
    </xdr:from>
    <xdr:ext cx="469744" cy="259045"/>
    <xdr:sp macro="" textlink="">
      <xdr:nvSpPr>
        <xdr:cNvPr id="183" name="テキスト ボックス 182"/>
        <xdr:cNvSpPr txBox="1"/>
      </xdr:nvSpPr>
      <xdr:spPr>
        <a:xfrm>
          <a:off x="3562428" y="130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89430</xdr:rowOff>
    </xdr:from>
    <xdr:to>
      <xdr:col>15</xdr:col>
      <xdr:colOff>50800</xdr:colOff>
      <xdr:row>78</xdr:row>
      <xdr:rowOff>91740</xdr:rowOff>
    </xdr:to>
    <xdr:cxnSp macro="">
      <xdr:nvCxnSpPr>
        <xdr:cNvPr id="184" name="直線コネクタ 183"/>
        <xdr:cNvCxnSpPr/>
      </xdr:nvCxnSpPr>
      <xdr:spPr>
        <a:xfrm flipV="1">
          <a:off x="2019300" y="13462530"/>
          <a:ext cx="889000" cy="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78965</xdr:rowOff>
    </xdr:from>
    <xdr:ext cx="469744" cy="259045"/>
    <xdr:sp macro="" textlink="">
      <xdr:nvSpPr>
        <xdr:cNvPr id="186" name="テキスト ボックス 185"/>
        <xdr:cNvSpPr txBox="1"/>
      </xdr:nvSpPr>
      <xdr:spPr>
        <a:xfrm>
          <a:off x="2673428" y="131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91740</xdr:rowOff>
    </xdr:from>
    <xdr:to>
      <xdr:col>10</xdr:col>
      <xdr:colOff>114300</xdr:colOff>
      <xdr:row>78</xdr:row>
      <xdr:rowOff>99833</xdr:rowOff>
    </xdr:to>
    <xdr:cxnSp macro="">
      <xdr:nvCxnSpPr>
        <xdr:cNvPr id="187" name="直線コネクタ 186"/>
        <xdr:cNvCxnSpPr/>
      </xdr:nvCxnSpPr>
      <xdr:spPr>
        <a:xfrm flipV="1">
          <a:off x="1130300" y="13464840"/>
          <a:ext cx="8890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102832</xdr:rowOff>
    </xdr:from>
    <xdr:ext cx="469744" cy="259045"/>
    <xdr:sp macro="" textlink="">
      <xdr:nvSpPr>
        <xdr:cNvPr id="189" name="テキスト ボックス 188"/>
        <xdr:cNvSpPr txBox="1"/>
      </xdr:nvSpPr>
      <xdr:spPr>
        <a:xfrm>
          <a:off x="1784428" y="131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107197</xdr:rowOff>
    </xdr:from>
    <xdr:ext cx="469744" cy="259045"/>
    <xdr:sp macro="" textlink="">
      <xdr:nvSpPr>
        <xdr:cNvPr id="191" name="テキスト ボックス 190"/>
        <xdr:cNvSpPr txBox="1"/>
      </xdr:nvSpPr>
      <xdr:spPr>
        <a:xfrm>
          <a:off x="895428" y="13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28801</xdr:rowOff>
    </xdr:from>
    <xdr:to>
      <xdr:col>24</xdr:col>
      <xdr:colOff>114300</xdr:colOff>
      <xdr:row>78</xdr:row>
      <xdr:rowOff>130401</xdr:rowOff>
    </xdr:to>
    <xdr:sp macro="" textlink="">
      <xdr:nvSpPr>
        <xdr:cNvPr id="197" name="楕円 196"/>
        <xdr:cNvSpPr/>
      </xdr:nvSpPr>
      <xdr:spPr>
        <a:xfrm>
          <a:off x="4584700" y="1340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115178</xdr:rowOff>
    </xdr:from>
    <xdr:ext cx="469744" cy="259045"/>
    <xdr:sp macro="" textlink="">
      <xdr:nvSpPr>
        <xdr:cNvPr id="198" name="維持補修費該当値テキスト"/>
        <xdr:cNvSpPr txBox="1"/>
      </xdr:nvSpPr>
      <xdr:spPr>
        <a:xfrm>
          <a:off x="4686300" y="1331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30652</xdr:rowOff>
    </xdr:from>
    <xdr:to>
      <xdr:col>20</xdr:col>
      <xdr:colOff>38100</xdr:colOff>
      <xdr:row>78</xdr:row>
      <xdr:rowOff>132252</xdr:rowOff>
    </xdr:to>
    <xdr:sp macro="" textlink="">
      <xdr:nvSpPr>
        <xdr:cNvPr id="199" name="楕円 198"/>
        <xdr:cNvSpPr/>
      </xdr:nvSpPr>
      <xdr:spPr>
        <a:xfrm>
          <a:off x="3746500" y="1340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123379</xdr:rowOff>
    </xdr:from>
    <xdr:ext cx="469744" cy="259045"/>
    <xdr:sp macro="" textlink="">
      <xdr:nvSpPr>
        <xdr:cNvPr id="200" name="テキスト ボックス 199"/>
        <xdr:cNvSpPr txBox="1"/>
      </xdr:nvSpPr>
      <xdr:spPr>
        <a:xfrm>
          <a:off x="3562428" y="1349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38630</xdr:rowOff>
    </xdr:from>
    <xdr:to>
      <xdr:col>15</xdr:col>
      <xdr:colOff>101600</xdr:colOff>
      <xdr:row>78</xdr:row>
      <xdr:rowOff>140230</xdr:rowOff>
    </xdr:to>
    <xdr:sp macro="" textlink="">
      <xdr:nvSpPr>
        <xdr:cNvPr id="201" name="楕円 200"/>
        <xdr:cNvSpPr/>
      </xdr:nvSpPr>
      <xdr:spPr>
        <a:xfrm>
          <a:off x="2857500" y="1341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131357</xdr:rowOff>
    </xdr:from>
    <xdr:ext cx="469744" cy="259045"/>
    <xdr:sp macro="" textlink="">
      <xdr:nvSpPr>
        <xdr:cNvPr id="202" name="テキスト ボックス 201"/>
        <xdr:cNvSpPr txBox="1"/>
      </xdr:nvSpPr>
      <xdr:spPr>
        <a:xfrm>
          <a:off x="2673428" y="1350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40940</xdr:rowOff>
    </xdr:from>
    <xdr:to>
      <xdr:col>10</xdr:col>
      <xdr:colOff>165100</xdr:colOff>
      <xdr:row>78</xdr:row>
      <xdr:rowOff>142540</xdr:rowOff>
    </xdr:to>
    <xdr:sp macro="" textlink="">
      <xdr:nvSpPr>
        <xdr:cNvPr id="203" name="楕円 202"/>
        <xdr:cNvSpPr/>
      </xdr:nvSpPr>
      <xdr:spPr>
        <a:xfrm>
          <a:off x="1968500" y="1341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133667</xdr:rowOff>
    </xdr:from>
    <xdr:ext cx="469744" cy="259045"/>
    <xdr:sp macro="" textlink="">
      <xdr:nvSpPr>
        <xdr:cNvPr id="204" name="テキスト ボックス 203"/>
        <xdr:cNvSpPr txBox="1"/>
      </xdr:nvSpPr>
      <xdr:spPr>
        <a:xfrm>
          <a:off x="1784428" y="135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49033</xdr:rowOff>
    </xdr:from>
    <xdr:to>
      <xdr:col>6</xdr:col>
      <xdr:colOff>38100</xdr:colOff>
      <xdr:row>78</xdr:row>
      <xdr:rowOff>150633</xdr:rowOff>
    </xdr:to>
    <xdr:sp macro="" textlink="">
      <xdr:nvSpPr>
        <xdr:cNvPr id="205" name="楕円 204"/>
        <xdr:cNvSpPr/>
      </xdr:nvSpPr>
      <xdr:spPr>
        <a:xfrm>
          <a:off x="1079500" y="1342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141760</xdr:rowOff>
    </xdr:from>
    <xdr:ext cx="469744" cy="259045"/>
    <xdr:sp macro="" textlink="">
      <xdr:nvSpPr>
        <xdr:cNvPr id="206" name="テキスト ボックス 205"/>
        <xdr:cNvSpPr txBox="1"/>
      </xdr:nvSpPr>
      <xdr:spPr>
        <a:xfrm>
          <a:off x="895428" y="13514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158711</xdr:rowOff>
    </xdr:from>
    <xdr:to>
      <xdr:col>24</xdr:col>
      <xdr:colOff>63500</xdr:colOff>
      <xdr:row>97</xdr:row>
      <xdr:rowOff>168821</xdr:rowOff>
    </xdr:to>
    <xdr:cxnSp macro="">
      <xdr:nvCxnSpPr>
        <xdr:cNvPr id="236" name="直線コネクタ 235"/>
        <xdr:cNvCxnSpPr/>
      </xdr:nvCxnSpPr>
      <xdr:spPr>
        <a:xfrm flipV="1">
          <a:off x="3797300" y="16789361"/>
          <a:ext cx="838200" cy="1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66946</xdr:rowOff>
    </xdr:from>
    <xdr:ext cx="534377" cy="259045"/>
    <xdr:sp macro="" textlink="">
      <xdr:nvSpPr>
        <xdr:cNvPr id="237" name="扶助費平均値テキスト"/>
        <xdr:cNvSpPr txBox="1"/>
      </xdr:nvSpPr>
      <xdr:spPr>
        <a:xfrm>
          <a:off x="4686300" y="1635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168821</xdr:rowOff>
    </xdr:from>
    <xdr:to>
      <xdr:col>19</xdr:col>
      <xdr:colOff>177800</xdr:colOff>
      <xdr:row>98</xdr:row>
      <xdr:rowOff>74828</xdr:rowOff>
    </xdr:to>
    <xdr:cxnSp macro="">
      <xdr:nvCxnSpPr>
        <xdr:cNvPr id="239" name="直線コネクタ 238"/>
        <xdr:cNvCxnSpPr/>
      </xdr:nvCxnSpPr>
      <xdr:spPr>
        <a:xfrm flipV="1">
          <a:off x="2908300" y="16799471"/>
          <a:ext cx="889000" cy="7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24719</xdr:rowOff>
    </xdr:from>
    <xdr:ext cx="534377" cy="259045"/>
    <xdr:sp macro="" textlink="">
      <xdr:nvSpPr>
        <xdr:cNvPr id="241" name="テキスト ボックス 240"/>
        <xdr:cNvSpPr txBox="1"/>
      </xdr:nvSpPr>
      <xdr:spPr>
        <a:xfrm>
          <a:off x="3530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74828</xdr:rowOff>
    </xdr:from>
    <xdr:to>
      <xdr:col>15</xdr:col>
      <xdr:colOff>50800</xdr:colOff>
      <xdr:row>98</xdr:row>
      <xdr:rowOff>107214</xdr:rowOff>
    </xdr:to>
    <xdr:cxnSp macro="">
      <xdr:nvCxnSpPr>
        <xdr:cNvPr id="242" name="直線コネクタ 241"/>
        <xdr:cNvCxnSpPr/>
      </xdr:nvCxnSpPr>
      <xdr:spPr>
        <a:xfrm flipV="1">
          <a:off x="2019300" y="16876928"/>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103548</xdr:rowOff>
    </xdr:from>
    <xdr:ext cx="534377" cy="259045"/>
    <xdr:sp macro="" textlink="">
      <xdr:nvSpPr>
        <xdr:cNvPr id="244" name="テキスト ボックス 243"/>
        <xdr:cNvSpPr txBox="1"/>
      </xdr:nvSpPr>
      <xdr:spPr>
        <a:xfrm>
          <a:off x="2641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107214</xdr:rowOff>
    </xdr:from>
    <xdr:to>
      <xdr:col>10</xdr:col>
      <xdr:colOff>114300</xdr:colOff>
      <xdr:row>99</xdr:row>
      <xdr:rowOff>9119</xdr:rowOff>
    </xdr:to>
    <xdr:cxnSp macro="">
      <xdr:nvCxnSpPr>
        <xdr:cNvPr id="245" name="直線コネクタ 244"/>
        <xdr:cNvCxnSpPr/>
      </xdr:nvCxnSpPr>
      <xdr:spPr>
        <a:xfrm flipV="1">
          <a:off x="1130300" y="16909314"/>
          <a:ext cx="889000" cy="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8678</xdr:rowOff>
    </xdr:from>
    <xdr:ext cx="534377" cy="259045"/>
    <xdr:sp macro="" textlink="">
      <xdr:nvSpPr>
        <xdr:cNvPr id="247" name="テキスト ボックス 246"/>
        <xdr:cNvSpPr txBox="1"/>
      </xdr:nvSpPr>
      <xdr:spPr>
        <a:xfrm>
          <a:off x="1752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86479</xdr:rowOff>
    </xdr:from>
    <xdr:ext cx="534377" cy="259045"/>
    <xdr:sp macro="" textlink="">
      <xdr:nvSpPr>
        <xdr:cNvPr id="249" name="テキスト ボックス 248"/>
        <xdr:cNvSpPr txBox="1"/>
      </xdr:nvSpPr>
      <xdr:spPr>
        <a:xfrm>
          <a:off x="863111" y="165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107911</xdr:rowOff>
    </xdr:from>
    <xdr:to>
      <xdr:col>24</xdr:col>
      <xdr:colOff>114300</xdr:colOff>
      <xdr:row>98</xdr:row>
      <xdr:rowOff>38061</xdr:rowOff>
    </xdr:to>
    <xdr:sp macro="" textlink="">
      <xdr:nvSpPr>
        <xdr:cNvPr id="255" name="楕円 254"/>
        <xdr:cNvSpPr/>
      </xdr:nvSpPr>
      <xdr:spPr>
        <a:xfrm>
          <a:off x="4584700" y="1673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86338</xdr:rowOff>
    </xdr:from>
    <xdr:ext cx="534377" cy="259045"/>
    <xdr:sp macro="" textlink="">
      <xdr:nvSpPr>
        <xdr:cNvPr id="256" name="扶助費該当値テキスト"/>
        <xdr:cNvSpPr txBox="1"/>
      </xdr:nvSpPr>
      <xdr:spPr>
        <a:xfrm>
          <a:off x="4686300" y="1671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118021</xdr:rowOff>
    </xdr:from>
    <xdr:to>
      <xdr:col>20</xdr:col>
      <xdr:colOff>38100</xdr:colOff>
      <xdr:row>98</xdr:row>
      <xdr:rowOff>48171</xdr:rowOff>
    </xdr:to>
    <xdr:sp macro="" textlink="">
      <xdr:nvSpPr>
        <xdr:cNvPr id="257" name="楕円 256"/>
        <xdr:cNvSpPr/>
      </xdr:nvSpPr>
      <xdr:spPr>
        <a:xfrm>
          <a:off x="3746500" y="1674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39298</xdr:rowOff>
    </xdr:from>
    <xdr:ext cx="534377" cy="259045"/>
    <xdr:sp macro="" textlink="">
      <xdr:nvSpPr>
        <xdr:cNvPr id="258" name="テキスト ボックス 257"/>
        <xdr:cNvSpPr txBox="1"/>
      </xdr:nvSpPr>
      <xdr:spPr>
        <a:xfrm>
          <a:off x="3530111" y="1684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24028</xdr:rowOff>
    </xdr:from>
    <xdr:to>
      <xdr:col>15</xdr:col>
      <xdr:colOff>101600</xdr:colOff>
      <xdr:row>98</xdr:row>
      <xdr:rowOff>125628</xdr:rowOff>
    </xdr:to>
    <xdr:sp macro="" textlink="">
      <xdr:nvSpPr>
        <xdr:cNvPr id="259" name="楕円 258"/>
        <xdr:cNvSpPr/>
      </xdr:nvSpPr>
      <xdr:spPr>
        <a:xfrm>
          <a:off x="2857500" y="168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116755</xdr:rowOff>
    </xdr:from>
    <xdr:ext cx="534377" cy="259045"/>
    <xdr:sp macro="" textlink="">
      <xdr:nvSpPr>
        <xdr:cNvPr id="260" name="テキスト ボックス 259"/>
        <xdr:cNvSpPr txBox="1"/>
      </xdr:nvSpPr>
      <xdr:spPr>
        <a:xfrm>
          <a:off x="2641111" y="1691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56414</xdr:rowOff>
    </xdr:from>
    <xdr:to>
      <xdr:col>10</xdr:col>
      <xdr:colOff>165100</xdr:colOff>
      <xdr:row>98</xdr:row>
      <xdr:rowOff>158014</xdr:rowOff>
    </xdr:to>
    <xdr:sp macro="" textlink="">
      <xdr:nvSpPr>
        <xdr:cNvPr id="261" name="楕円 260"/>
        <xdr:cNvSpPr/>
      </xdr:nvSpPr>
      <xdr:spPr>
        <a:xfrm>
          <a:off x="1968500" y="1685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149141</xdr:rowOff>
    </xdr:from>
    <xdr:ext cx="534377" cy="259045"/>
    <xdr:sp macro="" textlink="">
      <xdr:nvSpPr>
        <xdr:cNvPr id="262" name="テキスト ボックス 261"/>
        <xdr:cNvSpPr txBox="1"/>
      </xdr:nvSpPr>
      <xdr:spPr>
        <a:xfrm>
          <a:off x="1752111" y="169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129769</xdr:rowOff>
    </xdr:from>
    <xdr:to>
      <xdr:col>6</xdr:col>
      <xdr:colOff>38100</xdr:colOff>
      <xdr:row>99</xdr:row>
      <xdr:rowOff>59919</xdr:rowOff>
    </xdr:to>
    <xdr:sp macro="" textlink="">
      <xdr:nvSpPr>
        <xdr:cNvPr id="263" name="楕円 262"/>
        <xdr:cNvSpPr/>
      </xdr:nvSpPr>
      <xdr:spPr>
        <a:xfrm>
          <a:off x="1079500" y="1693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51046</xdr:rowOff>
    </xdr:from>
    <xdr:ext cx="534377" cy="259045"/>
    <xdr:sp macro="" textlink="">
      <xdr:nvSpPr>
        <xdr:cNvPr id="264" name="テキスト ボックス 263"/>
        <xdr:cNvSpPr txBox="1"/>
      </xdr:nvSpPr>
      <xdr:spPr>
        <a:xfrm>
          <a:off x="863111" y="1702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135014</xdr:rowOff>
    </xdr:from>
    <xdr:to>
      <xdr:col>55</xdr:col>
      <xdr:colOff>0</xdr:colOff>
      <xdr:row>36</xdr:row>
      <xdr:rowOff>55102</xdr:rowOff>
    </xdr:to>
    <xdr:cxnSp macro="">
      <xdr:nvCxnSpPr>
        <xdr:cNvPr id="296" name="直線コネクタ 295"/>
        <xdr:cNvCxnSpPr/>
      </xdr:nvCxnSpPr>
      <xdr:spPr>
        <a:xfrm flipV="1">
          <a:off x="9639300" y="5964314"/>
          <a:ext cx="838200" cy="26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52386</xdr:rowOff>
    </xdr:from>
    <xdr:ext cx="534377" cy="259045"/>
    <xdr:sp macro="" textlink="">
      <xdr:nvSpPr>
        <xdr:cNvPr id="297" name="補助費等平均値テキスト"/>
        <xdr:cNvSpPr txBox="1"/>
      </xdr:nvSpPr>
      <xdr:spPr>
        <a:xfrm>
          <a:off x="10528300" y="622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32291</xdr:rowOff>
    </xdr:from>
    <xdr:to>
      <xdr:col>50</xdr:col>
      <xdr:colOff>114300</xdr:colOff>
      <xdr:row>36</xdr:row>
      <xdr:rowOff>55102</xdr:rowOff>
    </xdr:to>
    <xdr:cxnSp macro="">
      <xdr:nvCxnSpPr>
        <xdr:cNvPr id="299" name="直線コネクタ 298"/>
        <xdr:cNvCxnSpPr/>
      </xdr:nvCxnSpPr>
      <xdr:spPr>
        <a:xfrm>
          <a:off x="8750300" y="6033041"/>
          <a:ext cx="889000" cy="19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2405</xdr:rowOff>
    </xdr:from>
    <xdr:ext cx="534377" cy="259045"/>
    <xdr:sp macro="" textlink="">
      <xdr:nvSpPr>
        <xdr:cNvPr id="301" name="テキスト ボックス 300"/>
        <xdr:cNvSpPr txBox="1"/>
      </xdr:nvSpPr>
      <xdr:spPr>
        <a:xfrm>
          <a:off x="9372111" y="63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32291</xdr:rowOff>
    </xdr:from>
    <xdr:to>
      <xdr:col>45</xdr:col>
      <xdr:colOff>177800</xdr:colOff>
      <xdr:row>36</xdr:row>
      <xdr:rowOff>81750</xdr:rowOff>
    </xdr:to>
    <xdr:cxnSp macro="">
      <xdr:nvCxnSpPr>
        <xdr:cNvPr id="302" name="直線コネクタ 301"/>
        <xdr:cNvCxnSpPr/>
      </xdr:nvCxnSpPr>
      <xdr:spPr>
        <a:xfrm flipV="1">
          <a:off x="7861300" y="6033041"/>
          <a:ext cx="889000" cy="22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168205</xdr:rowOff>
    </xdr:from>
    <xdr:ext cx="534377" cy="259045"/>
    <xdr:sp macro="" textlink="">
      <xdr:nvSpPr>
        <xdr:cNvPr id="304" name="テキスト ボックス 303"/>
        <xdr:cNvSpPr txBox="1"/>
      </xdr:nvSpPr>
      <xdr:spPr>
        <a:xfrm>
          <a:off x="8483111" y="63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132254</xdr:rowOff>
    </xdr:from>
    <xdr:to>
      <xdr:col>41</xdr:col>
      <xdr:colOff>50800</xdr:colOff>
      <xdr:row>36</xdr:row>
      <xdr:rowOff>81750</xdr:rowOff>
    </xdr:to>
    <xdr:cxnSp macro="">
      <xdr:nvCxnSpPr>
        <xdr:cNvPr id="305" name="直線コネクタ 304"/>
        <xdr:cNvCxnSpPr/>
      </xdr:nvCxnSpPr>
      <xdr:spPr>
        <a:xfrm>
          <a:off x="6972300" y="5961554"/>
          <a:ext cx="889000" cy="29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165902</xdr:rowOff>
    </xdr:from>
    <xdr:ext cx="534377" cy="259045"/>
    <xdr:sp macro="" textlink="">
      <xdr:nvSpPr>
        <xdr:cNvPr id="307" name="テキスト ボックス 306"/>
        <xdr:cNvSpPr txBox="1"/>
      </xdr:nvSpPr>
      <xdr:spPr>
        <a:xfrm>
          <a:off x="7594111" y="650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112002</xdr:rowOff>
    </xdr:from>
    <xdr:ext cx="534377" cy="259045"/>
    <xdr:sp macro="" textlink="">
      <xdr:nvSpPr>
        <xdr:cNvPr id="309" name="テキスト ボックス 308"/>
        <xdr:cNvSpPr txBox="1"/>
      </xdr:nvSpPr>
      <xdr:spPr>
        <a:xfrm>
          <a:off x="6705111" y="645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84214</xdr:rowOff>
    </xdr:from>
    <xdr:to>
      <xdr:col>55</xdr:col>
      <xdr:colOff>50800</xdr:colOff>
      <xdr:row>35</xdr:row>
      <xdr:rowOff>14364</xdr:rowOff>
    </xdr:to>
    <xdr:sp macro="" textlink="">
      <xdr:nvSpPr>
        <xdr:cNvPr id="315" name="楕円 314"/>
        <xdr:cNvSpPr/>
      </xdr:nvSpPr>
      <xdr:spPr>
        <a:xfrm>
          <a:off x="10426700" y="591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107091</xdr:rowOff>
    </xdr:from>
    <xdr:ext cx="534377" cy="259045"/>
    <xdr:sp macro="" textlink="">
      <xdr:nvSpPr>
        <xdr:cNvPr id="316" name="補助費等該当値テキスト"/>
        <xdr:cNvSpPr txBox="1"/>
      </xdr:nvSpPr>
      <xdr:spPr>
        <a:xfrm>
          <a:off x="10528300" y="576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4302</xdr:rowOff>
    </xdr:from>
    <xdr:to>
      <xdr:col>50</xdr:col>
      <xdr:colOff>165100</xdr:colOff>
      <xdr:row>36</xdr:row>
      <xdr:rowOff>105902</xdr:rowOff>
    </xdr:to>
    <xdr:sp macro="" textlink="">
      <xdr:nvSpPr>
        <xdr:cNvPr id="317" name="楕円 316"/>
        <xdr:cNvSpPr/>
      </xdr:nvSpPr>
      <xdr:spPr>
        <a:xfrm>
          <a:off x="9588500" y="617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122429</xdr:rowOff>
    </xdr:from>
    <xdr:ext cx="534377" cy="259045"/>
    <xdr:sp macro="" textlink="">
      <xdr:nvSpPr>
        <xdr:cNvPr id="318" name="テキスト ボックス 317"/>
        <xdr:cNvSpPr txBox="1"/>
      </xdr:nvSpPr>
      <xdr:spPr>
        <a:xfrm>
          <a:off x="9372111" y="595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152941</xdr:rowOff>
    </xdr:from>
    <xdr:to>
      <xdr:col>46</xdr:col>
      <xdr:colOff>38100</xdr:colOff>
      <xdr:row>35</xdr:row>
      <xdr:rowOff>83091</xdr:rowOff>
    </xdr:to>
    <xdr:sp macro="" textlink="">
      <xdr:nvSpPr>
        <xdr:cNvPr id="319" name="楕円 318"/>
        <xdr:cNvSpPr/>
      </xdr:nvSpPr>
      <xdr:spPr>
        <a:xfrm>
          <a:off x="8699500" y="598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99618</xdr:rowOff>
    </xdr:from>
    <xdr:ext cx="534377" cy="259045"/>
    <xdr:sp macro="" textlink="">
      <xdr:nvSpPr>
        <xdr:cNvPr id="320" name="テキスト ボックス 319"/>
        <xdr:cNvSpPr txBox="1"/>
      </xdr:nvSpPr>
      <xdr:spPr>
        <a:xfrm>
          <a:off x="8483111" y="575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30950</xdr:rowOff>
    </xdr:from>
    <xdr:to>
      <xdr:col>41</xdr:col>
      <xdr:colOff>101600</xdr:colOff>
      <xdr:row>36</xdr:row>
      <xdr:rowOff>132550</xdr:rowOff>
    </xdr:to>
    <xdr:sp macro="" textlink="">
      <xdr:nvSpPr>
        <xdr:cNvPr id="321" name="楕円 320"/>
        <xdr:cNvSpPr/>
      </xdr:nvSpPr>
      <xdr:spPr>
        <a:xfrm>
          <a:off x="7810500" y="620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149077</xdr:rowOff>
    </xdr:from>
    <xdr:ext cx="534377" cy="259045"/>
    <xdr:sp macro="" textlink="">
      <xdr:nvSpPr>
        <xdr:cNvPr id="322" name="テキスト ボックス 321"/>
        <xdr:cNvSpPr txBox="1"/>
      </xdr:nvSpPr>
      <xdr:spPr>
        <a:xfrm>
          <a:off x="7594111" y="5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81454</xdr:rowOff>
    </xdr:from>
    <xdr:to>
      <xdr:col>36</xdr:col>
      <xdr:colOff>165100</xdr:colOff>
      <xdr:row>35</xdr:row>
      <xdr:rowOff>11604</xdr:rowOff>
    </xdr:to>
    <xdr:sp macro="" textlink="">
      <xdr:nvSpPr>
        <xdr:cNvPr id="323" name="楕円 322"/>
        <xdr:cNvSpPr/>
      </xdr:nvSpPr>
      <xdr:spPr>
        <a:xfrm>
          <a:off x="6921500" y="591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28131</xdr:rowOff>
    </xdr:from>
    <xdr:ext cx="534377" cy="259045"/>
    <xdr:sp macro="" textlink="">
      <xdr:nvSpPr>
        <xdr:cNvPr id="324" name="テキスト ボックス 323"/>
        <xdr:cNvSpPr txBox="1"/>
      </xdr:nvSpPr>
      <xdr:spPr>
        <a:xfrm>
          <a:off x="6705111" y="568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73852</xdr:rowOff>
    </xdr:from>
    <xdr:to>
      <xdr:col>55</xdr:col>
      <xdr:colOff>0</xdr:colOff>
      <xdr:row>55</xdr:row>
      <xdr:rowOff>79611</xdr:rowOff>
    </xdr:to>
    <xdr:cxnSp macro="">
      <xdr:nvCxnSpPr>
        <xdr:cNvPr id="355" name="直線コネクタ 354"/>
        <xdr:cNvCxnSpPr/>
      </xdr:nvCxnSpPr>
      <xdr:spPr>
        <a:xfrm>
          <a:off x="9639300" y="9332152"/>
          <a:ext cx="838200" cy="17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159511</xdr:rowOff>
    </xdr:from>
    <xdr:ext cx="534377" cy="259045"/>
    <xdr:sp macro="" textlink="">
      <xdr:nvSpPr>
        <xdr:cNvPr id="356" name="普通建設事業費平均値テキスト"/>
        <xdr:cNvSpPr txBox="1"/>
      </xdr:nvSpPr>
      <xdr:spPr>
        <a:xfrm>
          <a:off x="10528300" y="9246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51460</xdr:rowOff>
    </xdr:from>
    <xdr:to>
      <xdr:col>50</xdr:col>
      <xdr:colOff>114300</xdr:colOff>
      <xdr:row>54</xdr:row>
      <xdr:rowOff>73852</xdr:rowOff>
    </xdr:to>
    <xdr:cxnSp macro="">
      <xdr:nvCxnSpPr>
        <xdr:cNvPr id="358" name="直線コネクタ 357"/>
        <xdr:cNvCxnSpPr/>
      </xdr:nvCxnSpPr>
      <xdr:spPr>
        <a:xfrm>
          <a:off x="8750300" y="9309760"/>
          <a:ext cx="889000" cy="2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93791</xdr:rowOff>
    </xdr:from>
    <xdr:ext cx="534377" cy="259045"/>
    <xdr:sp macro="" textlink="">
      <xdr:nvSpPr>
        <xdr:cNvPr id="360" name="テキスト ボックス 359"/>
        <xdr:cNvSpPr txBox="1"/>
      </xdr:nvSpPr>
      <xdr:spPr>
        <a:xfrm>
          <a:off x="9372111" y="952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51460</xdr:rowOff>
    </xdr:from>
    <xdr:to>
      <xdr:col>45</xdr:col>
      <xdr:colOff>177800</xdr:colOff>
      <xdr:row>55</xdr:row>
      <xdr:rowOff>134345</xdr:rowOff>
    </xdr:to>
    <xdr:cxnSp macro="">
      <xdr:nvCxnSpPr>
        <xdr:cNvPr id="361" name="直線コネクタ 360"/>
        <xdr:cNvCxnSpPr/>
      </xdr:nvCxnSpPr>
      <xdr:spPr>
        <a:xfrm flipV="1">
          <a:off x="7861300" y="9309760"/>
          <a:ext cx="889000" cy="25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19281</xdr:rowOff>
    </xdr:from>
    <xdr:ext cx="534377" cy="259045"/>
    <xdr:sp macro="" textlink="">
      <xdr:nvSpPr>
        <xdr:cNvPr id="363" name="テキスト ボックス 362"/>
        <xdr:cNvSpPr txBox="1"/>
      </xdr:nvSpPr>
      <xdr:spPr>
        <a:xfrm>
          <a:off x="8483111" y="89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134345</xdr:rowOff>
    </xdr:from>
    <xdr:to>
      <xdr:col>41</xdr:col>
      <xdr:colOff>50800</xdr:colOff>
      <xdr:row>56</xdr:row>
      <xdr:rowOff>89647</xdr:rowOff>
    </xdr:to>
    <xdr:cxnSp macro="">
      <xdr:nvCxnSpPr>
        <xdr:cNvPr id="364" name="直線コネクタ 363"/>
        <xdr:cNvCxnSpPr/>
      </xdr:nvCxnSpPr>
      <xdr:spPr>
        <a:xfrm flipV="1">
          <a:off x="6972300" y="9564095"/>
          <a:ext cx="889000" cy="12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130773</xdr:rowOff>
    </xdr:from>
    <xdr:ext cx="534377" cy="259045"/>
    <xdr:sp macro="" textlink="">
      <xdr:nvSpPr>
        <xdr:cNvPr id="366" name="テキスト ボックス 365"/>
        <xdr:cNvSpPr txBox="1"/>
      </xdr:nvSpPr>
      <xdr:spPr>
        <a:xfrm>
          <a:off x="7594111" y="92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155799</xdr:rowOff>
    </xdr:from>
    <xdr:ext cx="534377" cy="259045"/>
    <xdr:sp macro="" textlink="">
      <xdr:nvSpPr>
        <xdr:cNvPr id="368" name="テキスト ボックス 367"/>
        <xdr:cNvSpPr txBox="1"/>
      </xdr:nvSpPr>
      <xdr:spPr>
        <a:xfrm>
          <a:off x="6705111" y="92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28811</xdr:rowOff>
    </xdr:from>
    <xdr:to>
      <xdr:col>55</xdr:col>
      <xdr:colOff>50800</xdr:colOff>
      <xdr:row>55</xdr:row>
      <xdr:rowOff>130411</xdr:rowOff>
    </xdr:to>
    <xdr:sp macro="" textlink="">
      <xdr:nvSpPr>
        <xdr:cNvPr id="374" name="楕円 373"/>
        <xdr:cNvSpPr/>
      </xdr:nvSpPr>
      <xdr:spPr>
        <a:xfrm>
          <a:off x="10426700" y="945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7238</xdr:rowOff>
    </xdr:from>
    <xdr:ext cx="534377" cy="259045"/>
    <xdr:sp macro="" textlink="">
      <xdr:nvSpPr>
        <xdr:cNvPr id="375" name="普通建設事業費該当値テキスト"/>
        <xdr:cNvSpPr txBox="1"/>
      </xdr:nvSpPr>
      <xdr:spPr>
        <a:xfrm>
          <a:off x="10528300" y="943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23052</xdr:rowOff>
    </xdr:from>
    <xdr:to>
      <xdr:col>50</xdr:col>
      <xdr:colOff>165100</xdr:colOff>
      <xdr:row>54</xdr:row>
      <xdr:rowOff>124652</xdr:rowOff>
    </xdr:to>
    <xdr:sp macro="" textlink="">
      <xdr:nvSpPr>
        <xdr:cNvPr id="376" name="楕円 375"/>
        <xdr:cNvSpPr/>
      </xdr:nvSpPr>
      <xdr:spPr>
        <a:xfrm>
          <a:off x="9588500" y="928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141179</xdr:rowOff>
    </xdr:from>
    <xdr:ext cx="534377" cy="259045"/>
    <xdr:sp macro="" textlink="">
      <xdr:nvSpPr>
        <xdr:cNvPr id="377" name="テキスト ボックス 376"/>
        <xdr:cNvSpPr txBox="1"/>
      </xdr:nvSpPr>
      <xdr:spPr>
        <a:xfrm>
          <a:off x="9372111" y="905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660</xdr:rowOff>
    </xdr:from>
    <xdr:to>
      <xdr:col>46</xdr:col>
      <xdr:colOff>38100</xdr:colOff>
      <xdr:row>54</xdr:row>
      <xdr:rowOff>102260</xdr:rowOff>
    </xdr:to>
    <xdr:sp macro="" textlink="">
      <xdr:nvSpPr>
        <xdr:cNvPr id="378" name="楕円 377"/>
        <xdr:cNvSpPr/>
      </xdr:nvSpPr>
      <xdr:spPr>
        <a:xfrm>
          <a:off x="8699500" y="92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93387</xdr:rowOff>
    </xdr:from>
    <xdr:ext cx="534377" cy="259045"/>
    <xdr:sp macro="" textlink="">
      <xdr:nvSpPr>
        <xdr:cNvPr id="379" name="テキスト ボックス 378"/>
        <xdr:cNvSpPr txBox="1"/>
      </xdr:nvSpPr>
      <xdr:spPr>
        <a:xfrm>
          <a:off x="8483111" y="935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83545</xdr:rowOff>
    </xdr:from>
    <xdr:to>
      <xdr:col>41</xdr:col>
      <xdr:colOff>101600</xdr:colOff>
      <xdr:row>56</xdr:row>
      <xdr:rowOff>13695</xdr:rowOff>
    </xdr:to>
    <xdr:sp macro="" textlink="">
      <xdr:nvSpPr>
        <xdr:cNvPr id="380" name="楕円 379"/>
        <xdr:cNvSpPr/>
      </xdr:nvSpPr>
      <xdr:spPr>
        <a:xfrm>
          <a:off x="7810500" y="951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4822</xdr:rowOff>
    </xdr:from>
    <xdr:ext cx="534377" cy="259045"/>
    <xdr:sp macro="" textlink="">
      <xdr:nvSpPr>
        <xdr:cNvPr id="381" name="テキスト ボックス 380"/>
        <xdr:cNvSpPr txBox="1"/>
      </xdr:nvSpPr>
      <xdr:spPr>
        <a:xfrm>
          <a:off x="7594111" y="960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38847</xdr:rowOff>
    </xdr:from>
    <xdr:to>
      <xdr:col>36</xdr:col>
      <xdr:colOff>165100</xdr:colOff>
      <xdr:row>56</xdr:row>
      <xdr:rowOff>140447</xdr:rowOff>
    </xdr:to>
    <xdr:sp macro="" textlink="">
      <xdr:nvSpPr>
        <xdr:cNvPr id="382" name="楕円 381"/>
        <xdr:cNvSpPr/>
      </xdr:nvSpPr>
      <xdr:spPr>
        <a:xfrm>
          <a:off x="6921500" y="964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131574</xdr:rowOff>
    </xdr:from>
    <xdr:ext cx="534377" cy="259045"/>
    <xdr:sp macro="" textlink="">
      <xdr:nvSpPr>
        <xdr:cNvPr id="383" name="テキスト ボックス 382"/>
        <xdr:cNvSpPr txBox="1"/>
      </xdr:nvSpPr>
      <xdr:spPr>
        <a:xfrm>
          <a:off x="6705111" y="973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91672</xdr:rowOff>
    </xdr:from>
    <xdr:to>
      <xdr:col>55</xdr:col>
      <xdr:colOff>0</xdr:colOff>
      <xdr:row>78</xdr:row>
      <xdr:rowOff>36852</xdr:rowOff>
    </xdr:to>
    <xdr:cxnSp macro="">
      <xdr:nvCxnSpPr>
        <xdr:cNvPr id="414" name="直線コネクタ 413"/>
        <xdr:cNvCxnSpPr/>
      </xdr:nvCxnSpPr>
      <xdr:spPr>
        <a:xfrm>
          <a:off x="9639300" y="13121872"/>
          <a:ext cx="838200" cy="28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2579</xdr:rowOff>
    </xdr:from>
    <xdr:ext cx="534377" cy="259045"/>
    <xdr:sp macro="" textlink="">
      <xdr:nvSpPr>
        <xdr:cNvPr id="415" name="普通建設事業費 （ うち新規整備　）平均値テキスト"/>
        <xdr:cNvSpPr txBox="1"/>
      </xdr:nvSpPr>
      <xdr:spPr>
        <a:xfrm>
          <a:off x="10528300" y="1337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41587</xdr:rowOff>
    </xdr:from>
    <xdr:to>
      <xdr:col>50</xdr:col>
      <xdr:colOff>114300</xdr:colOff>
      <xdr:row>76</xdr:row>
      <xdr:rowOff>91672</xdr:rowOff>
    </xdr:to>
    <xdr:cxnSp macro="">
      <xdr:nvCxnSpPr>
        <xdr:cNvPr id="417" name="直線コネクタ 416"/>
        <xdr:cNvCxnSpPr/>
      </xdr:nvCxnSpPr>
      <xdr:spPr>
        <a:xfrm>
          <a:off x="8750300" y="13071787"/>
          <a:ext cx="889000" cy="5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87227</xdr:rowOff>
    </xdr:from>
    <xdr:ext cx="534377" cy="259045"/>
    <xdr:sp macro="" textlink="">
      <xdr:nvSpPr>
        <xdr:cNvPr id="419" name="テキスト ボックス 418"/>
        <xdr:cNvSpPr txBox="1"/>
      </xdr:nvSpPr>
      <xdr:spPr>
        <a:xfrm>
          <a:off x="9372111" y="134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41587</xdr:rowOff>
    </xdr:from>
    <xdr:to>
      <xdr:col>45</xdr:col>
      <xdr:colOff>177800</xdr:colOff>
      <xdr:row>77</xdr:row>
      <xdr:rowOff>88015</xdr:rowOff>
    </xdr:to>
    <xdr:cxnSp macro="">
      <xdr:nvCxnSpPr>
        <xdr:cNvPr id="420" name="直線コネクタ 419"/>
        <xdr:cNvCxnSpPr/>
      </xdr:nvCxnSpPr>
      <xdr:spPr>
        <a:xfrm flipV="1">
          <a:off x="7861300" y="13071787"/>
          <a:ext cx="889000" cy="21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147685</xdr:rowOff>
    </xdr:from>
    <xdr:ext cx="534377" cy="259045"/>
    <xdr:sp macro="" textlink="">
      <xdr:nvSpPr>
        <xdr:cNvPr id="422" name="テキスト ボックス 421"/>
        <xdr:cNvSpPr txBox="1"/>
      </xdr:nvSpPr>
      <xdr:spPr>
        <a:xfrm>
          <a:off x="8483111" y="1317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7129</xdr:rowOff>
    </xdr:from>
    <xdr:ext cx="534377" cy="259045"/>
    <xdr:sp macro="" textlink="">
      <xdr:nvSpPr>
        <xdr:cNvPr id="424" name="テキスト ボックス 423"/>
        <xdr:cNvSpPr txBox="1"/>
      </xdr:nvSpPr>
      <xdr:spPr>
        <a:xfrm>
          <a:off x="7594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157502</xdr:rowOff>
    </xdr:from>
    <xdr:to>
      <xdr:col>55</xdr:col>
      <xdr:colOff>50800</xdr:colOff>
      <xdr:row>78</xdr:row>
      <xdr:rowOff>87652</xdr:rowOff>
    </xdr:to>
    <xdr:sp macro="" textlink="">
      <xdr:nvSpPr>
        <xdr:cNvPr id="430" name="楕円 429"/>
        <xdr:cNvSpPr/>
      </xdr:nvSpPr>
      <xdr:spPr>
        <a:xfrm>
          <a:off x="10426700" y="1335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8929</xdr:rowOff>
    </xdr:from>
    <xdr:ext cx="534377" cy="259045"/>
    <xdr:sp macro="" textlink="">
      <xdr:nvSpPr>
        <xdr:cNvPr id="431" name="普通建設事業費 （ うち新規整備　）該当値テキスト"/>
        <xdr:cNvSpPr txBox="1"/>
      </xdr:nvSpPr>
      <xdr:spPr>
        <a:xfrm>
          <a:off x="10528300" y="1321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40872</xdr:rowOff>
    </xdr:from>
    <xdr:to>
      <xdr:col>50</xdr:col>
      <xdr:colOff>165100</xdr:colOff>
      <xdr:row>76</xdr:row>
      <xdr:rowOff>142472</xdr:rowOff>
    </xdr:to>
    <xdr:sp macro="" textlink="">
      <xdr:nvSpPr>
        <xdr:cNvPr id="432" name="楕円 431"/>
        <xdr:cNvSpPr/>
      </xdr:nvSpPr>
      <xdr:spPr>
        <a:xfrm>
          <a:off x="9588500" y="1307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158999</xdr:rowOff>
    </xdr:from>
    <xdr:ext cx="534377" cy="259045"/>
    <xdr:sp macro="" textlink="">
      <xdr:nvSpPr>
        <xdr:cNvPr id="433" name="テキスト ボックス 432"/>
        <xdr:cNvSpPr txBox="1"/>
      </xdr:nvSpPr>
      <xdr:spPr>
        <a:xfrm>
          <a:off x="9372111" y="1284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162237</xdr:rowOff>
    </xdr:from>
    <xdr:to>
      <xdr:col>46</xdr:col>
      <xdr:colOff>38100</xdr:colOff>
      <xdr:row>76</xdr:row>
      <xdr:rowOff>92387</xdr:rowOff>
    </xdr:to>
    <xdr:sp macro="" textlink="">
      <xdr:nvSpPr>
        <xdr:cNvPr id="434" name="楕円 433"/>
        <xdr:cNvSpPr/>
      </xdr:nvSpPr>
      <xdr:spPr>
        <a:xfrm>
          <a:off x="8699500" y="1302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108914</xdr:rowOff>
    </xdr:from>
    <xdr:ext cx="534377" cy="259045"/>
    <xdr:sp macro="" textlink="">
      <xdr:nvSpPr>
        <xdr:cNvPr id="435" name="テキスト ボックス 434"/>
        <xdr:cNvSpPr txBox="1"/>
      </xdr:nvSpPr>
      <xdr:spPr>
        <a:xfrm>
          <a:off x="8483111" y="1279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37215</xdr:rowOff>
    </xdr:from>
    <xdr:to>
      <xdr:col>41</xdr:col>
      <xdr:colOff>101600</xdr:colOff>
      <xdr:row>77</xdr:row>
      <xdr:rowOff>138815</xdr:rowOff>
    </xdr:to>
    <xdr:sp macro="" textlink="">
      <xdr:nvSpPr>
        <xdr:cNvPr id="436" name="楕円 435"/>
        <xdr:cNvSpPr/>
      </xdr:nvSpPr>
      <xdr:spPr>
        <a:xfrm>
          <a:off x="7810500" y="13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155342</xdr:rowOff>
    </xdr:from>
    <xdr:ext cx="534377" cy="259045"/>
    <xdr:sp macro="" textlink="">
      <xdr:nvSpPr>
        <xdr:cNvPr id="437" name="テキスト ボックス 436"/>
        <xdr:cNvSpPr txBox="1"/>
      </xdr:nvSpPr>
      <xdr:spPr>
        <a:xfrm>
          <a:off x="7594111" y="1301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162344</xdr:rowOff>
    </xdr:from>
    <xdr:to>
      <xdr:col>55</xdr:col>
      <xdr:colOff>0</xdr:colOff>
      <xdr:row>97</xdr:row>
      <xdr:rowOff>107696</xdr:rowOff>
    </xdr:to>
    <xdr:cxnSp macro="">
      <xdr:nvCxnSpPr>
        <xdr:cNvPr id="466" name="直線コネクタ 465"/>
        <xdr:cNvCxnSpPr/>
      </xdr:nvCxnSpPr>
      <xdr:spPr>
        <a:xfrm flipV="1">
          <a:off x="9639300" y="16621544"/>
          <a:ext cx="838200" cy="1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36543</xdr:rowOff>
    </xdr:from>
    <xdr:ext cx="534377" cy="259045"/>
    <xdr:sp macro="" textlink="">
      <xdr:nvSpPr>
        <xdr:cNvPr id="467" name="普通建設事業費 （ うち更新整備　）平均値テキスト"/>
        <xdr:cNvSpPr txBox="1"/>
      </xdr:nvSpPr>
      <xdr:spPr>
        <a:xfrm>
          <a:off x="10528300" y="1632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96507</xdr:rowOff>
    </xdr:from>
    <xdr:to>
      <xdr:col>50</xdr:col>
      <xdr:colOff>114300</xdr:colOff>
      <xdr:row>97</xdr:row>
      <xdr:rowOff>107696</xdr:rowOff>
    </xdr:to>
    <xdr:cxnSp macro="">
      <xdr:nvCxnSpPr>
        <xdr:cNvPr id="469" name="直線コネクタ 468"/>
        <xdr:cNvCxnSpPr/>
      </xdr:nvCxnSpPr>
      <xdr:spPr>
        <a:xfrm>
          <a:off x="8750300" y="16727157"/>
          <a:ext cx="889000" cy="1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12044</xdr:rowOff>
    </xdr:from>
    <xdr:ext cx="534377" cy="259045"/>
    <xdr:sp macro="" textlink="">
      <xdr:nvSpPr>
        <xdr:cNvPr id="471" name="テキスト ボックス 470"/>
        <xdr:cNvSpPr txBox="1"/>
      </xdr:nvSpPr>
      <xdr:spPr>
        <a:xfrm>
          <a:off x="9372111" y="162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74854</xdr:rowOff>
    </xdr:from>
    <xdr:to>
      <xdr:col>45</xdr:col>
      <xdr:colOff>177800</xdr:colOff>
      <xdr:row>97</xdr:row>
      <xdr:rowOff>96507</xdr:rowOff>
    </xdr:to>
    <xdr:cxnSp macro="">
      <xdr:nvCxnSpPr>
        <xdr:cNvPr id="472" name="直線コネクタ 471"/>
        <xdr:cNvCxnSpPr/>
      </xdr:nvCxnSpPr>
      <xdr:spPr>
        <a:xfrm>
          <a:off x="7861300" y="16705504"/>
          <a:ext cx="889000" cy="2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109287</xdr:rowOff>
    </xdr:from>
    <xdr:ext cx="534377" cy="259045"/>
    <xdr:sp macro="" textlink="">
      <xdr:nvSpPr>
        <xdr:cNvPr id="474" name="テキスト ボックス 473"/>
        <xdr:cNvSpPr txBox="1"/>
      </xdr:nvSpPr>
      <xdr:spPr>
        <a:xfrm>
          <a:off x="8483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127219</xdr:rowOff>
    </xdr:from>
    <xdr:ext cx="534377" cy="259045"/>
    <xdr:sp macro="" textlink="">
      <xdr:nvSpPr>
        <xdr:cNvPr id="476" name="テキスト ボックス 475"/>
        <xdr:cNvSpPr txBox="1"/>
      </xdr:nvSpPr>
      <xdr:spPr>
        <a:xfrm>
          <a:off x="7594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111544</xdr:rowOff>
    </xdr:from>
    <xdr:to>
      <xdr:col>55</xdr:col>
      <xdr:colOff>50800</xdr:colOff>
      <xdr:row>97</xdr:row>
      <xdr:rowOff>41694</xdr:rowOff>
    </xdr:to>
    <xdr:sp macro="" textlink="">
      <xdr:nvSpPr>
        <xdr:cNvPr id="482" name="楕円 481"/>
        <xdr:cNvSpPr/>
      </xdr:nvSpPr>
      <xdr:spPr>
        <a:xfrm>
          <a:off x="10426700" y="1657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89971</xdr:rowOff>
    </xdr:from>
    <xdr:ext cx="534377" cy="259045"/>
    <xdr:sp macro="" textlink="">
      <xdr:nvSpPr>
        <xdr:cNvPr id="483" name="普通建設事業費 （ うち更新整備　）該当値テキスト"/>
        <xdr:cNvSpPr txBox="1"/>
      </xdr:nvSpPr>
      <xdr:spPr>
        <a:xfrm>
          <a:off x="10528300" y="1654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56896</xdr:rowOff>
    </xdr:from>
    <xdr:to>
      <xdr:col>50</xdr:col>
      <xdr:colOff>165100</xdr:colOff>
      <xdr:row>97</xdr:row>
      <xdr:rowOff>158496</xdr:rowOff>
    </xdr:to>
    <xdr:sp macro="" textlink="">
      <xdr:nvSpPr>
        <xdr:cNvPr id="484" name="楕円 483"/>
        <xdr:cNvSpPr/>
      </xdr:nvSpPr>
      <xdr:spPr>
        <a:xfrm>
          <a:off x="9588500" y="1668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149623</xdr:rowOff>
    </xdr:from>
    <xdr:ext cx="534377" cy="259045"/>
    <xdr:sp macro="" textlink="">
      <xdr:nvSpPr>
        <xdr:cNvPr id="485" name="テキスト ボックス 484"/>
        <xdr:cNvSpPr txBox="1"/>
      </xdr:nvSpPr>
      <xdr:spPr>
        <a:xfrm>
          <a:off x="9372111" y="167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45707</xdr:rowOff>
    </xdr:from>
    <xdr:to>
      <xdr:col>46</xdr:col>
      <xdr:colOff>38100</xdr:colOff>
      <xdr:row>97</xdr:row>
      <xdr:rowOff>147307</xdr:rowOff>
    </xdr:to>
    <xdr:sp macro="" textlink="">
      <xdr:nvSpPr>
        <xdr:cNvPr id="486" name="楕円 485"/>
        <xdr:cNvSpPr/>
      </xdr:nvSpPr>
      <xdr:spPr>
        <a:xfrm>
          <a:off x="8699500" y="166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138434</xdr:rowOff>
    </xdr:from>
    <xdr:ext cx="534377" cy="259045"/>
    <xdr:sp macro="" textlink="">
      <xdr:nvSpPr>
        <xdr:cNvPr id="487" name="テキスト ボックス 486"/>
        <xdr:cNvSpPr txBox="1"/>
      </xdr:nvSpPr>
      <xdr:spPr>
        <a:xfrm>
          <a:off x="8483111" y="1676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24054</xdr:rowOff>
    </xdr:from>
    <xdr:to>
      <xdr:col>41</xdr:col>
      <xdr:colOff>101600</xdr:colOff>
      <xdr:row>97</xdr:row>
      <xdr:rowOff>125654</xdr:rowOff>
    </xdr:to>
    <xdr:sp macro="" textlink="">
      <xdr:nvSpPr>
        <xdr:cNvPr id="488" name="楕円 487"/>
        <xdr:cNvSpPr/>
      </xdr:nvSpPr>
      <xdr:spPr>
        <a:xfrm>
          <a:off x="7810500" y="1665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116781</xdr:rowOff>
    </xdr:from>
    <xdr:ext cx="534377" cy="259045"/>
    <xdr:sp macro="" textlink="">
      <xdr:nvSpPr>
        <xdr:cNvPr id="489" name="テキスト ボックス 488"/>
        <xdr:cNvSpPr txBox="1"/>
      </xdr:nvSpPr>
      <xdr:spPr>
        <a:xfrm>
          <a:off x="7594111" y="1674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82876</xdr:rowOff>
    </xdr:from>
    <xdr:to>
      <xdr:col>85</xdr:col>
      <xdr:colOff>127000</xdr:colOff>
      <xdr:row>39</xdr:row>
      <xdr:rowOff>87988</xdr:rowOff>
    </xdr:to>
    <xdr:cxnSp macro="">
      <xdr:nvCxnSpPr>
        <xdr:cNvPr id="520" name="直線コネクタ 519"/>
        <xdr:cNvCxnSpPr/>
      </xdr:nvCxnSpPr>
      <xdr:spPr>
        <a:xfrm flipV="1">
          <a:off x="15481300" y="6769426"/>
          <a:ext cx="838200" cy="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21"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66548</xdr:rowOff>
    </xdr:from>
    <xdr:to>
      <xdr:col>81</xdr:col>
      <xdr:colOff>50800</xdr:colOff>
      <xdr:row>39</xdr:row>
      <xdr:rowOff>87988</xdr:rowOff>
    </xdr:to>
    <xdr:cxnSp macro="">
      <xdr:nvCxnSpPr>
        <xdr:cNvPr id="523" name="直線コネクタ 522"/>
        <xdr:cNvCxnSpPr/>
      </xdr:nvCxnSpPr>
      <xdr:spPr>
        <a:xfrm>
          <a:off x="14592300" y="6753098"/>
          <a:ext cx="889000" cy="2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5" name="テキスト ボックス 524"/>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126817</xdr:rowOff>
    </xdr:from>
    <xdr:to>
      <xdr:col>76</xdr:col>
      <xdr:colOff>114300</xdr:colOff>
      <xdr:row>39</xdr:row>
      <xdr:rowOff>66548</xdr:rowOff>
    </xdr:to>
    <xdr:cxnSp macro="">
      <xdr:nvCxnSpPr>
        <xdr:cNvPr id="526" name="直線コネクタ 525"/>
        <xdr:cNvCxnSpPr/>
      </xdr:nvCxnSpPr>
      <xdr:spPr>
        <a:xfrm>
          <a:off x="13703300" y="6641917"/>
          <a:ext cx="889000" cy="11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8" name="テキスト ボックス 527"/>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13823</xdr:rowOff>
    </xdr:from>
    <xdr:to>
      <xdr:col>71</xdr:col>
      <xdr:colOff>177800</xdr:colOff>
      <xdr:row>38</xdr:row>
      <xdr:rowOff>126817</xdr:rowOff>
    </xdr:to>
    <xdr:cxnSp macro="">
      <xdr:nvCxnSpPr>
        <xdr:cNvPr id="529" name="直線コネクタ 528"/>
        <xdr:cNvCxnSpPr/>
      </xdr:nvCxnSpPr>
      <xdr:spPr>
        <a:xfrm>
          <a:off x="12814300" y="6186023"/>
          <a:ext cx="889000" cy="45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77304</xdr:rowOff>
    </xdr:from>
    <xdr:ext cx="469744" cy="259045"/>
    <xdr:sp macro="" textlink="">
      <xdr:nvSpPr>
        <xdr:cNvPr id="531" name="テキスト ボックス 530"/>
        <xdr:cNvSpPr txBox="1"/>
      </xdr:nvSpPr>
      <xdr:spPr>
        <a:xfrm>
          <a:off x="13468428" y="676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72585</xdr:rowOff>
    </xdr:from>
    <xdr:ext cx="469744" cy="259045"/>
    <xdr:sp macro="" textlink="">
      <xdr:nvSpPr>
        <xdr:cNvPr id="533" name="テキスト ボックス 532"/>
        <xdr:cNvSpPr txBox="1"/>
      </xdr:nvSpPr>
      <xdr:spPr>
        <a:xfrm>
          <a:off x="12579428" y="675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32076</xdr:rowOff>
    </xdr:from>
    <xdr:to>
      <xdr:col>85</xdr:col>
      <xdr:colOff>177800</xdr:colOff>
      <xdr:row>39</xdr:row>
      <xdr:rowOff>133676</xdr:rowOff>
    </xdr:to>
    <xdr:sp macro="" textlink="">
      <xdr:nvSpPr>
        <xdr:cNvPr id="539" name="楕円 538"/>
        <xdr:cNvSpPr/>
      </xdr:nvSpPr>
      <xdr:spPr>
        <a:xfrm>
          <a:off x="16268700" y="671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137719</xdr:rowOff>
    </xdr:from>
    <xdr:ext cx="378565" cy="259045"/>
    <xdr:sp macro="" textlink="">
      <xdr:nvSpPr>
        <xdr:cNvPr id="540" name="災害復旧事業費該当値テキスト"/>
        <xdr:cNvSpPr txBox="1"/>
      </xdr:nvSpPr>
      <xdr:spPr>
        <a:xfrm>
          <a:off x="16370300" y="6652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37188</xdr:rowOff>
    </xdr:from>
    <xdr:to>
      <xdr:col>81</xdr:col>
      <xdr:colOff>101600</xdr:colOff>
      <xdr:row>39</xdr:row>
      <xdr:rowOff>138788</xdr:rowOff>
    </xdr:to>
    <xdr:sp macro="" textlink="">
      <xdr:nvSpPr>
        <xdr:cNvPr id="541" name="楕円 540"/>
        <xdr:cNvSpPr/>
      </xdr:nvSpPr>
      <xdr:spPr>
        <a:xfrm>
          <a:off x="15430500" y="672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129915</xdr:rowOff>
    </xdr:from>
    <xdr:ext cx="378565" cy="259045"/>
    <xdr:sp macro="" textlink="">
      <xdr:nvSpPr>
        <xdr:cNvPr id="542" name="テキスト ボックス 541"/>
        <xdr:cNvSpPr txBox="1"/>
      </xdr:nvSpPr>
      <xdr:spPr>
        <a:xfrm>
          <a:off x="15292017" y="6816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15748</xdr:rowOff>
    </xdr:from>
    <xdr:to>
      <xdr:col>76</xdr:col>
      <xdr:colOff>165100</xdr:colOff>
      <xdr:row>39</xdr:row>
      <xdr:rowOff>117348</xdr:rowOff>
    </xdr:to>
    <xdr:sp macro="" textlink="">
      <xdr:nvSpPr>
        <xdr:cNvPr id="543" name="楕円 542"/>
        <xdr:cNvSpPr/>
      </xdr:nvSpPr>
      <xdr:spPr>
        <a:xfrm>
          <a:off x="14541500" y="670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108475</xdr:rowOff>
    </xdr:from>
    <xdr:ext cx="469744" cy="259045"/>
    <xdr:sp macro="" textlink="">
      <xdr:nvSpPr>
        <xdr:cNvPr id="544" name="テキスト ボックス 543"/>
        <xdr:cNvSpPr txBox="1"/>
      </xdr:nvSpPr>
      <xdr:spPr>
        <a:xfrm>
          <a:off x="14357428" y="679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76017</xdr:rowOff>
    </xdr:from>
    <xdr:to>
      <xdr:col>72</xdr:col>
      <xdr:colOff>38100</xdr:colOff>
      <xdr:row>39</xdr:row>
      <xdr:rowOff>6167</xdr:rowOff>
    </xdr:to>
    <xdr:sp macro="" textlink="">
      <xdr:nvSpPr>
        <xdr:cNvPr id="545" name="楕円 544"/>
        <xdr:cNvSpPr/>
      </xdr:nvSpPr>
      <xdr:spPr>
        <a:xfrm>
          <a:off x="13652500" y="659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22694</xdr:rowOff>
    </xdr:from>
    <xdr:ext cx="469744" cy="259045"/>
    <xdr:sp macro="" textlink="">
      <xdr:nvSpPr>
        <xdr:cNvPr id="546" name="テキスト ボックス 545"/>
        <xdr:cNvSpPr txBox="1"/>
      </xdr:nvSpPr>
      <xdr:spPr>
        <a:xfrm>
          <a:off x="13468428" y="636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134473</xdr:rowOff>
    </xdr:from>
    <xdr:to>
      <xdr:col>67</xdr:col>
      <xdr:colOff>101600</xdr:colOff>
      <xdr:row>36</xdr:row>
      <xdr:rowOff>64623</xdr:rowOff>
    </xdr:to>
    <xdr:sp macro="" textlink="">
      <xdr:nvSpPr>
        <xdr:cNvPr id="547" name="楕円 546"/>
        <xdr:cNvSpPr/>
      </xdr:nvSpPr>
      <xdr:spPr>
        <a:xfrm>
          <a:off x="12763500" y="613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81150</xdr:rowOff>
    </xdr:from>
    <xdr:ext cx="534377" cy="259045"/>
    <xdr:sp macro="" textlink="">
      <xdr:nvSpPr>
        <xdr:cNvPr id="548" name="テキスト ボックス 547"/>
        <xdr:cNvSpPr txBox="1"/>
      </xdr:nvSpPr>
      <xdr:spPr>
        <a:xfrm>
          <a:off x="12547111" y="591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109957</xdr:rowOff>
    </xdr:from>
    <xdr:to>
      <xdr:col>85</xdr:col>
      <xdr:colOff>127000</xdr:colOff>
      <xdr:row>75</xdr:row>
      <xdr:rowOff>132638</xdr:rowOff>
    </xdr:to>
    <xdr:cxnSp macro="">
      <xdr:nvCxnSpPr>
        <xdr:cNvPr id="626" name="直線コネクタ 625"/>
        <xdr:cNvCxnSpPr/>
      </xdr:nvCxnSpPr>
      <xdr:spPr>
        <a:xfrm flipV="1">
          <a:off x="15481300" y="12968707"/>
          <a:ext cx="838200" cy="2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1287</xdr:rowOff>
    </xdr:from>
    <xdr:ext cx="534377" cy="259045"/>
    <xdr:sp macro="" textlink="">
      <xdr:nvSpPr>
        <xdr:cNvPr id="627" name="公債費平均値テキスト"/>
        <xdr:cNvSpPr txBox="1"/>
      </xdr:nvSpPr>
      <xdr:spPr>
        <a:xfrm>
          <a:off x="16370300" y="12688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132638</xdr:rowOff>
    </xdr:from>
    <xdr:to>
      <xdr:col>81</xdr:col>
      <xdr:colOff>50800</xdr:colOff>
      <xdr:row>76</xdr:row>
      <xdr:rowOff>80150</xdr:rowOff>
    </xdr:to>
    <xdr:cxnSp macro="">
      <xdr:nvCxnSpPr>
        <xdr:cNvPr id="629" name="直線コネクタ 628"/>
        <xdr:cNvCxnSpPr/>
      </xdr:nvCxnSpPr>
      <xdr:spPr>
        <a:xfrm flipV="1">
          <a:off x="14592300" y="12991388"/>
          <a:ext cx="889000" cy="11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94111</xdr:rowOff>
    </xdr:from>
    <xdr:ext cx="534377" cy="259045"/>
    <xdr:sp macro="" textlink="">
      <xdr:nvSpPr>
        <xdr:cNvPr id="631" name="テキスト ボックス 630"/>
        <xdr:cNvSpPr txBox="1"/>
      </xdr:nvSpPr>
      <xdr:spPr>
        <a:xfrm>
          <a:off x="15214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54814</xdr:rowOff>
    </xdr:from>
    <xdr:to>
      <xdr:col>76</xdr:col>
      <xdr:colOff>114300</xdr:colOff>
      <xdr:row>76</xdr:row>
      <xdr:rowOff>80150</xdr:rowOff>
    </xdr:to>
    <xdr:cxnSp macro="">
      <xdr:nvCxnSpPr>
        <xdr:cNvPr id="632" name="直線コネクタ 631"/>
        <xdr:cNvCxnSpPr/>
      </xdr:nvCxnSpPr>
      <xdr:spPr>
        <a:xfrm>
          <a:off x="13703300" y="13085014"/>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132504</xdr:rowOff>
    </xdr:from>
    <xdr:ext cx="534377" cy="259045"/>
    <xdr:sp macro="" textlink="">
      <xdr:nvSpPr>
        <xdr:cNvPr id="634" name="テキスト ボックス 633"/>
        <xdr:cNvSpPr txBox="1"/>
      </xdr:nvSpPr>
      <xdr:spPr>
        <a:xfrm>
          <a:off x="14325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37516</xdr:rowOff>
    </xdr:from>
    <xdr:to>
      <xdr:col>71</xdr:col>
      <xdr:colOff>177800</xdr:colOff>
      <xdr:row>76</xdr:row>
      <xdr:rowOff>54814</xdr:rowOff>
    </xdr:to>
    <xdr:cxnSp macro="">
      <xdr:nvCxnSpPr>
        <xdr:cNvPr id="635" name="直線コネクタ 634"/>
        <xdr:cNvCxnSpPr/>
      </xdr:nvCxnSpPr>
      <xdr:spPr>
        <a:xfrm>
          <a:off x="12814300" y="13067716"/>
          <a:ext cx="8890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37" name="テキスト ボックス 63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39" name="テキスト ボックス 63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59157</xdr:rowOff>
    </xdr:from>
    <xdr:to>
      <xdr:col>85</xdr:col>
      <xdr:colOff>177800</xdr:colOff>
      <xdr:row>75</xdr:row>
      <xdr:rowOff>160756</xdr:rowOff>
    </xdr:to>
    <xdr:sp macro="" textlink="">
      <xdr:nvSpPr>
        <xdr:cNvPr id="645" name="楕円 644"/>
        <xdr:cNvSpPr/>
      </xdr:nvSpPr>
      <xdr:spPr>
        <a:xfrm>
          <a:off x="16268700" y="129179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37584</xdr:rowOff>
    </xdr:from>
    <xdr:ext cx="534377" cy="259045"/>
    <xdr:sp macro="" textlink="">
      <xdr:nvSpPr>
        <xdr:cNvPr id="646" name="公債費該当値テキスト"/>
        <xdr:cNvSpPr txBox="1"/>
      </xdr:nvSpPr>
      <xdr:spPr>
        <a:xfrm>
          <a:off x="16370300" y="1289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81838</xdr:rowOff>
    </xdr:from>
    <xdr:to>
      <xdr:col>81</xdr:col>
      <xdr:colOff>101600</xdr:colOff>
      <xdr:row>76</xdr:row>
      <xdr:rowOff>11988</xdr:rowOff>
    </xdr:to>
    <xdr:sp macro="" textlink="">
      <xdr:nvSpPr>
        <xdr:cNvPr id="647" name="楕円 646"/>
        <xdr:cNvSpPr/>
      </xdr:nvSpPr>
      <xdr:spPr>
        <a:xfrm>
          <a:off x="15430500" y="1294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3115</xdr:rowOff>
    </xdr:from>
    <xdr:ext cx="534377" cy="259045"/>
    <xdr:sp macro="" textlink="">
      <xdr:nvSpPr>
        <xdr:cNvPr id="648" name="テキスト ボックス 647"/>
        <xdr:cNvSpPr txBox="1"/>
      </xdr:nvSpPr>
      <xdr:spPr>
        <a:xfrm>
          <a:off x="15214111" y="1303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29350</xdr:rowOff>
    </xdr:from>
    <xdr:to>
      <xdr:col>76</xdr:col>
      <xdr:colOff>165100</xdr:colOff>
      <xdr:row>76</xdr:row>
      <xdr:rowOff>130950</xdr:rowOff>
    </xdr:to>
    <xdr:sp macro="" textlink="">
      <xdr:nvSpPr>
        <xdr:cNvPr id="649" name="楕円 648"/>
        <xdr:cNvSpPr/>
      </xdr:nvSpPr>
      <xdr:spPr>
        <a:xfrm>
          <a:off x="14541500" y="130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122077</xdr:rowOff>
    </xdr:from>
    <xdr:ext cx="534377" cy="259045"/>
    <xdr:sp macro="" textlink="">
      <xdr:nvSpPr>
        <xdr:cNvPr id="650" name="テキスト ボックス 649"/>
        <xdr:cNvSpPr txBox="1"/>
      </xdr:nvSpPr>
      <xdr:spPr>
        <a:xfrm>
          <a:off x="14325111" y="1315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4014</xdr:rowOff>
    </xdr:from>
    <xdr:to>
      <xdr:col>72</xdr:col>
      <xdr:colOff>38100</xdr:colOff>
      <xdr:row>76</xdr:row>
      <xdr:rowOff>105614</xdr:rowOff>
    </xdr:to>
    <xdr:sp macro="" textlink="">
      <xdr:nvSpPr>
        <xdr:cNvPr id="651" name="楕円 650"/>
        <xdr:cNvSpPr/>
      </xdr:nvSpPr>
      <xdr:spPr>
        <a:xfrm>
          <a:off x="13652500" y="1303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96741</xdr:rowOff>
    </xdr:from>
    <xdr:ext cx="534377" cy="259045"/>
    <xdr:sp macro="" textlink="">
      <xdr:nvSpPr>
        <xdr:cNvPr id="652" name="テキスト ボックス 651"/>
        <xdr:cNvSpPr txBox="1"/>
      </xdr:nvSpPr>
      <xdr:spPr>
        <a:xfrm>
          <a:off x="13436111" y="131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158166</xdr:rowOff>
    </xdr:from>
    <xdr:to>
      <xdr:col>67</xdr:col>
      <xdr:colOff>101600</xdr:colOff>
      <xdr:row>76</xdr:row>
      <xdr:rowOff>88316</xdr:rowOff>
    </xdr:to>
    <xdr:sp macro="" textlink="">
      <xdr:nvSpPr>
        <xdr:cNvPr id="653" name="楕円 652"/>
        <xdr:cNvSpPr/>
      </xdr:nvSpPr>
      <xdr:spPr>
        <a:xfrm>
          <a:off x="12763500" y="1301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79443</xdr:rowOff>
    </xdr:from>
    <xdr:ext cx="534377" cy="259045"/>
    <xdr:sp macro="" textlink="">
      <xdr:nvSpPr>
        <xdr:cNvPr id="654" name="テキスト ボックス 653"/>
        <xdr:cNvSpPr txBox="1"/>
      </xdr:nvSpPr>
      <xdr:spPr>
        <a:xfrm>
          <a:off x="12547111" y="1310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142900</xdr:rowOff>
    </xdr:from>
    <xdr:to>
      <xdr:col>85</xdr:col>
      <xdr:colOff>127000</xdr:colOff>
      <xdr:row>98</xdr:row>
      <xdr:rowOff>92746</xdr:rowOff>
    </xdr:to>
    <xdr:cxnSp macro="">
      <xdr:nvCxnSpPr>
        <xdr:cNvPr id="681" name="直線コネクタ 680"/>
        <xdr:cNvCxnSpPr/>
      </xdr:nvCxnSpPr>
      <xdr:spPr>
        <a:xfrm flipV="1">
          <a:off x="15481300" y="16259200"/>
          <a:ext cx="838200" cy="63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34912</xdr:rowOff>
    </xdr:from>
    <xdr:ext cx="534377" cy="259045"/>
    <xdr:sp macro="" textlink="">
      <xdr:nvSpPr>
        <xdr:cNvPr id="682" name="積立金平均値テキスト"/>
        <xdr:cNvSpPr txBox="1"/>
      </xdr:nvSpPr>
      <xdr:spPr>
        <a:xfrm>
          <a:off x="16370300" y="16494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160663</xdr:rowOff>
    </xdr:from>
    <xdr:to>
      <xdr:col>81</xdr:col>
      <xdr:colOff>50800</xdr:colOff>
      <xdr:row>98</xdr:row>
      <xdr:rowOff>92746</xdr:rowOff>
    </xdr:to>
    <xdr:cxnSp macro="">
      <xdr:nvCxnSpPr>
        <xdr:cNvPr id="684" name="直線コネクタ 683"/>
        <xdr:cNvCxnSpPr/>
      </xdr:nvCxnSpPr>
      <xdr:spPr>
        <a:xfrm>
          <a:off x="14592300" y="15762613"/>
          <a:ext cx="889000" cy="11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28901</xdr:rowOff>
    </xdr:from>
    <xdr:ext cx="534377" cy="259045"/>
    <xdr:sp macro="" textlink="">
      <xdr:nvSpPr>
        <xdr:cNvPr id="686" name="テキスト ボックス 685"/>
        <xdr:cNvSpPr txBox="1"/>
      </xdr:nvSpPr>
      <xdr:spPr>
        <a:xfrm>
          <a:off x="15214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160663</xdr:rowOff>
    </xdr:from>
    <xdr:to>
      <xdr:col>76</xdr:col>
      <xdr:colOff>114300</xdr:colOff>
      <xdr:row>97</xdr:row>
      <xdr:rowOff>140798</xdr:rowOff>
    </xdr:to>
    <xdr:cxnSp macro="">
      <xdr:nvCxnSpPr>
        <xdr:cNvPr id="687" name="直線コネクタ 686"/>
        <xdr:cNvCxnSpPr/>
      </xdr:nvCxnSpPr>
      <xdr:spPr>
        <a:xfrm flipV="1">
          <a:off x="13703300" y="15762613"/>
          <a:ext cx="889000" cy="100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10268</xdr:rowOff>
    </xdr:from>
    <xdr:ext cx="534377" cy="259045"/>
    <xdr:sp macro="" textlink="">
      <xdr:nvSpPr>
        <xdr:cNvPr id="689" name="テキスト ボックス 688"/>
        <xdr:cNvSpPr txBox="1"/>
      </xdr:nvSpPr>
      <xdr:spPr>
        <a:xfrm>
          <a:off x="14325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90413</xdr:rowOff>
    </xdr:from>
    <xdr:to>
      <xdr:col>71</xdr:col>
      <xdr:colOff>177800</xdr:colOff>
      <xdr:row>97</xdr:row>
      <xdr:rowOff>140798</xdr:rowOff>
    </xdr:to>
    <xdr:cxnSp macro="">
      <xdr:nvCxnSpPr>
        <xdr:cNvPr id="690" name="直線コネクタ 689"/>
        <xdr:cNvCxnSpPr/>
      </xdr:nvCxnSpPr>
      <xdr:spPr>
        <a:xfrm>
          <a:off x="12814300" y="16721063"/>
          <a:ext cx="889000" cy="5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154929</xdr:rowOff>
    </xdr:from>
    <xdr:ext cx="534377" cy="259045"/>
    <xdr:sp macro="" textlink="">
      <xdr:nvSpPr>
        <xdr:cNvPr id="692" name="テキスト ボックス 691"/>
        <xdr:cNvSpPr txBox="1"/>
      </xdr:nvSpPr>
      <xdr:spPr>
        <a:xfrm>
          <a:off x="13436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96316</xdr:rowOff>
    </xdr:from>
    <xdr:ext cx="534377" cy="259045"/>
    <xdr:sp macro="" textlink="">
      <xdr:nvSpPr>
        <xdr:cNvPr id="694" name="テキスト ボックス 693"/>
        <xdr:cNvSpPr txBox="1"/>
      </xdr:nvSpPr>
      <xdr:spPr>
        <a:xfrm>
          <a:off x="12547111" y="162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92100</xdr:rowOff>
    </xdr:from>
    <xdr:to>
      <xdr:col>85</xdr:col>
      <xdr:colOff>177800</xdr:colOff>
      <xdr:row>95</xdr:row>
      <xdr:rowOff>22250</xdr:rowOff>
    </xdr:to>
    <xdr:sp macro="" textlink="">
      <xdr:nvSpPr>
        <xdr:cNvPr id="700" name="楕円 699"/>
        <xdr:cNvSpPr/>
      </xdr:nvSpPr>
      <xdr:spPr>
        <a:xfrm>
          <a:off x="16268700" y="162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114977</xdr:rowOff>
    </xdr:from>
    <xdr:ext cx="534377" cy="259045"/>
    <xdr:sp macro="" textlink="">
      <xdr:nvSpPr>
        <xdr:cNvPr id="701" name="積立金該当値テキスト"/>
        <xdr:cNvSpPr txBox="1"/>
      </xdr:nvSpPr>
      <xdr:spPr>
        <a:xfrm>
          <a:off x="16370300" y="1605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41946</xdr:rowOff>
    </xdr:from>
    <xdr:to>
      <xdr:col>81</xdr:col>
      <xdr:colOff>101600</xdr:colOff>
      <xdr:row>98</xdr:row>
      <xdr:rowOff>143546</xdr:rowOff>
    </xdr:to>
    <xdr:sp macro="" textlink="">
      <xdr:nvSpPr>
        <xdr:cNvPr id="702" name="楕円 701"/>
        <xdr:cNvSpPr/>
      </xdr:nvSpPr>
      <xdr:spPr>
        <a:xfrm>
          <a:off x="15430500" y="1684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134673</xdr:rowOff>
    </xdr:from>
    <xdr:ext cx="469744" cy="259045"/>
    <xdr:sp macro="" textlink="">
      <xdr:nvSpPr>
        <xdr:cNvPr id="703" name="テキスト ボックス 702"/>
        <xdr:cNvSpPr txBox="1"/>
      </xdr:nvSpPr>
      <xdr:spPr>
        <a:xfrm>
          <a:off x="15246428" y="169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109863</xdr:rowOff>
    </xdr:from>
    <xdr:to>
      <xdr:col>76</xdr:col>
      <xdr:colOff>165100</xdr:colOff>
      <xdr:row>92</xdr:row>
      <xdr:rowOff>40013</xdr:rowOff>
    </xdr:to>
    <xdr:sp macro="" textlink="">
      <xdr:nvSpPr>
        <xdr:cNvPr id="704" name="楕円 703"/>
        <xdr:cNvSpPr/>
      </xdr:nvSpPr>
      <xdr:spPr>
        <a:xfrm>
          <a:off x="14541500" y="1571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56540</xdr:rowOff>
    </xdr:from>
    <xdr:ext cx="534377" cy="259045"/>
    <xdr:sp macro="" textlink="">
      <xdr:nvSpPr>
        <xdr:cNvPr id="705" name="テキスト ボックス 704"/>
        <xdr:cNvSpPr txBox="1"/>
      </xdr:nvSpPr>
      <xdr:spPr>
        <a:xfrm>
          <a:off x="14325111" y="1548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89998</xdr:rowOff>
    </xdr:from>
    <xdr:to>
      <xdr:col>72</xdr:col>
      <xdr:colOff>38100</xdr:colOff>
      <xdr:row>98</xdr:row>
      <xdr:rowOff>20148</xdr:rowOff>
    </xdr:to>
    <xdr:sp macro="" textlink="">
      <xdr:nvSpPr>
        <xdr:cNvPr id="706" name="楕円 705"/>
        <xdr:cNvSpPr/>
      </xdr:nvSpPr>
      <xdr:spPr>
        <a:xfrm>
          <a:off x="13652500" y="167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11275</xdr:rowOff>
    </xdr:from>
    <xdr:ext cx="469744" cy="259045"/>
    <xdr:sp macro="" textlink="">
      <xdr:nvSpPr>
        <xdr:cNvPr id="707" name="テキスト ボックス 706"/>
        <xdr:cNvSpPr txBox="1"/>
      </xdr:nvSpPr>
      <xdr:spPr>
        <a:xfrm>
          <a:off x="13468428" y="1681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39613</xdr:rowOff>
    </xdr:from>
    <xdr:to>
      <xdr:col>67</xdr:col>
      <xdr:colOff>101600</xdr:colOff>
      <xdr:row>97</xdr:row>
      <xdr:rowOff>141213</xdr:rowOff>
    </xdr:to>
    <xdr:sp macro="" textlink="">
      <xdr:nvSpPr>
        <xdr:cNvPr id="708" name="楕円 707"/>
        <xdr:cNvSpPr/>
      </xdr:nvSpPr>
      <xdr:spPr>
        <a:xfrm>
          <a:off x="12763500" y="1667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132340</xdr:rowOff>
    </xdr:from>
    <xdr:ext cx="469744" cy="259045"/>
    <xdr:sp macro="" textlink="">
      <xdr:nvSpPr>
        <xdr:cNvPr id="709" name="テキスト ボックス 708"/>
        <xdr:cNvSpPr txBox="1"/>
      </xdr:nvSpPr>
      <xdr:spPr>
        <a:xfrm>
          <a:off x="12579428" y="1676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22225</xdr:rowOff>
    </xdr:from>
    <xdr:to>
      <xdr:col>116</xdr:col>
      <xdr:colOff>63500</xdr:colOff>
      <xdr:row>36</xdr:row>
      <xdr:rowOff>40894</xdr:rowOff>
    </xdr:to>
    <xdr:cxnSp macro="">
      <xdr:nvCxnSpPr>
        <xdr:cNvPr id="738" name="直線コネクタ 737"/>
        <xdr:cNvCxnSpPr/>
      </xdr:nvCxnSpPr>
      <xdr:spPr>
        <a:xfrm flipV="1">
          <a:off x="21323300" y="6194425"/>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85742</xdr:rowOff>
    </xdr:from>
    <xdr:ext cx="469744" cy="259045"/>
    <xdr:sp macro="" textlink="">
      <xdr:nvSpPr>
        <xdr:cNvPr id="739" name="投資及び出資金平均値テキスト"/>
        <xdr:cNvSpPr txBox="1"/>
      </xdr:nvSpPr>
      <xdr:spPr>
        <a:xfrm>
          <a:off x="22212300" y="6429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40894</xdr:rowOff>
    </xdr:from>
    <xdr:to>
      <xdr:col>111</xdr:col>
      <xdr:colOff>177800</xdr:colOff>
      <xdr:row>37</xdr:row>
      <xdr:rowOff>1143</xdr:rowOff>
    </xdr:to>
    <xdr:cxnSp macro="">
      <xdr:nvCxnSpPr>
        <xdr:cNvPr id="741" name="直線コネクタ 740"/>
        <xdr:cNvCxnSpPr/>
      </xdr:nvCxnSpPr>
      <xdr:spPr>
        <a:xfrm flipV="1">
          <a:off x="20434300" y="6213094"/>
          <a:ext cx="889000" cy="1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39387</xdr:rowOff>
    </xdr:from>
    <xdr:ext cx="469744" cy="259045"/>
    <xdr:sp macro="" textlink="">
      <xdr:nvSpPr>
        <xdr:cNvPr id="743" name="テキスト ボックス 742"/>
        <xdr:cNvSpPr txBox="1"/>
      </xdr:nvSpPr>
      <xdr:spPr>
        <a:xfrm>
          <a:off x="21088428" y="65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132715</xdr:rowOff>
    </xdr:from>
    <xdr:to>
      <xdr:col>107</xdr:col>
      <xdr:colOff>50800</xdr:colOff>
      <xdr:row>37</xdr:row>
      <xdr:rowOff>1143</xdr:rowOff>
    </xdr:to>
    <xdr:cxnSp macro="">
      <xdr:nvCxnSpPr>
        <xdr:cNvPr id="744" name="直線コネクタ 743"/>
        <xdr:cNvCxnSpPr/>
      </xdr:nvCxnSpPr>
      <xdr:spPr>
        <a:xfrm>
          <a:off x="19545300" y="6304915"/>
          <a:ext cx="889000" cy="3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24528</xdr:rowOff>
    </xdr:from>
    <xdr:ext cx="469744" cy="259045"/>
    <xdr:sp macro="" textlink="">
      <xdr:nvSpPr>
        <xdr:cNvPr id="746" name="テキスト ボックス 745"/>
        <xdr:cNvSpPr txBox="1"/>
      </xdr:nvSpPr>
      <xdr:spPr>
        <a:xfrm>
          <a:off x="20199428" y="653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132715</xdr:rowOff>
    </xdr:from>
    <xdr:to>
      <xdr:col>102</xdr:col>
      <xdr:colOff>114300</xdr:colOff>
      <xdr:row>37</xdr:row>
      <xdr:rowOff>155829</xdr:rowOff>
    </xdr:to>
    <xdr:cxnSp macro="">
      <xdr:nvCxnSpPr>
        <xdr:cNvPr id="747" name="直線コネクタ 746"/>
        <xdr:cNvCxnSpPr/>
      </xdr:nvCxnSpPr>
      <xdr:spPr>
        <a:xfrm flipV="1">
          <a:off x="18656300" y="6304915"/>
          <a:ext cx="889000" cy="19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99712</xdr:rowOff>
    </xdr:from>
    <xdr:ext cx="469744" cy="259045"/>
    <xdr:sp macro="" textlink="">
      <xdr:nvSpPr>
        <xdr:cNvPr id="749" name="テキスト ボックス 748"/>
        <xdr:cNvSpPr txBox="1"/>
      </xdr:nvSpPr>
      <xdr:spPr>
        <a:xfrm>
          <a:off x="19310428"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43832</xdr:rowOff>
    </xdr:from>
    <xdr:ext cx="469744" cy="259045"/>
    <xdr:sp macro="" textlink="">
      <xdr:nvSpPr>
        <xdr:cNvPr id="751" name="テキスト ボックス 750"/>
        <xdr:cNvSpPr txBox="1"/>
      </xdr:nvSpPr>
      <xdr:spPr>
        <a:xfrm>
          <a:off x="18421428" y="655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142875</xdr:rowOff>
    </xdr:from>
    <xdr:to>
      <xdr:col>116</xdr:col>
      <xdr:colOff>114300</xdr:colOff>
      <xdr:row>36</xdr:row>
      <xdr:rowOff>73025</xdr:rowOff>
    </xdr:to>
    <xdr:sp macro="" textlink="">
      <xdr:nvSpPr>
        <xdr:cNvPr id="757" name="楕円 756"/>
        <xdr:cNvSpPr/>
      </xdr:nvSpPr>
      <xdr:spPr>
        <a:xfrm>
          <a:off x="22110700" y="61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165752</xdr:rowOff>
    </xdr:from>
    <xdr:ext cx="469744" cy="259045"/>
    <xdr:sp macro="" textlink="">
      <xdr:nvSpPr>
        <xdr:cNvPr id="758" name="投資及び出資金該当値テキスト"/>
        <xdr:cNvSpPr txBox="1"/>
      </xdr:nvSpPr>
      <xdr:spPr>
        <a:xfrm>
          <a:off x="22212300" y="599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161544</xdr:rowOff>
    </xdr:from>
    <xdr:to>
      <xdr:col>112</xdr:col>
      <xdr:colOff>38100</xdr:colOff>
      <xdr:row>36</xdr:row>
      <xdr:rowOff>91694</xdr:rowOff>
    </xdr:to>
    <xdr:sp macro="" textlink="">
      <xdr:nvSpPr>
        <xdr:cNvPr id="759" name="楕円 758"/>
        <xdr:cNvSpPr/>
      </xdr:nvSpPr>
      <xdr:spPr>
        <a:xfrm>
          <a:off x="21272500" y="616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108221</xdr:rowOff>
    </xdr:from>
    <xdr:ext cx="469744" cy="259045"/>
    <xdr:sp macro="" textlink="">
      <xdr:nvSpPr>
        <xdr:cNvPr id="760" name="テキスト ボックス 759"/>
        <xdr:cNvSpPr txBox="1"/>
      </xdr:nvSpPr>
      <xdr:spPr>
        <a:xfrm>
          <a:off x="21088428" y="5937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121793</xdr:rowOff>
    </xdr:from>
    <xdr:to>
      <xdr:col>107</xdr:col>
      <xdr:colOff>101600</xdr:colOff>
      <xdr:row>37</xdr:row>
      <xdr:rowOff>51943</xdr:rowOff>
    </xdr:to>
    <xdr:sp macro="" textlink="">
      <xdr:nvSpPr>
        <xdr:cNvPr id="761" name="楕円 760"/>
        <xdr:cNvSpPr/>
      </xdr:nvSpPr>
      <xdr:spPr>
        <a:xfrm>
          <a:off x="20383500" y="629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68470</xdr:rowOff>
    </xdr:from>
    <xdr:ext cx="469744" cy="259045"/>
    <xdr:sp macro="" textlink="">
      <xdr:nvSpPr>
        <xdr:cNvPr id="762" name="テキスト ボックス 761"/>
        <xdr:cNvSpPr txBox="1"/>
      </xdr:nvSpPr>
      <xdr:spPr>
        <a:xfrm>
          <a:off x="20199428" y="60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81915</xdr:rowOff>
    </xdr:from>
    <xdr:to>
      <xdr:col>102</xdr:col>
      <xdr:colOff>165100</xdr:colOff>
      <xdr:row>37</xdr:row>
      <xdr:rowOff>12065</xdr:rowOff>
    </xdr:to>
    <xdr:sp macro="" textlink="">
      <xdr:nvSpPr>
        <xdr:cNvPr id="763" name="楕円 762"/>
        <xdr:cNvSpPr/>
      </xdr:nvSpPr>
      <xdr:spPr>
        <a:xfrm>
          <a:off x="19494500" y="62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28592</xdr:rowOff>
    </xdr:from>
    <xdr:ext cx="469744" cy="259045"/>
    <xdr:sp macro="" textlink="">
      <xdr:nvSpPr>
        <xdr:cNvPr id="764" name="テキスト ボックス 763"/>
        <xdr:cNvSpPr txBox="1"/>
      </xdr:nvSpPr>
      <xdr:spPr>
        <a:xfrm>
          <a:off x="19310428" y="602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105029</xdr:rowOff>
    </xdr:from>
    <xdr:to>
      <xdr:col>98</xdr:col>
      <xdr:colOff>38100</xdr:colOff>
      <xdr:row>38</xdr:row>
      <xdr:rowOff>35179</xdr:rowOff>
    </xdr:to>
    <xdr:sp macro="" textlink="">
      <xdr:nvSpPr>
        <xdr:cNvPr id="765" name="楕円 764"/>
        <xdr:cNvSpPr/>
      </xdr:nvSpPr>
      <xdr:spPr>
        <a:xfrm>
          <a:off x="18605500" y="644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51706</xdr:rowOff>
    </xdr:from>
    <xdr:ext cx="469744" cy="259045"/>
    <xdr:sp macro="" textlink="">
      <xdr:nvSpPr>
        <xdr:cNvPr id="766" name="テキスト ボックス 765"/>
        <xdr:cNvSpPr txBox="1"/>
      </xdr:nvSpPr>
      <xdr:spPr>
        <a:xfrm>
          <a:off x="18421428" y="622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142710</xdr:rowOff>
    </xdr:from>
    <xdr:to>
      <xdr:col>116</xdr:col>
      <xdr:colOff>63500</xdr:colOff>
      <xdr:row>58</xdr:row>
      <xdr:rowOff>144310</xdr:rowOff>
    </xdr:to>
    <xdr:cxnSp macro="">
      <xdr:nvCxnSpPr>
        <xdr:cNvPr id="795" name="直線コネクタ 794"/>
        <xdr:cNvCxnSpPr/>
      </xdr:nvCxnSpPr>
      <xdr:spPr>
        <a:xfrm flipV="1">
          <a:off x="21323300" y="10086810"/>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143895</xdr:rowOff>
    </xdr:from>
    <xdr:ext cx="469744" cy="259045"/>
    <xdr:sp macro="" textlink="">
      <xdr:nvSpPr>
        <xdr:cNvPr id="796" name="貸付金平均値テキスト"/>
        <xdr:cNvSpPr txBox="1"/>
      </xdr:nvSpPr>
      <xdr:spPr>
        <a:xfrm>
          <a:off x="22212300" y="9745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144310</xdr:rowOff>
    </xdr:from>
    <xdr:to>
      <xdr:col>111</xdr:col>
      <xdr:colOff>177800</xdr:colOff>
      <xdr:row>58</xdr:row>
      <xdr:rowOff>146139</xdr:rowOff>
    </xdr:to>
    <xdr:cxnSp macro="">
      <xdr:nvCxnSpPr>
        <xdr:cNvPr id="798" name="直線コネクタ 797"/>
        <xdr:cNvCxnSpPr/>
      </xdr:nvCxnSpPr>
      <xdr:spPr>
        <a:xfrm flipV="1">
          <a:off x="20434300" y="1008841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55046</xdr:rowOff>
    </xdr:from>
    <xdr:ext cx="469744" cy="259045"/>
    <xdr:sp macro="" textlink="">
      <xdr:nvSpPr>
        <xdr:cNvPr id="800" name="テキスト ボックス 799"/>
        <xdr:cNvSpPr txBox="1"/>
      </xdr:nvSpPr>
      <xdr:spPr>
        <a:xfrm>
          <a:off x="21088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146139</xdr:rowOff>
    </xdr:from>
    <xdr:to>
      <xdr:col>107</xdr:col>
      <xdr:colOff>50800</xdr:colOff>
      <xdr:row>58</xdr:row>
      <xdr:rowOff>149111</xdr:rowOff>
    </xdr:to>
    <xdr:cxnSp macro="">
      <xdr:nvCxnSpPr>
        <xdr:cNvPr id="801" name="直線コネクタ 800"/>
        <xdr:cNvCxnSpPr/>
      </xdr:nvCxnSpPr>
      <xdr:spPr>
        <a:xfrm flipV="1">
          <a:off x="19545300" y="10090239"/>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2" name="フローチャート: 判断 801"/>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34167</xdr:rowOff>
    </xdr:from>
    <xdr:ext cx="469744" cy="259045"/>
    <xdr:sp macro="" textlink="">
      <xdr:nvSpPr>
        <xdr:cNvPr id="803" name="テキスト ボックス 802"/>
        <xdr:cNvSpPr txBox="1"/>
      </xdr:nvSpPr>
      <xdr:spPr>
        <a:xfrm>
          <a:off x="20199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146482</xdr:rowOff>
    </xdr:from>
    <xdr:to>
      <xdr:col>102</xdr:col>
      <xdr:colOff>114300</xdr:colOff>
      <xdr:row>58</xdr:row>
      <xdr:rowOff>149111</xdr:rowOff>
    </xdr:to>
    <xdr:cxnSp macro="">
      <xdr:nvCxnSpPr>
        <xdr:cNvPr id="804" name="直線コネクタ 803"/>
        <xdr:cNvCxnSpPr/>
      </xdr:nvCxnSpPr>
      <xdr:spPr>
        <a:xfrm>
          <a:off x="18656300" y="10090582"/>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806" name="テキスト ボックス 805"/>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808" name="テキスト ボックス 807"/>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91910</xdr:rowOff>
    </xdr:from>
    <xdr:to>
      <xdr:col>116</xdr:col>
      <xdr:colOff>114300</xdr:colOff>
      <xdr:row>59</xdr:row>
      <xdr:rowOff>22060</xdr:rowOff>
    </xdr:to>
    <xdr:sp macro="" textlink="">
      <xdr:nvSpPr>
        <xdr:cNvPr id="814" name="楕円 813"/>
        <xdr:cNvSpPr/>
      </xdr:nvSpPr>
      <xdr:spPr>
        <a:xfrm>
          <a:off x="22110700" y="1003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6837</xdr:rowOff>
    </xdr:from>
    <xdr:ext cx="469744" cy="259045"/>
    <xdr:sp macro="" textlink="">
      <xdr:nvSpPr>
        <xdr:cNvPr id="815" name="貸付金該当値テキスト"/>
        <xdr:cNvSpPr txBox="1"/>
      </xdr:nvSpPr>
      <xdr:spPr>
        <a:xfrm>
          <a:off x="22212300" y="995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93510</xdr:rowOff>
    </xdr:from>
    <xdr:to>
      <xdr:col>112</xdr:col>
      <xdr:colOff>38100</xdr:colOff>
      <xdr:row>59</xdr:row>
      <xdr:rowOff>23660</xdr:rowOff>
    </xdr:to>
    <xdr:sp macro="" textlink="">
      <xdr:nvSpPr>
        <xdr:cNvPr id="816" name="楕円 815"/>
        <xdr:cNvSpPr/>
      </xdr:nvSpPr>
      <xdr:spPr>
        <a:xfrm>
          <a:off x="21272500" y="1003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14787</xdr:rowOff>
    </xdr:from>
    <xdr:ext cx="469744" cy="259045"/>
    <xdr:sp macro="" textlink="">
      <xdr:nvSpPr>
        <xdr:cNvPr id="817" name="テキスト ボックス 816"/>
        <xdr:cNvSpPr txBox="1"/>
      </xdr:nvSpPr>
      <xdr:spPr>
        <a:xfrm>
          <a:off x="21088428" y="1013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95339</xdr:rowOff>
    </xdr:from>
    <xdr:to>
      <xdr:col>107</xdr:col>
      <xdr:colOff>101600</xdr:colOff>
      <xdr:row>59</xdr:row>
      <xdr:rowOff>25489</xdr:rowOff>
    </xdr:to>
    <xdr:sp macro="" textlink="">
      <xdr:nvSpPr>
        <xdr:cNvPr id="818" name="楕円 817"/>
        <xdr:cNvSpPr/>
      </xdr:nvSpPr>
      <xdr:spPr>
        <a:xfrm>
          <a:off x="20383500" y="1003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16616</xdr:rowOff>
    </xdr:from>
    <xdr:ext cx="469744" cy="259045"/>
    <xdr:sp macro="" textlink="">
      <xdr:nvSpPr>
        <xdr:cNvPr id="819" name="テキスト ボックス 818"/>
        <xdr:cNvSpPr txBox="1"/>
      </xdr:nvSpPr>
      <xdr:spPr>
        <a:xfrm>
          <a:off x="20199428" y="1013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98311</xdr:rowOff>
    </xdr:from>
    <xdr:to>
      <xdr:col>102</xdr:col>
      <xdr:colOff>165100</xdr:colOff>
      <xdr:row>59</xdr:row>
      <xdr:rowOff>28461</xdr:rowOff>
    </xdr:to>
    <xdr:sp macro="" textlink="">
      <xdr:nvSpPr>
        <xdr:cNvPr id="820" name="楕円 819"/>
        <xdr:cNvSpPr/>
      </xdr:nvSpPr>
      <xdr:spPr>
        <a:xfrm>
          <a:off x="19494500" y="1004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19588</xdr:rowOff>
    </xdr:from>
    <xdr:ext cx="469744" cy="259045"/>
    <xdr:sp macro="" textlink="">
      <xdr:nvSpPr>
        <xdr:cNvPr id="821" name="テキスト ボックス 820"/>
        <xdr:cNvSpPr txBox="1"/>
      </xdr:nvSpPr>
      <xdr:spPr>
        <a:xfrm>
          <a:off x="19310428" y="1013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95682</xdr:rowOff>
    </xdr:from>
    <xdr:to>
      <xdr:col>98</xdr:col>
      <xdr:colOff>38100</xdr:colOff>
      <xdr:row>59</xdr:row>
      <xdr:rowOff>25832</xdr:rowOff>
    </xdr:to>
    <xdr:sp macro="" textlink="">
      <xdr:nvSpPr>
        <xdr:cNvPr id="822" name="楕円 821"/>
        <xdr:cNvSpPr/>
      </xdr:nvSpPr>
      <xdr:spPr>
        <a:xfrm>
          <a:off x="18605500" y="1003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16959</xdr:rowOff>
    </xdr:from>
    <xdr:ext cx="469744" cy="259045"/>
    <xdr:sp macro="" textlink="">
      <xdr:nvSpPr>
        <xdr:cNvPr id="823" name="テキスト ボックス 822"/>
        <xdr:cNvSpPr txBox="1"/>
      </xdr:nvSpPr>
      <xdr:spPr>
        <a:xfrm>
          <a:off x="18421428" y="10132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152597</xdr:rowOff>
    </xdr:from>
    <xdr:to>
      <xdr:col>116</xdr:col>
      <xdr:colOff>63500</xdr:colOff>
      <xdr:row>76</xdr:row>
      <xdr:rowOff>49307</xdr:rowOff>
    </xdr:to>
    <xdr:cxnSp macro="">
      <xdr:nvCxnSpPr>
        <xdr:cNvPr id="853" name="直線コネクタ 852"/>
        <xdr:cNvCxnSpPr/>
      </xdr:nvCxnSpPr>
      <xdr:spPr>
        <a:xfrm>
          <a:off x="21323300" y="13011347"/>
          <a:ext cx="838200" cy="6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128046</xdr:rowOff>
    </xdr:from>
    <xdr:ext cx="534377" cy="259045"/>
    <xdr:sp macro="" textlink="">
      <xdr:nvSpPr>
        <xdr:cNvPr id="854" name="繰出金平均値テキスト"/>
        <xdr:cNvSpPr txBox="1"/>
      </xdr:nvSpPr>
      <xdr:spPr>
        <a:xfrm>
          <a:off x="22212300" y="1281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152597</xdr:rowOff>
    </xdr:from>
    <xdr:to>
      <xdr:col>111</xdr:col>
      <xdr:colOff>177800</xdr:colOff>
      <xdr:row>75</xdr:row>
      <xdr:rowOff>165533</xdr:rowOff>
    </xdr:to>
    <xdr:cxnSp macro="">
      <xdr:nvCxnSpPr>
        <xdr:cNvPr id="856" name="直線コネクタ 855"/>
        <xdr:cNvCxnSpPr/>
      </xdr:nvCxnSpPr>
      <xdr:spPr>
        <a:xfrm flipV="1">
          <a:off x="20434300" y="13011347"/>
          <a:ext cx="889000" cy="1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41406</xdr:rowOff>
    </xdr:from>
    <xdr:ext cx="534377" cy="259045"/>
    <xdr:sp macro="" textlink="">
      <xdr:nvSpPr>
        <xdr:cNvPr id="858" name="テキスト ボックス 857"/>
        <xdr:cNvSpPr txBox="1"/>
      </xdr:nvSpPr>
      <xdr:spPr>
        <a:xfrm>
          <a:off x="21056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165533</xdr:rowOff>
    </xdr:from>
    <xdr:to>
      <xdr:col>107</xdr:col>
      <xdr:colOff>50800</xdr:colOff>
      <xdr:row>76</xdr:row>
      <xdr:rowOff>119983</xdr:rowOff>
    </xdr:to>
    <xdr:cxnSp macro="">
      <xdr:nvCxnSpPr>
        <xdr:cNvPr id="859" name="直線コネクタ 858"/>
        <xdr:cNvCxnSpPr/>
      </xdr:nvCxnSpPr>
      <xdr:spPr>
        <a:xfrm flipV="1">
          <a:off x="19545300" y="13024283"/>
          <a:ext cx="889000" cy="12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0" name="フローチャート: 判断 859"/>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24966</xdr:rowOff>
    </xdr:from>
    <xdr:ext cx="534377" cy="259045"/>
    <xdr:sp macro="" textlink="">
      <xdr:nvSpPr>
        <xdr:cNvPr id="861" name="テキスト ボックス 860"/>
        <xdr:cNvSpPr txBox="1"/>
      </xdr:nvSpPr>
      <xdr:spPr>
        <a:xfrm>
          <a:off x="20167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119983</xdr:rowOff>
    </xdr:from>
    <xdr:to>
      <xdr:col>102</xdr:col>
      <xdr:colOff>114300</xdr:colOff>
      <xdr:row>76</xdr:row>
      <xdr:rowOff>123946</xdr:rowOff>
    </xdr:to>
    <xdr:cxnSp macro="">
      <xdr:nvCxnSpPr>
        <xdr:cNvPr id="862" name="直線コネクタ 861"/>
        <xdr:cNvCxnSpPr/>
      </xdr:nvCxnSpPr>
      <xdr:spPr>
        <a:xfrm flipV="1">
          <a:off x="18656300" y="13150183"/>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4" name="テキスト ボックス 863"/>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66" name="テキスト ボックス 865"/>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169957</xdr:rowOff>
    </xdr:from>
    <xdr:to>
      <xdr:col>116</xdr:col>
      <xdr:colOff>114300</xdr:colOff>
      <xdr:row>76</xdr:row>
      <xdr:rowOff>100107</xdr:rowOff>
    </xdr:to>
    <xdr:sp macro="" textlink="">
      <xdr:nvSpPr>
        <xdr:cNvPr id="872" name="楕円 871"/>
        <xdr:cNvSpPr/>
      </xdr:nvSpPr>
      <xdr:spPr>
        <a:xfrm>
          <a:off x="22110700" y="1302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148384</xdr:rowOff>
    </xdr:from>
    <xdr:ext cx="534377" cy="259045"/>
    <xdr:sp macro="" textlink="">
      <xdr:nvSpPr>
        <xdr:cNvPr id="873" name="繰出金該当値テキスト"/>
        <xdr:cNvSpPr txBox="1"/>
      </xdr:nvSpPr>
      <xdr:spPr>
        <a:xfrm>
          <a:off x="22212300" y="1300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101797</xdr:rowOff>
    </xdr:from>
    <xdr:to>
      <xdr:col>112</xdr:col>
      <xdr:colOff>38100</xdr:colOff>
      <xdr:row>76</xdr:row>
      <xdr:rowOff>31947</xdr:rowOff>
    </xdr:to>
    <xdr:sp macro="" textlink="">
      <xdr:nvSpPr>
        <xdr:cNvPr id="874" name="楕円 873"/>
        <xdr:cNvSpPr/>
      </xdr:nvSpPr>
      <xdr:spPr>
        <a:xfrm>
          <a:off x="21272500" y="1296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23074</xdr:rowOff>
    </xdr:from>
    <xdr:ext cx="534377" cy="259045"/>
    <xdr:sp macro="" textlink="">
      <xdr:nvSpPr>
        <xdr:cNvPr id="875" name="テキスト ボックス 874"/>
        <xdr:cNvSpPr txBox="1"/>
      </xdr:nvSpPr>
      <xdr:spPr>
        <a:xfrm>
          <a:off x="21056111" y="1305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114732</xdr:rowOff>
    </xdr:from>
    <xdr:to>
      <xdr:col>107</xdr:col>
      <xdr:colOff>101600</xdr:colOff>
      <xdr:row>76</xdr:row>
      <xdr:rowOff>44881</xdr:rowOff>
    </xdr:to>
    <xdr:sp macro="" textlink="">
      <xdr:nvSpPr>
        <xdr:cNvPr id="876" name="楕円 875"/>
        <xdr:cNvSpPr/>
      </xdr:nvSpPr>
      <xdr:spPr>
        <a:xfrm>
          <a:off x="20383500" y="129734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36010</xdr:rowOff>
    </xdr:from>
    <xdr:ext cx="534377" cy="259045"/>
    <xdr:sp macro="" textlink="">
      <xdr:nvSpPr>
        <xdr:cNvPr id="877" name="テキスト ボックス 876"/>
        <xdr:cNvSpPr txBox="1"/>
      </xdr:nvSpPr>
      <xdr:spPr>
        <a:xfrm>
          <a:off x="20167111" y="1306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69183</xdr:rowOff>
    </xdr:from>
    <xdr:to>
      <xdr:col>102</xdr:col>
      <xdr:colOff>165100</xdr:colOff>
      <xdr:row>76</xdr:row>
      <xdr:rowOff>170783</xdr:rowOff>
    </xdr:to>
    <xdr:sp macro="" textlink="">
      <xdr:nvSpPr>
        <xdr:cNvPr id="878" name="楕円 877"/>
        <xdr:cNvSpPr/>
      </xdr:nvSpPr>
      <xdr:spPr>
        <a:xfrm>
          <a:off x="19494500" y="1309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15860</xdr:rowOff>
    </xdr:from>
    <xdr:ext cx="534377" cy="259045"/>
    <xdr:sp macro="" textlink="">
      <xdr:nvSpPr>
        <xdr:cNvPr id="879" name="テキスト ボックス 878"/>
        <xdr:cNvSpPr txBox="1"/>
      </xdr:nvSpPr>
      <xdr:spPr>
        <a:xfrm>
          <a:off x="19278111" y="1287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73146</xdr:rowOff>
    </xdr:from>
    <xdr:to>
      <xdr:col>98</xdr:col>
      <xdr:colOff>38100</xdr:colOff>
      <xdr:row>77</xdr:row>
      <xdr:rowOff>3296</xdr:rowOff>
    </xdr:to>
    <xdr:sp macro="" textlink="">
      <xdr:nvSpPr>
        <xdr:cNvPr id="880" name="楕円 879"/>
        <xdr:cNvSpPr/>
      </xdr:nvSpPr>
      <xdr:spPr>
        <a:xfrm>
          <a:off x="18605500" y="1310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19823</xdr:rowOff>
    </xdr:from>
    <xdr:ext cx="534377" cy="259045"/>
    <xdr:sp macro="" textlink="">
      <xdr:nvSpPr>
        <xdr:cNvPr id="881" name="テキスト ボックス 880"/>
        <xdr:cNvSpPr txBox="1"/>
      </xdr:nvSpPr>
      <xdr:spPr>
        <a:xfrm>
          <a:off x="18389111" y="1287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上記</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16</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項目のうち、類似団体平均を上回っている項目は</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項目であり、特徴としては以下のとおり。</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補助費等は、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前年度と比べ東日本大震災復興交付金返還金の増（約</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億）</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などにより数値は大きく</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投資及び出資金は、</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上水道事業出資金の増によるものである。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普通建設事業費</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（うち新規整備）</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液状化対策事業費</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の減などにより一人当たりコストが減少したが、</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街路整備事業費の増などにより依然として</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類似団体平均と比べて上回ることとなった。</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積立金は、新たに公共施設整備基金を造成し、積立を行ったため（約</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億）前年度と比べ大きく増加した。</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このほか、前年度と比べ増加しているものとして</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普通建設事業（うち更新整備）、公債費</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があげられる。特に公債費については全国平均、千葉県平均を上回っており、今後も合併特例債償還金の増加が見込まれるため、繰上償還の実施等により公債費の抑制が必要である。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千葉県香取市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77,838
76,841
262.35
37,457,731
35,397,538
1,613,368
19,546,715
40,068,425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64262</xdr:rowOff>
    </xdr:from>
    <xdr:to>
      <xdr:col>24</xdr:col>
      <xdr:colOff>63500</xdr:colOff>
      <xdr:row>36</xdr:row>
      <xdr:rowOff>85293</xdr:rowOff>
    </xdr:to>
    <xdr:cxnSp macro="">
      <xdr:nvCxnSpPr>
        <xdr:cNvPr id="59" name="直線コネクタ 58"/>
        <xdr:cNvCxnSpPr/>
      </xdr:nvCxnSpPr>
      <xdr:spPr>
        <a:xfrm flipV="1">
          <a:off x="3797300" y="6236462"/>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94861</xdr:rowOff>
    </xdr:from>
    <xdr:ext cx="469744" cy="259045"/>
    <xdr:sp macro="" textlink="">
      <xdr:nvSpPr>
        <xdr:cNvPr id="60" name="議会費平均値テキスト"/>
        <xdr:cNvSpPr txBox="1"/>
      </xdr:nvSpPr>
      <xdr:spPr>
        <a:xfrm>
          <a:off x="4686300" y="5752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155702</xdr:rowOff>
    </xdr:from>
    <xdr:to>
      <xdr:col>19</xdr:col>
      <xdr:colOff>177800</xdr:colOff>
      <xdr:row>36</xdr:row>
      <xdr:rowOff>85293</xdr:rowOff>
    </xdr:to>
    <xdr:cxnSp macro="">
      <xdr:nvCxnSpPr>
        <xdr:cNvPr id="62" name="直線コネクタ 61"/>
        <xdr:cNvCxnSpPr/>
      </xdr:nvCxnSpPr>
      <xdr:spPr>
        <a:xfrm>
          <a:off x="2908300" y="6156452"/>
          <a:ext cx="8890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32834</xdr:rowOff>
    </xdr:from>
    <xdr:ext cx="469744" cy="259045"/>
    <xdr:sp macro="" textlink="">
      <xdr:nvSpPr>
        <xdr:cNvPr id="64" name="テキスト ボックス 63"/>
        <xdr:cNvSpPr txBox="1"/>
      </xdr:nvSpPr>
      <xdr:spPr>
        <a:xfrm>
          <a:off x="3562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131928</xdr:rowOff>
    </xdr:from>
    <xdr:to>
      <xdr:col>15</xdr:col>
      <xdr:colOff>50800</xdr:colOff>
      <xdr:row>35</xdr:row>
      <xdr:rowOff>155702</xdr:rowOff>
    </xdr:to>
    <xdr:cxnSp macro="">
      <xdr:nvCxnSpPr>
        <xdr:cNvPr id="65" name="直線コネクタ 64"/>
        <xdr:cNvCxnSpPr/>
      </xdr:nvCxnSpPr>
      <xdr:spPr>
        <a:xfrm>
          <a:off x="2019300" y="6132678"/>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39692</xdr:rowOff>
    </xdr:from>
    <xdr:ext cx="469744" cy="259045"/>
    <xdr:sp macro="" textlink="">
      <xdr:nvSpPr>
        <xdr:cNvPr id="67" name="テキスト ボックス 66"/>
        <xdr:cNvSpPr txBox="1"/>
      </xdr:nvSpPr>
      <xdr:spPr>
        <a:xfrm>
          <a:off x="2673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131928</xdr:rowOff>
    </xdr:from>
    <xdr:to>
      <xdr:col>10</xdr:col>
      <xdr:colOff>114300</xdr:colOff>
      <xdr:row>35</xdr:row>
      <xdr:rowOff>161646</xdr:rowOff>
    </xdr:to>
    <xdr:cxnSp macro="">
      <xdr:nvCxnSpPr>
        <xdr:cNvPr id="68" name="直線コネクタ 67"/>
        <xdr:cNvCxnSpPr/>
      </xdr:nvCxnSpPr>
      <xdr:spPr>
        <a:xfrm flipV="1">
          <a:off x="1130300" y="613267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13462</xdr:rowOff>
    </xdr:from>
    <xdr:to>
      <xdr:col>24</xdr:col>
      <xdr:colOff>114300</xdr:colOff>
      <xdr:row>36</xdr:row>
      <xdr:rowOff>115062</xdr:rowOff>
    </xdr:to>
    <xdr:sp macro="" textlink="">
      <xdr:nvSpPr>
        <xdr:cNvPr id="78" name="楕円 77"/>
        <xdr:cNvSpPr/>
      </xdr:nvSpPr>
      <xdr:spPr>
        <a:xfrm>
          <a:off x="4584700" y="61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163339</xdr:rowOff>
    </xdr:from>
    <xdr:ext cx="469744" cy="259045"/>
    <xdr:sp macro="" textlink="">
      <xdr:nvSpPr>
        <xdr:cNvPr id="79" name="議会費該当値テキスト"/>
        <xdr:cNvSpPr txBox="1"/>
      </xdr:nvSpPr>
      <xdr:spPr>
        <a:xfrm>
          <a:off x="4686300" y="616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34493</xdr:rowOff>
    </xdr:from>
    <xdr:to>
      <xdr:col>20</xdr:col>
      <xdr:colOff>38100</xdr:colOff>
      <xdr:row>36</xdr:row>
      <xdr:rowOff>136093</xdr:rowOff>
    </xdr:to>
    <xdr:sp macro="" textlink="">
      <xdr:nvSpPr>
        <xdr:cNvPr id="80" name="楕円 79"/>
        <xdr:cNvSpPr/>
      </xdr:nvSpPr>
      <xdr:spPr>
        <a:xfrm>
          <a:off x="3746500" y="620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127220</xdr:rowOff>
    </xdr:from>
    <xdr:ext cx="469744" cy="259045"/>
    <xdr:sp macro="" textlink="">
      <xdr:nvSpPr>
        <xdr:cNvPr id="81" name="テキスト ボックス 80"/>
        <xdr:cNvSpPr txBox="1"/>
      </xdr:nvSpPr>
      <xdr:spPr>
        <a:xfrm>
          <a:off x="3562428" y="6299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104902</xdr:rowOff>
    </xdr:from>
    <xdr:to>
      <xdr:col>15</xdr:col>
      <xdr:colOff>101600</xdr:colOff>
      <xdr:row>36</xdr:row>
      <xdr:rowOff>35052</xdr:rowOff>
    </xdr:to>
    <xdr:sp macro="" textlink="">
      <xdr:nvSpPr>
        <xdr:cNvPr id="82" name="楕円 81"/>
        <xdr:cNvSpPr/>
      </xdr:nvSpPr>
      <xdr:spPr>
        <a:xfrm>
          <a:off x="2857500" y="6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26179</xdr:rowOff>
    </xdr:from>
    <xdr:ext cx="469744" cy="259045"/>
    <xdr:sp macro="" textlink="">
      <xdr:nvSpPr>
        <xdr:cNvPr id="83" name="テキスト ボックス 82"/>
        <xdr:cNvSpPr txBox="1"/>
      </xdr:nvSpPr>
      <xdr:spPr>
        <a:xfrm>
          <a:off x="2673428" y="61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81128</xdr:rowOff>
    </xdr:from>
    <xdr:to>
      <xdr:col>10</xdr:col>
      <xdr:colOff>165100</xdr:colOff>
      <xdr:row>36</xdr:row>
      <xdr:rowOff>11278</xdr:rowOff>
    </xdr:to>
    <xdr:sp macro="" textlink="">
      <xdr:nvSpPr>
        <xdr:cNvPr id="84" name="楕円 83"/>
        <xdr:cNvSpPr/>
      </xdr:nvSpPr>
      <xdr:spPr>
        <a:xfrm>
          <a:off x="1968500" y="608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2405</xdr:rowOff>
    </xdr:from>
    <xdr:ext cx="469744" cy="259045"/>
    <xdr:sp macro="" textlink="">
      <xdr:nvSpPr>
        <xdr:cNvPr id="85" name="テキスト ボックス 84"/>
        <xdr:cNvSpPr txBox="1"/>
      </xdr:nvSpPr>
      <xdr:spPr>
        <a:xfrm>
          <a:off x="1784428" y="617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110846</xdr:rowOff>
    </xdr:from>
    <xdr:to>
      <xdr:col>6</xdr:col>
      <xdr:colOff>38100</xdr:colOff>
      <xdr:row>36</xdr:row>
      <xdr:rowOff>40996</xdr:rowOff>
    </xdr:to>
    <xdr:sp macro="" textlink="">
      <xdr:nvSpPr>
        <xdr:cNvPr id="86" name="楕円 85"/>
        <xdr:cNvSpPr/>
      </xdr:nvSpPr>
      <xdr:spPr>
        <a:xfrm>
          <a:off x="1079500" y="611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32123</xdr:rowOff>
    </xdr:from>
    <xdr:ext cx="469744" cy="259045"/>
    <xdr:sp macro="" textlink="">
      <xdr:nvSpPr>
        <xdr:cNvPr id="87" name="テキスト ボックス 86"/>
        <xdr:cNvSpPr txBox="1"/>
      </xdr:nvSpPr>
      <xdr:spPr>
        <a:xfrm>
          <a:off x="895428" y="620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144425</xdr:rowOff>
    </xdr:from>
    <xdr:to>
      <xdr:col>24</xdr:col>
      <xdr:colOff>63500</xdr:colOff>
      <xdr:row>58</xdr:row>
      <xdr:rowOff>8293</xdr:rowOff>
    </xdr:to>
    <xdr:cxnSp macro="">
      <xdr:nvCxnSpPr>
        <xdr:cNvPr id="117" name="直線コネクタ 116"/>
        <xdr:cNvCxnSpPr/>
      </xdr:nvCxnSpPr>
      <xdr:spPr>
        <a:xfrm flipV="1">
          <a:off x="3797300" y="9574175"/>
          <a:ext cx="838200" cy="37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26712</xdr:rowOff>
    </xdr:from>
    <xdr:ext cx="534377" cy="259045"/>
    <xdr:sp macro="" textlink="">
      <xdr:nvSpPr>
        <xdr:cNvPr id="118" name="総務費平均値テキスト"/>
        <xdr:cNvSpPr txBox="1"/>
      </xdr:nvSpPr>
      <xdr:spPr>
        <a:xfrm>
          <a:off x="4686300" y="9627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3467</xdr:rowOff>
    </xdr:from>
    <xdr:to>
      <xdr:col>19</xdr:col>
      <xdr:colOff>177800</xdr:colOff>
      <xdr:row>58</xdr:row>
      <xdr:rowOff>8293</xdr:rowOff>
    </xdr:to>
    <xdr:cxnSp macro="">
      <xdr:nvCxnSpPr>
        <xdr:cNvPr id="120" name="直線コネクタ 119"/>
        <xdr:cNvCxnSpPr/>
      </xdr:nvCxnSpPr>
      <xdr:spPr>
        <a:xfrm>
          <a:off x="2908300" y="9947567"/>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150004</xdr:rowOff>
    </xdr:from>
    <xdr:ext cx="534377" cy="259045"/>
    <xdr:sp macro="" textlink="">
      <xdr:nvSpPr>
        <xdr:cNvPr id="122" name="テキスト ボックス 121"/>
        <xdr:cNvSpPr txBox="1"/>
      </xdr:nvSpPr>
      <xdr:spPr>
        <a:xfrm>
          <a:off x="3530111" y="94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64415</xdr:rowOff>
    </xdr:from>
    <xdr:to>
      <xdr:col>15</xdr:col>
      <xdr:colOff>50800</xdr:colOff>
      <xdr:row>58</xdr:row>
      <xdr:rowOff>3467</xdr:rowOff>
    </xdr:to>
    <xdr:cxnSp macro="">
      <xdr:nvCxnSpPr>
        <xdr:cNvPr id="123" name="直線コネクタ 122"/>
        <xdr:cNvCxnSpPr/>
      </xdr:nvCxnSpPr>
      <xdr:spPr>
        <a:xfrm>
          <a:off x="2019300" y="9837065"/>
          <a:ext cx="889000" cy="11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82796</xdr:rowOff>
    </xdr:from>
    <xdr:ext cx="534377" cy="259045"/>
    <xdr:sp macro="" textlink="">
      <xdr:nvSpPr>
        <xdr:cNvPr id="125" name="テキスト ボックス 124"/>
        <xdr:cNvSpPr txBox="1"/>
      </xdr:nvSpPr>
      <xdr:spPr>
        <a:xfrm>
          <a:off x="2641111" y="93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64415</xdr:rowOff>
    </xdr:from>
    <xdr:to>
      <xdr:col>10</xdr:col>
      <xdr:colOff>114300</xdr:colOff>
      <xdr:row>57</xdr:row>
      <xdr:rowOff>121577</xdr:rowOff>
    </xdr:to>
    <xdr:cxnSp macro="">
      <xdr:nvCxnSpPr>
        <xdr:cNvPr id="126" name="直線コネクタ 125"/>
        <xdr:cNvCxnSpPr/>
      </xdr:nvCxnSpPr>
      <xdr:spPr>
        <a:xfrm flipV="1">
          <a:off x="1130300" y="9837065"/>
          <a:ext cx="889000" cy="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93625</xdr:rowOff>
    </xdr:from>
    <xdr:to>
      <xdr:col>24</xdr:col>
      <xdr:colOff>114300</xdr:colOff>
      <xdr:row>56</xdr:row>
      <xdr:rowOff>23775</xdr:rowOff>
    </xdr:to>
    <xdr:sp macro="" textlink="">
      <xdr:nvSpPr>
        <xdr:cNvPr id="136" name="楕円 135"/>
        <xdr:cNvSpPr/>
      </xdr:nvSpPr>
      <xdr:spPr>
        <a:xfrm>
          <a:off x="4584700" y="952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116502</xdr:rowOff>
    </xdr:from>
    <xdr:ext cx="534377" cy="259045"/>
    <xdr:sp macro="" textlink="">
      <xdr:nvSpPr>
        <xdr:cNvPr id="137" name="総務費該当値テキスト"/>
        <xdr:cNvSpPr txBox="1"/>
      </xdr:nvSpPr>
      <xdr:spPr>
        <a:xfrm>
          <a:off x="4686300" y="937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128943</xdr:rowOff>
    </xdr:from>
    <xdr:to>
      <xdr:col>20</xdr:col>
      <xdr:colOff>38100</xdr:colOff>
      <xdr:row>58</xdr:row>
      <xdr:rowOff>59093</xdr:rowOff>
    </xdr:to>
    <xdr:sp macro="" textlink="">
      <xdr:nvSpPr>
        <xdr:cNvPr id="138" name="楕円 137"/>
        <xdr:cNvSpPr/>
      </xdr:nvSpPr>
      <xdr:spPr>
        <a:xfrm>
          <a:off x="3746500" y="990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50220</xdr:rowOff>
    </xdr:from>
    <xdr:ext cx="534377" cy="259045"/>
    <xdr:sp macro="" textlink="">
      <xdr:nvSpPr>
        <xdr:cNvPr id="139" name="テキスト ボックス 138"/>
        <xdr:cNvSpPr txBox="1"/>
      </xdr:nvSpPr>
      <xdr:spPr>
        <a:xfrm>
          <a:off x="3530111" y="99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124117</xdr:rowOff>
    </xdr:from>
    <xdr:to>
      <xdr:col>15</xdr:col>
      <xdr:colOff>101600</xdr:colOff>
      <xdr:row>58</xdr:row>
      <xdr:rowOff>54267</xdr:rowOff>
    </xdr:to>
    <xdr:sp macro="" textlink="">
      <xdr:nvSpPr>
        <xdr:cNvPr id="140" name="楕円 139"/>
        <xdr:cNvSpPr/>
      </xdr:nvSpPr>
      <xdr:spPr>
        <a:xfrm>
          <a:off x="2857500" y="98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45394</xdr:rowOff>
    </xdr:from>
    <xdr:ext cx="534377" cy="259045"/>
    <xdr:sp macro="" textlink="">
      <xdr:nvSpPr>
        <xdr:cNvPr id="141" name="テキスト ボックス 140"/>
        <xdr:cNvSpPr txBox="1"/>
      </xdr:nvSpPr>
      <xdr:spPr>
        <a:xfrm>
          <a:off x="2641111" y="998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13615</xdr:rowOff>
    </xdr:from>
    <xdr:to>
      <xdr:col>10</xdr:col>
      <xdr:colOff>165100</xdr:colOff>
      <xdr:row>57</xdr:row>
      <xdr:rowOff>115215</xdr:rowOff>
    </xdr:to>
    <xdr:sp macro="" textlink="">
      <xdr:nvSpPr>
        <xdr:cNvPr id="142" name="楕円 141"/>
        <xdr:cNvSpPr/>
      </xdr:nvSpPr>
      <xdr:spPr>
        <a:xfrm>
          <a:off x="1968500" y="97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106342</xdr:rowOff>
    </xdr:from>
    <xdr:ext cx="534377" cy="259045"/>
    <xdr:sp macro="" textlink="">
      <xdr:nvSpPr>
        <xdr:cNvPr id="143" name="テキスト ボックス 142"/>
        <xdr:cNvSpPr txBox="1"/>
      </xdr:nvSpPr>
      <xdr:spPr>
        <a:xfrm>
          <a:off x="1752111" y="987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70777</xdr:rowOff>
    </xdr:from>
    <xdr:to>
      <xdr:col>6</xdr:col>
      <xdr:colOff>38100</xdr:colOff>
      <xdr:row>58</xdr:row>
      <xdr:rowOff>927</xdr:rowOff>
    </xdr:to>
    <xdr:sp macro="" textlink="">
      <xdr:nvSpPr>
        <xdr:cNvPr id="144" name="楕円 143"/>
        <xdr:cNvSpPr/>
      </xdr:nvSpPr>
      <xdr:spPr>
        <a:xfrm>
          <a:off x="1079500" y="984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163504</xdr:rowOff>
    </xdr:from>
    <xdr:ext cx="534377" cy="259045"/>
    <xdr:sp macro="" textlink="">
      <xdr:nvSpPr>
        <xdr:cNvPr id="145" name="テキスト ボックス 144"/>
        <xdr:cNvSpPr txBox="1"/>
      </xdr:nvSpPr>
      <xdr:spPr>
        <a:xfrm>
          <a:off x="863111" y="99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109318</xdr:rowOff>
    </xdr:from>
    <xdr:to>
      <xdr:col>24</xdr:col>
      <xdr:colOff>62865</xdr:colOff>
      <xdr:row>77</xdr:row>
      <xdr:rowOff>134703</xdr:rowOff>
    </xdr:to>
    <xdr:cxnSp macro="">
      <xdr:nvCxnSpPr>
        <xdr:cNvPr id="172" name="直線コネクタ 171"/>
        <xdr:cNvCxnSpPr/>
      </xdr:nvCxnSpPr>
      <xdr:spPr>
        <a:xfrm flipV="1">
          <a:off x="4633595" y="12110818"/>
          <a:ext cx="1270" cy="122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138530</xdr:rowOff>
    </xdr:from>
    <xdr:ext cx="599010" cy="259045"/>
    <xdr:sp macro="" textlink="">
      <xdr:nvSpPr>
        <xdr:cNvPr id="173" name="民生費最小値テキスト"/>
        <xdr:cNvSpPr txBox="1"/>
      </xdr:nvSpPr>
      <xdr:spPr>
        <a:xfrm>
          <a:off x="4686300" y="1334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134703</xdr:rowOff>
    </xdr:from>
    <xdr:to>
      <xdr:col>24</xdr:col>
      <xdr:colOff>152400</xdr:colOff>
      <xdr:row>77</xdr:row>
      <xdr:rowOff>134703</xdr:rowOff>
    </xdr:to>
    <xdr:cxnSp macro="">
      <xdr:nvCxnSpPr>
        <xdr:cNvPr id="174" name="直線コネクタ 173"/>
        <xdr:cNvCxnSpPr/>
      </xdr:nvCxnSpPr>
      <xdr:spPr>
        <a:xfrm>
          <a:off x="4546600" y="13336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55995</xdr:rowOff>
    </xdr:from>
    <xdr:ext cx="599010" cy="259045"/>
    <xdr:sp macro="" textlink="">
      <xdr:nvSpPr>
        <xdr:cNvPr id="175" name="民生費最大値テキスト"/>
        <xdr:cNvSpPr txBox="1"/>
      </xdr:nvSpPr>
      <xdr:spPr>
        <a:xfrm>
          <a:off x="4686300" y="1188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109318</xdr:rowOff>
    </xdr:from>
    <xdr:to>
      <xdr:col>24</xdr:col>
      <xdr:colOff>152400</xdr:colOff>
      <xdr:row>70</xdr:row>
      <xdr:rowOff>109318</xdr:rowOff>
    </xdr:to>
    <xdr:cxnSp macro="">
      <xdr:nvCxnSpPr>
        <xdr:cNvPr id="176" name="直線コネクタ 175"/>
        <xdr:cNvCxnSpPr/>
      </xdr:nvCxnSpPr>
      <xdr:spPr>
        <a:xfrm>
          <a:off x="4546600" y="12110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22200</xdr:rowOff>
    </xdr:from>
    <xdr:to>
      <xdr:col>24</xdr:col>
      <xdr:colOff>63500</xdr:colOff>
      <xdr:row>76</xdr:row>
      <xdr:rowOff>87874</xdr:rowOff>
    </xdr:to>
    <xdr:cxnSp macro="">
      <xdr:nvCxnSpPr>
        <xdr:cNvPr id="177" name="直線コネクタ 176"/>
        <xdr:cNvCxnSpPr/>
      </xdr:nvCxnSpPr>
      <xdr:spPr>
        <a:xfrm>
          <a:off x="3797300" y="13052400"/>
          <a:ext cx="838200" cy="6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113726</xdr:rowOff>
    </xdr:from>
    <xdr:ext cx="599010" cy="259045"/>
    <xdr:sp macro="" textlink="">
      <xdr:nvSpPr>
        <xdr:cNvPr id="178" name="民生費平均値テキスト"/>
        <xdr:cNvSpPr txBox="1"/>
      </xdr:nvSpPr>
      <xdr:spPr>
        <a:xfrm>
          <a:off x="4686300" y="12629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90849</xdr:rowOff>
    </xdr:from>
    <xdr:to>
      <xdr:col>24</xdr:col>
      <xdr:colOff>114300</xdr:colOff>
      <xdr:row>75</xdr:row>
      <xdr:rowOff>20999</xdr:rowOff>
    </xdr:to>
    <xdr:sp macro="" textlink="">
      <xdr:nvSpPr>
        <xdr:cNvPr id="179" name="フローチャート: 判断 178"/>
        <xdr:cNvSpPr/>
      </xdr:nvSpPr>
      <xdr:spPr>
        <a:xfrm>
          <a:off x="4584700" y="1277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22200</xdr:rowOff>
    </xdr:from>
    <xdr:to>
      <xdr:col>19</xdr:col>
      <xdr:colOff>177800</xdr:colOff>
      <xdr:row>77</xdr:row>
      <xdr:rowOff>51493</xdr:rowOff>
    </xdr:to>
    <xdr:cxnSp macro="">
      <xdr:nvCxnSpPr>
        <xdr:cNvPr id="180" name="直線コネクタ 179"/>
        <xdr:cNvCxnSpPr/>
      </xdr:nvCxnSpPr>
      <xdr:spPr>
        <a:xfrm flipV="1">
          <a:off x="2908300" y="13052400"/>
          <a:ext cx="889000" cy="20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129101</xdr:rowOff>
    </xdr:from>
    <xdr:to>
      <xdr:col>20</xdr:col>
      <xdr:colOff>38100</xdr:colOff>
      <xdr:row>75</xdr:row>
      <xdr:rowOff>59251</xdr:rowOff>
    </xdr:to>
    <xdr:sp macro="" textlink="">
      <xdr:nvSpPr>
        <xdr:cNvPr id="181" name="フローチャート: 判断 180"/>
        <xdr:cNvSpPr/>
      </xdr:nvSpPr>
      <xdr:spPr>
        <a:xfrm>
          <a:off x="3746500" y="128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75778</xdr:rowOff>
    </xdr:from>
    <xdr:ext cx="599010" cy="259045"/>
    <xdr:sp macro="" textlink="">
      <xdr:nvSpPr>
        <xdr:cNvPr id="182" name="テキスト ボックス 181"/>
        <xdr:cNvSpPr txBox="1"/>
      </xdr:nvSpPr>
      <xdr:spPr>
        <a:xfrm>
          <a:off x="3497795" y="1259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51493</xdr:rowOff>
    </xdr:from>
    <xdr:to>
      <xdr:col>15</xdr:col>
      <xdr:colOff>50800</xdr:colOff>
      <xdr:row>77</xdr:row>
      <xdr:rowOff>126104</xdr:rowOff>
    </xdr:to>
    <xdr:cxnSp macro="">
      <xdr:nvCxnSpPr>
        <xdr:cNvPr id="183" name="直線コネクタ 182"/>
        <xdr:cNvCxnSpPr/>
      </xdr:nvCxnSpPr>
      <xdr:spPr>
        <a:xfrm flipV="1">
          <a:off x="2019300" y="13253143"/>
          <a:ext cx="889000" cy="7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55687</xdr:rowOff>
    </xdr:from>
    <xdr:to>
      <xdr:col>15</xdr:col>
      <xdr:colOff>101600</xdr:colOff>
      <xdr:row>74</xdr:row>
      <xdr:rowOff>157287</xdr:rowOff>
    </xdr:to>
    <xdr:sp macro="" textlink="">
      <xdr:nvSpPr>
        <xdr:cNvPr id="184" name="フローチャート: 判断 183"/>
        <xdr:cNvSpPr/>
      </xdr:nvSpPr>
      <xdr:spPr>
        <a:xfrm>
          <a:off x="2857500" y="127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2364</xdr:rowOff>
    </xdr:from>
    <xdr:ext cx="599010" cy="259045"/>
    <xdr:sp macro="" textlink="">
      <xdr:nvSpPr>
        <xdr:cNvPr id="185" name="テキスト ボックス 184"/>
        <xdr:cNvSpPr txBox="1"/>
      </xdr:nvSpPr>
      <xdr:spPr>
        <a:xfrm>
          <a:off x="2608795" y="1251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126104</xdr:rowOff>
    </xdr:from>
    <xdr:to>
      <xdr:col>10</xdr:col>
      <xdr:colOff>114300</xdr:colOff>
      <xdr:row>78</xdr:row>
      <xdr:rowOff>65176</xdr:rowOff>
    </xdr:to>
    <xdr:cxnSp macro="">
      <xdr:nvCxnSpPr>
        <xdr:cNvPr id="186" name="直線コネクタ 185"/>
        <xdr:cNvCxnSpPr/>
      </xdr:nvCxnSpPr>
      <xdr:spPr>
        <a:xfrm flipV="1">
          <a:off x="1130300" y="13327754"/>
          <a:ext cx="889000" cy="11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143633</xdr:rowOff>
    </xdr:from>
    <xdr:to>
      <xdr:col>10</xdr:col>
      <xdr:colOff>165100</xdr:colOff>
      <xdr:row>76</xdr:row>
      <xdr:rowOff>73783</xdr:rowOff>
    </xdr:to>
    <xdr:sp macro="" textlink="">
      <xdr:nvSpPr>
        <xdr:cNvPr id="187" name="フローチャート: 判断 186"/>
        <xdr:cNvSpPr/>
      </xdr:nvSpPr>
      <xdr:spPr>
        <a:xfrm>
          <a:off x="1968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90310</xdr:rowOff>
    </xdr:from>
    <xdr:ext cx="599010" cy="259045"/>
    <xdr:sp macro="" textlink="">
      <xdr:nvSpPr>
        <xdr:cNvPr id="188" name="テキスト ボックス 187"/>
        <xdr:cNvSpPr txBox="1"/>
      </xdr:nvSpPr>
      <xdr:spPr>
        <a:xfrm>
          <a:off x="1719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43996</xdr:rowOff>
    </xdr:from>
    <xdr:to>
      <xdr:col>6</xdr:col>
      <xdr:colOff>38100</xdr:colOff>
      <xdr:row>76</xdr:row>
      <xdr:rowOff>145596</xdr:rowOff>
    </xdr:to>
    <xdr:sp macro="" textlink="">
      <xdr:nvSpPr>
        <xdr:cNvPr id="189" name="フローチャート: 判断 188"/>
        <xdr:cNvSpPr/>
      </xdr:nvSpPr>
      <xdr:spPr>
        <a:xfrm>
          <a:off x="1079500" y="1307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162124</xdr:rowOff>
    </xdr:from>
    <xdr:ext cx="599010" cy="259045"/>
    <xdr:sp macro="" textlink="">
      <xdr:nvSpPr>
        <xdr:cNvPr id="190" name="テキスト ボックス 189"/>
        <xdr:cNvSpPr txBox="1"/>
      </xdr:nvSpPr>
      <xdr:spPr>
        <a:xfrm>
          <a:off x="830795" y="1284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37074</xdr:rowOff>
    </xdr:from>
    <xdr:to>
      <xdr:col>24</xdr:col>
      <xdr:colOff>114300</xdr:colOff>
      <xdr:row>76</xdr:row>
      <xdr:rowOff>138674</xdr:rowOff>
    </xdr:to>
    <xdr:sp macro="" textlink="">
      <xdr:nvSpPr>
        <xdr:cNvPr id="196" name="楕円 195"/>
        <xdr:cNvSpPr/>
      </xdr:nvSpPr>
      <xdr:spPr>
        <a:xfrm>
          <a:off x="4584700" y="130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15501</xdr:rowOff>
    </xdr:from>
    <xdr:ext cx="599010" cy="259045"/>
    <xdr:sp macro="" textlink="">
      <xdr:nvSpPr>
        <xdr:cNvPr id="197" name="民生費該当値テキスト"/>
        <xdr:cNvSpPr txBox="1"/>
      </xdr:nvSpPr>
      <xdr:spPr>
        <a:xfrm>
          <a:off x="4686300" y="13045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142849</xdr:rowOff>
    </xdr:from>
    <xdr:to>
      <xdr:col>20</xdr:col>
      <xdr:colOff>38100</xdr:colOff>
      <xdr:row>76</xdr:row>
      <xdr:rowOff>73000</xdr:rowOff>
    </xdr:to>
    <xdr:sp macro="" textlink="">
      <xdr:nvSpPr>
        <xdr:cNvPr id="198" name="楕円 197"/>
        <xdr:cNvSpPr/>
      </xdr:nvSpPr>
      <xdr:spPr>
        <a:xfrm>
          <a:off x="3746500" y="130015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64127</xdr:rowOff>
    </xdr:from>
    <xdr:ext cx="599010" cy="259045"/>
    <xdr:sp macro="" textlink="">
      <xdr:nvSpPr>
        <xdr:cNvPr id="199" name="テキスト ボックス 198"/>
        <xdr:cNvSpPr txBox="1"/>
      </xdr:nvSpPr>
      <xdr:spPr>
        <a:xfrm>
          <a:off x="3497795" y="1309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693</xdr:rowOff>
    </xdr:from>
    <xdr:to>
      <xdr:col>15</xdr:col>
      <xdr:colOff>101600</xdr:colOff>
      <xdr:row>77</xdr:row>
      <xdr:rowOff>102293</xdr:rowOff>
    </xdr:to>
    <xdr:sp macro="" textlink="">
      <xdr:nvSpPr>
        <xdr:cNvPr id="200" name="楕円 199"/>
        <xdr:cNvSpPr/>
      </xdr:nvSpPr>
      <xdr:spPr>
        <a:xfrm>
          <a:off x="2857500" y="132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93420</xdr:rowOff>
    </xdr:from>
    <xdr:ext cx="599010" cy="259045"/>
    <xdr:sp macro="" textlink="">
      <xdr:nvSpPr>
        <xdr:cNvPr id="201" name="テキスト ボックス 200"/>
        <xdr:cNvSpPr txBox="1"/>
      </xdr:nvSpPr>
      <xdr:spPr>
        <a:xfrm>
          <a:off x="2608795" y="1329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75304</xdr:rowOff>
    </xdr:from>
    <xdr:to>
      <xdr:col>10</xdr:col>
      <xdr:colOff>165100</xdr:colOff>
      <xdr:row>78</xdr:row>
      <xdr:rowOff>5454</xdr:rowOff>
    </xdr:to>
    <xdr:sp macro="" textlink="">
      <xdr:nvSpPr>
        <xdr:cNvPr id="202" name="楕円 201"/>
        <xdr:cNvSpPr/>
      </xdr:nvSpPr>
      <xdr:spPr>
        <a:xfrm>
          <a:off x="1968500" y="1327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168031</xdr:rowOff>
    </xdr:from>
    <xdr:ext cx="599010" cy="259045"/>
    <xdr:sp macro="" textlink="">
      <xdr:nvSpPr>
        <xdr:cNvPr id="203" name="テキスト ボックス 202"/>
        <xdr:cNvSpPr txBox="1"/>
      </xdr:nvSpPr>
      <xdr:spPr>
        <a:xfrm>
          <a:off x="1719795" y="1336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14376</xdr:rowOff>
    </xdr:from>
    <xdr:to>
      <xdr:col>6</xdr:col>
      <xdr:colOff>38100</xdr:colOff>
      <xdr:row>78</xdr:row>
      <xdr:rowOff>115976</xdr:rowOff>
    </xdr:to>
    <xdr:sp macro="" textlink="">
      <xdr:nvSpPr>
        <xdr:cNvPr id="204" name="楕円 203"/>
        <xdr:cNvSpPr/>
      </xdr:nvSpPr>
      <xdr:spPr>
        <a:xfrm>
          <a:off x="1079500" y="1338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107103</xdr:rowOff>
    </xdr:from>
    <xdr:ext cx="599010" cy="259045"/>
    <xdr:sp macro="" textlink="">
      <xdr:nvSpPr>
        <xdr:cNvPr id="205" name="テキスト ボックス 204"/>
        <xdr:cNvSpPr txBox="1"/>
      </xdr:nvSpPr>
      <xdr:spPr>
        <a:xfrm>
          <a:off x="830795" y="13480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9" name="直線コネクタ 228"/>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30"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31" name="直線コネクタ 230"/>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2"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3" name="直線コネクタ 232"/>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167563</xdr:rowOff>
    </xdr:from>
    <xdr:to>
      <xdr:col>24</xdr:col>
      <xdr:colOff>63500</xdr:colOff>
      <xdr:row>96</xdr:row>
      <xdr:rowOff>171272</xdr:rowOff>
    </xdr:to>
    <xdr:cxnSp macro="">
      <xdr:nvCxnSpPr>
        <xdr:cNvPr id="234" name="直線コネクタ 233"/>
        <xdr:cNvCxnSpPr/>
      </xdr:nvCxnSpPr>
      <xdr:spPr>
        <a:xfrm>
          <a:off x="3797300" y="16626763"/>
          <a:ext cx="838200" cy="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34104</xdr:rowOff>
    </xdr:from>
    <xdr:ext cx="534377" cy="259045"/>
    <xdr:sp macro="" textlink="">
      <xdr:nvSpPr>
        <xdr:cNvPr id="235" name="衛生費平均値テキスト"/>
        <xdr:cNvSpPr txBox="1"/>
      </xdr:nvSpPr>
      <xdr:spPr>
        <a:xfrm>
          <a:off x="4686300" y="16321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6" name="フローチャート: 判断 235"/>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97383</xdr:rowOff>
    </xdr:from>
    <xdr:to>
      <xdr:col>19</xdr:col>
      <xdr:colOff>177800</xdr:colOff>
      <xdr:row>96</xdr:row>
      <xdr:rowOff>167563</xdr:rowOff>
    </xdr:to>
    <xdr:cxnSp macro="">
      <xdr:nvCxnSpPr>
        <xdr:cNvPr id="237" name="直線コネクタ 236"/>
        <xdr:cNvCxnSpPr/>
      </xdr:nvCxnSpPr>
      <xdr:spPr>
        <a:xfrm>
          <a:off x="2908300" y="16556583"/>
          <a:ext cx="889000" cy="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8" name="フローチャート: 判断 237"/>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128871</xdr:rowOff>
    </xdr:from>
    <xdr:ext cx="534377" cy="259045"/>
    <xdr:sp macro="" textlink="">
      <xdr:nvSpPr>
        <xdr:cNvPr id="239" name="テキスト ボックス 238"/>
        <xdr:cNvSpPr txBox="1"/>
      </xdr:nvSpPr>
      <xdr:spPr>
        <a:xfrm>
          <a:off x="3530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97383</xdr:rowOff>
    </xdr:from>
    <xdr:to>
      <xdr:col>15</xdr:col>
      <xdr:colOff>50800</xdr:colOff>
      <xdr:row>96</xdr:row>
      <xdr:rowOff>152705</xdr:rowOff>
    </xdr:to>
    <xdr:cxnSp macro="">
      <xdr:nvCxnSpPr>
        <xdr:cNvPr id="240" name="直線コネクタ 239"/>
        <xdr:cNvCxnSpPr/>
      </xdr:nvCxnSpPr>
      <xdr:spPr>
        <a:xfrm flipV="1">
          <a:off x="2019300" y="16556583"/>
          <a:ext cx="889000" cy="5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41" name="フローチャート: 判断 240"/>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90594</xdr:rowOff>
    </xdr:from>
    <xdr:ext cx="534377" cy="259045"/>
    <xdr:sp macro="" textlink="">
      <xdr:nvSpPr>
        <xdr:cNvPr id="242" name="テキスト ボックス 241"/>
        <xdr:cNvSpPr txBox="1"/>
      </xdr:nvSpPr>
      <xdr:spPr>
        <a:xfrm>
          <a:off x="2641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125501</xdr:rowOff>
    </xdr:from>
    <xdr:to>
      <xdr:col>10</xdr:col>
      <xdr:colOff>114300</xdr:colOff>
      <xdr:row>96</xdr:row>
      <xdr:rowOff>152705</xdr:rowOff>
    </xdr:to>
    <xdr:cxnSp macro="">
      <xdr:nvCxnSpPr>
        <xdr:cNvPr id="243" name="直線コネクタ 242"/>
        <xdr:cNvCxnSpPr/>
      </xdr:nvCxnSpPr>
      <xdr:spPr>
        <a:xfrm>
          <a:off x="1130300" y="16584701"/>
          <a:ext cx="889000" cy="2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4" name="フローチャート: 判断 243"/>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159363</xdr:rowOff>
    </xdr:from>
    <xdr:ext cx="534377" cy="259045"/>
    <xdr:sp macro="" textlink="">
      <xdr:nvSpPr>
        <xdr:cNvPr id="245" name="テキスト ボックス 244"/>
        <xdr:cNvSpPr txBox="1"/>
      </xdr:nvSpPr>
      <xdr:spPr>
        <a:xfrm>
          <a:off x="1752111" y="162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6" name="フローチャート: 判断 245"/>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147223</xdr:rowOff>
    </xdr:from>
    <xdr:ext cx="534377" cy="259045"/>
    <xdr:sp macro="" textlink="">
      <xdr:nvSpPr>
        <xdr:cNvPr id="247" name="テキスト ボックス 246"/>
        <xdr:cNvSpPr txBox="1"/>
      </xdr:nvSpPr>
      <xdr:spPr>
        <a:xfrm>
          <a:off x="863111" y="162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120472</xdr:rowOff>
    </xdr:from>
    <xdr:to>
      <xdr:col>24</xdr:col>
      <xdr:colOff>114300</xdr:colOff>
      <xdr:row>97</xdr:row>
      <xdr:rowOff>50622</xdr:rowOff>
    </xdr:to>
    <xdr:sp macro="" textlink="">
      <xdr:nvSpPr>
        <xdr:cNvPr id="253" name="楕円 252"/>
        <xdr:cNvSpPr/>
      </xdr:nvSpPr>
      <xdr:spPr>
        <a:xfrm>
          <a:off x="4584700" y="165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98899</xdr:rowOff>
    </xdr:from>
    <xdr:ext cx="534377" cy="259045"/>
    <xdr:sp macro="" textlink="">
      <xdr:nvSpPr>
        <xdr:cNvPr id="254" name="衛生費該当値テキスト"/>
        <xdr:cNvSpPr txBox="1"/>
      </xdr:nvSpPr>
      <xdr:spPr>
        <a:xfrm>
          <a:off x="4686300" y="1655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116763</xdr:rowOff>
    </xdr:from>
    <xdr:to>
      <xdr:col>20</xdr:col>
      <xdr:colOff>38100</xdr:colOff>
      <xdr:row>97</xdr:row>
      <xdr:rowOff>46913</xdr:rowOff>
    </xdr:to>
    <xdr:sp macro="" textlink="">
      <xdr:nvSpPr>
        <xdr:cNvPr id="255" name="楕円 254"/>
        <xdr:cNvSpPr/>
      </xdr:nvSpPr>
      <xdr:spPr>
        <a:xfrm>
          <a:off x="3746500" y="1657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38040</xdr:rowOff>
    </xdr:from>
    <xdr:ext cx="534377" cy="259045"/>
    <xdr:sp macro="" textlink="">
      <xdr:nvSpPr>
        <xdr:cNvPr id="256" name="テキスト ボックス 255"/>
        <xdr:cNvSpPr txBox="1"/>
      </xdr:nvSpPr>
      <xdr:spPr>
        <a:xfrm>
          <a:off x="3530111" y="1666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46583</xdr:rowOff>
    </xdr:from>
    <xdr:to>
      <xdr:col>15</xdr:col>
      <xdr:colOff>101600</xdr:colOff>
      <xdr:row>96</xdr:row>
      <xdr:rowOff>148183</xdr:rowOff>
    </xdr:to>
    <xdr:sp macro="" textlink="">
      <xdr:nvSpPr>
        <xdr:cNvPr id="257" name="楕円 256"/>
        <xdr:cNvSpPr/>
      </xdr:nvSpPr>
      <xdr:spPr>
        <a:xfrm>
          <a:off x="2857500" y="1650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139310</xdr:rowOff>
    </xdr:from>
    <xdr:ext cx="534377" cy="259045"/>
    <xdr:sp macro="" textlink="">
      <xdr:nvSpPr>
        <xdr:cNvPr id="258" name="テキスト ボックス 257"/>
        <xdr:cNvSpPr txBox="1"/>
      </xdr:nvSpPr>
      <xdr:spPr>
        <a:xfrm>
          <a:off x="2641111" y="1659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101905</xdr:rowOff>
    </xdr:from>
    <xdr:to>
      <xdr:col>10</xdr:col>
      <xdr:colOff>165100</xdr:colOff>
      <xdr:row>97</xdr:row>
      <xdr:rowOff>32055</xdr:rowOff>
    </xdr:to>
    <xdr:sp macro="" textlink="">
      <xdr:nvSpPr>
        <xdr:cNvPr id="259" name="楕円 258"/>
        <xdr:cNvSpPr/>
      </xdr:nvSpPr>
      <xdr:spPr>
        <a:xfrm>
          <a:off x="1968500" y="1656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23182</xdr:rowOff>
    </xdr:from>
    <xdr:ext cx="534377" cy="259045"/>
    <xdr:sp macro="" textlink="">
      <xdr:nvSpPr>
        <xdr:cNvPr id="260" name="テキスト ボックス 259"/>
        <xdr:cNvSpPr txBox="1"/>
      </xdr:nvSpPr>
      <xdr:spPr>
        <a:xfrm>
          <a:off x="1752111" y="1665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74701</xdr:rowOff>
    </xdr:from>
    <xdr:to>
      <xdr:col>6</xdr:col>
      <xdr:colOff>38100</xdr:colOff>
      <xdr:row>97</xdr:row>
      <xdr:rowOff>4851</xdr:rowOff>
    </xdr:to>
    <xdr:sp macro="" textlink="">
      <xdr:nvSpPr>
        <xdr:cNvPr id="261" name="楕円 260"/>
        <xdr:cNvSpPr/>
      </xdr:nvSpPr>
      <xdr:spPr>
        <a:xfrm>
          <a:off x="1079500" y="1653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167428</xdr:rowOff>
    </xdr:from>
    <xdr:ext cx="534377" cy="259045"/>
    <xdr:sp macro="" textlink="">
      <xdr:nvSpPr>
        <xdr:cNvPr id="262" name="テキスト ボックス 261"/>
        <xdr:cNvSpPr txBox="1"/>
      </xdr:nvSpPr>
      <xdr:spPr>
        <a:xfrm>
          <a:off x="863111" y="1662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4" name="テキスト ボックス 283"/>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8" name="直線コネクタ 287"/>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91"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2" name="直線コネクタ 291"/>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54139</xdr:rowOff>
    </xdr:from>
    <xdr:to>
      <xdr:col>55</xdr:col>
      <xdr:colOff>0</xdr:colOff>
      <xdr:row>39</xdr:row>
      <xdr:rowOff>54791</xdr:rowOff>
    </xdr:to>
    <xdr:cxnSp macro="">
      <xdr:nvCxnSpPr>
        <xdr:cNvPr id="293" name="直線コネクタ 292"/>
        <xdr:cNvCxnSpPr/>
      </xdr:nvCxnSpPr>
      <xdr:spPr>
        <a:xfrm flipV="1">
          <a:off x="9639300" y="6740689"/>
          <a:ext cx="8382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11520</xdr:rowOff>
    </xdr:from>
    <xdr:ext cx="378565" cy="259045"/>
    <xdr:sp macro="" textlink="">
      <xdr:nvSpPr>
        <xdr:cNvPr id="294" name="労働費平均値テキスト"/>
        <xdr:cNvSpPr txBox="1"/>
      </xdr:nvSpPr>
      <xdr:spPr>
        <a:xfrm>
          <a:off x="10528300" y="6355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5" name="フローチャート: 判断 294"/>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49240</xdr:rowOff>
    </xdr:from>
    <xdr:to>
      <xdr:col>50</xdr:col>
      <xdr:colOff>114300</xdr:colOff>
      <xdr:row>39</xdr:row>
      <xdr:rowOff>54791</xdr:rowOff>
    </xdr:to>
    <xdr:cxnSp macro="">
      <xdr:nvCxnSpPr>
        <xdr:cNvPr id="296" name="直線コネクタ 295"/>
        <xdr:cNvCxnSpPr/>
      </xdr:nvCxnSpPr>
      <xdr:spPr>
        <a:xfrm>
          <a:off x="8750300" y="6735790"/>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7" name="フローチャート: 判断 296"/>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96972</xdr:rowOff>
    </xdr:from>
    <xdr:ext cx="378565" cy="259045"/>
    <xdr:sp macro="" textlink="">
      <xdr:nvSpPr>
        <xdr:cNvPr id="298" name="テキスト ボックス 297"/>
        <xdr:cNvSpPr txBox="1"/>
      </xdr:nvSpPr>
      <xdr:spPr>
        <a:xfrm>
          <a:off x="9450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49240</xdr:rowOff>
    </xdr:from>
    <xdr:to>
      <xdr:col>45</xdr:col>
      <xdr:colOff>177800</xdr:colOff>
      <xdr:row>39</xdr:row>
      <xdr:rowOff>49893</xdr:rowOff>
    </xdr:to>
    <xdr:cxnSp macro="">
      <xdr:nvCxnSpPr>
        <xdr:cNvPr id="299" name="直線コネクタ 298"/>
        <xdr:cNvCxnSpPr/>
      </xdr:nvCxnSpPr>
      <xdr:spPr>
        <a:xfrm flipV="1">
          <a:off x="7861300" y="6735790"/>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300" name="フローチャート: 判断 299"/>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301" name="テキスト ボックス 300"/>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44668</xdr:rowOff>
    </xdr:from>
    <xdr:to>
      <xdr:col>41</xdr:col>
      <xdr:colOff>50800</xdr:colOff>
      <xdr:row>39</xdr:row>
      <xdr:rowOff>49893</xdr:rowOff>
    </xdr:to>
    <xdr:cxnSp macro="">
      <xdr:nvCxnSpPr>
        <xdr:cNvPr id="302" name="直線コネクタ 301"/>
        <xdr:cNvCxnSpPr/>
      </xdr:nvCxnSpPr>
      <xdr:spPr>
        <a:xfrm>
          <a:off x="6972300" y="6731218"/>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3" name="フローチャート: 判断 302"/>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104810</xdr:rowOff>
    </xdr:from>
    <xdr:ext cx="469744" cy="259045"/>
    <xdr:sp macro="" textlink="">
      <xdr:nvSpPr>
        <xdr:cNvPr id="304" name="テキスト ボックス 303"/>
        <xdr:cNvSpPr txBox="1"/>
      </xdr:nvSpPr>
      <xdr:spPr>
        <a:xfrm>
          <a:off x="7626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5" name="フローチャート: 判断 304"/>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1940</xdr:rowOff>
    </xdr:from>
    <xdr:ext cx="469744" cy="259045"/>
    <xdr:sp macro="" textlink="">
      <xdr:nvSpPr>
        <xdr:cNvPr id="306" name="テキスト ボックス 305"/>
        <xdr:cNvSpPr txBox="1"/>
      </xdr:nvSpPr>
      <xdr:spPr>
        <a:xfrm>
          <a:off x="6737428"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3339</xdr:rowOff>
    </xdr:from>
    <xdr:to>
      <xdr:col>55</xdr:col>
      <xdr:colOff>50800</xdr:colOff>
      <xdr:row>39</xdr:row>
      <xdr:rowOff>104939</xdr:rowOff>
    </xdr:to>
    <xdr:sp macro="" textlink="">
      <xdr:nvSpPr>
        <xdr:cNvPr id="312" name="楕円 311"/>
        <xdr:cNvSpPr/>
      </xdr:nvSpPr>
      <xdr:spPr>
        <a:xfrm>
          <a:off x="10426700" y="668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89716</xdr:rowOff>
    </xdr:from>
    <xdr:ext cx="378565" cy="259045"/>
    <xdr:sp macro="" textlink="">
      <xdr:nvSpPr>
        <xdr:cNvPr id="313" name="労働費該当値テキスト"/>
        <xdr:cNvSpPr txBox="1"/>
      </xdr:nvSpPr>
      <xdr:spPr>
        <a:xfrm>
          <a:off x="10528300" y="6604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3991</xdr:rowOff>
    </xdr:from>
    <xdr:to>
      <xdr:col>50</xdr:col>
      <xdr:colOff>165100</xdr:colOff>
      <xdr:row>39</xdr:row>
      <xdr:rowOff>105591</xdr:rowOff>
    </xdr:to>
    <xdr:sp macro="" textlink="">
      <xdr:nvSpPr>
        <xdr:cNvPr id="314" name="楕円 313"/>
        <xdr:cNvSpPr/>
      </xdr:nvSpPr>
      <xdr:spPr>
        <a:xfrm>
          <a:off x="9588500" y="669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96718</xdr:rowOff>
    </xdr:from>
    <xdr:ext cx="378565" cy="259045"/>
    <xdr:sp macro="" textlink="">
      <xdr:nvSpPr>
        <xdr:cNvPr id="315" name="テキスト ボックス 314"/>
        <xdr:cNvSpPr txBox="1"/>
      </xdr:nvSpPr>
      <xdr:spPr>
        <a:xfrm>
          <a:off x="9450017" y="6783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169890</xdr:rowOff>
    </xdr:from>
    <xdr:to>
      <xdr:col>46</xdr:col>
      <xdr:colOff>38100</xdr:colOff>
      <xdr:row>39</xdr:row>
      <xdr:rowOff>100040</xdr:rowOff>
    </xdr:to>
    <xdr:sp macro="" textlink="">
      <xdr:nvSpPr>
        <xdr:cNvPr id="316" name="楕円 315"/>
        <xdr:cNvSpPr/>
      </xdr:nvSpPr>
      <xdr:spPr>
        <a:xfrm>
          <a:off x="8699500" y="668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91167</xdr:rowOff>
    </xdr:from>
    <xdr:ext cx="378565" cy="259045"/>
    <xdr:sp macro="" textlink="">
      <xdr:nvSpPr>
        <xdr:cNvPr id="317" name="テキスト ボックス 316"/>
        <xdr:cNvSpPr txBox="1"/>
      </xdr:nvSpPr>
      <xdr:spPr>
        <a:xfrm>
          <a:off x="8561017" y="6777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170543</xdr:rowOff>
    </xdr:from>
    <xdr:to>
      <xdr:col>41</xdr:col>
      <xdr:colOff>101600</xdr:colOff>
      <xdr:row>39</xdr:row>
      <xdr:rowOff>100693</xdr:rowOff>
    </xdr:to>
    <xdr:sp macro="" textlink="">
      <xdr:nvSpPr>
        <xdr:cNvPr id="318" name="楕円 317"/>
        <xdr:cNvSpPr/>
      </xdr:nvSpPr>
      <xdr:spPr>
        <a:xfrm>
          <a:off x="7810500" y="668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91820</xdr:rowOff>
    </xdr:from>
    <xdr:ext cx="378565" cy="259045"/>
    <xdr:sp macro="" textlink="">
      <xdr:nvSpPr>
        <xdr:cNvPr id="319" name="テキスト ボックス 318"/>
        <xdr:cNvSpPr txBox="1"/>
      </xdr:nvSpPr>
      <xdr:spPr>
        <a:xfrm>
          <a:off x="7672017" y="6778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165318</xdr:rowOff>
    </xdr:from>
    <xdr:to>
      <xdr:col>36</xdr:col>
      <xdr:colOff>165100</xdr:colOff>
      <xdr:row>39</xdr:row>
      <xdr:rowOff>95468</xdr:rowOff>
    </xdr:to>
    <xdr:sp macro="" textlink="">
      <xdr:nvSpPr>
        <xdr:cNvPr id="320" name="楕円 319"/>
        <xdr:cNvSpPr/>
      </xdr:nvSpPr>
      <xdr:spPr>
        <a:xfrm>
          <a:off x="6921500" y="668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86595</xdr:rowOff>
    </xdr:from>
    <xdr:ext cx="378565" cy="259045"/>
    <xdr:sp macro="" textlink="">
      <xdr:nvSpPr>
        <xdr:cNvPr id="321" name="テキスト ボックス 320"/>
        <xdr:cNvSpPr txBox="1"/>
      </xdr:nvSpPr>
      <xdr:spPr>
        <a:xfrm>
          <a:off x="6783017" y="6773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5" name="直線コネクタ 344"/>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6"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7" name="直線コネクタ 346"/>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8"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9" name="直線コネクタ 348"/>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22428</xdr:rowOff>
    </xdr:from>
    <xdr:to>
      <xdr:col>55</xdr:col>
      <xdr:colOff>0</xdr:colOff>
      <xdr:row>57</xdr:row>
      <xdr:rowOff>39421</xdr:rowOff>
    </xdr:to>
    <xdr:cxnSp macro="">
      <xdr:nvCxnSpPr>
        <xdr:cNvPr id="350" name="直線コネクタ 349"/>
        <xdr:cNvCxnSpPr/>
      </xdr:nvCxnSpPr>
      <xdr:spPr>
        <a:xfrm>
          <a:off x="9639300" y="9795078"/>
          <a:ext cx="8382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59218</xdr:rowOff>
    </xdr:from>
    <xdr:ext cx="534377" cy="259045"/>
    <xdr:sp macro="" textlink="">
      <xdr:nvSpPr>
        <xdr:cNvPr id="351" name="農林水産業費平均値テキスト"/>
        <xdr:cNvSpPr txBox="1"/>
      </xdr:nvSpPr>
      <xdr:spPr>
        <a:xfrm>
          <a:off x="10528300" y="94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2" name="フローチャート: 判断 351"/>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132480</xdr:rowOff>
    </xdr:from>
    <xdr:to>
      <xdr:col>50</xdr:col>
      <xdr:colOff>114300</xdr:colOff>
      <xdr:row>57</xdr:row>
      <xdr:rowOff>22428</xdr:rowOff>
    </xdr:to>
    <xdr:cxnSp macro="">
      <xdr:nvCxnSpPr>
        <xdr:cNvPr id="353" name="直線コネクタ 352"/>
        <xdr:cNvCxnSpPr/>
      </xdr:nvCxnSpPr>
      <xdr:spPr>
        <a:xfrm>
          <a:off x="8750300" y="9733680"/>
          <a:ext cx="889000" cy="6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4" name="フローチャート: 判断 353"/>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22013</xdr:rowOff>
    </xdr:from>
    <xdr:ext cx="534377" cy="259045"/>
    <xdr:sp macro="" textlink="">
      <xdr:nvSpPr>
        <xdr:cNvPr id="355" name="テキスト ボックス 354"/>
        <xdr:cNvSpPr txBox="1"/>
      </xdr:nvSpPr>
      <xdr:spPr>
        <a:xfrm>
          <a:off x="9372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132480</xdr:rowOff>
    </xdr:from>
    <xdr:to>
      <xdr:col>45</xdr:col>
      <xdr:colOff>177800</xdr:colOff>
      <xdr:row>57</xdr:row>
      <xdr:rowOff>171190</xdr:rowOff>
    </xdr:to>
    <xdr:cxnSp macro="">
      <xdr:nvCxnSpPr>
        <xdr:cNvPr id="356" name="直線コネクタ 355"/>
        <xdr:cNvCxnSpPr/>
      </xdr:nvCxnSpPr>
      <xdr:spPr>
        <a:xfrm flipV="1">
          <a:off x="7861300" y="9733680"/>
          <a:ext cx="889000" cy="2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7" name="フローチャート: 判断 356"/>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85202</xdr:rowOff>
    </xdr:from>
    <xdr:ext cx="534377" cy="259045"/>
    <xdr:sp macro="" textlink="">
      <xdr:nvSpPr>
        <xdr:cNvPr id="358" name="テキスト ボックス 357"/>
        <xdr:cNvSpPr txBox="1"/>
      </xdr:nvSpPr>
      <xdr:spPr>
        <a:xfrm>
          <a:off x="8483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130804</xdr:rowOff>
    </xdr:from>
    <xdr:to>
      <xdr:col>41</xdr:col>
      <xdr:colOff>50800</xdr:colOff>
      <xdr:row>57</xdr:row>
      <xdr:rowOff>171190</xdr:rowOff>
    </xdr:to>
    <xdr:cxnSp macro="">
      <xdr:nvCxnSpPr>
        <xdr:cNvPr id="359" name="直線コネクタ 358"/>
        <xdr:cNvCxnSpPr/>
      </xdr:nvCxnSpPr>
      <xdr:spPr>
        <a:xfrm>
          <a:off x="6972300" y="9903454"/>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60" name="フローチャート: 判断 359"/>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10583</xdr:rowOff>
    </xdr:from>
    <xdr:ext cx="534377" cy="259045"/>
    <xdr:sp macro="" textlink="">
      <xdr:nvSpPr>
        <xdr:cNvPr id="361" name="テキスト ボックス 360"/>
        <xdr:cNvSpPr txBox="1"/>
      </xdr:nvSpPr>
      <xdr:spPr>
        <a:xfrm>
          <a:off x="7594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2" name="フローチャート: 判断 361"/>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18489</xdr:rowOff>
    </xdr:from>
    <xdr:ext cx="534377" cy="259045"/>
    <xdr:sp macro="" textlink="">
      <xdr:nvSpPr>
        <xdr:cNvPr id="363" name="テキスト ボックス 362"/>
        <xdr:cNvSpPr txBox="1"/>
      </xdr:nvSpPr>
      <xdr:spPr>
        <a:xfrm>
          <a:off x="6705111" y="961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160071</xdr:rowOff>
    </xdr:from>
    <xdr:to>
      <xdr:col>55</xdr:col>
      <xdr:colOff>50800</xdr:colOff>
      <xdr:row>57</xdr:row>
      <xdr:rowOff>90221</xdr:rowOff>
    </xdr:to>
    <xdr:sp macro="" textlink="">
      <xdr:nvSpPr>
        <xdr:cNvPr id="369" name="楕円 368"/>
        <xdr:cNvSpPr/>
      </xdr:nvSpPr>
      <xdr:spPr>
        <a:xfrm>
          <a:off x="10426700" y="976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138498</xdr:rowOff>
    </xdr:from>
    <xdr:ext cx="534377" cy="259045"/>
    <xdr:sp macro="" textlink="">
      <xdr:nvSpPr>
        <xdr:cNvPr id="370" name="農林水産業費該当値テキスト"/>
        <xdr:cNvSpPr txBox="1"/>
      </xdr:nvSpPr>
      <xdr:spPr>
        <a:xfrm>
          <a:off x="10528300" y="97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143078</xdr:rowOff>
    </xdr:from>
    <xdr:to>
      <xdr:col>50</xdr:col>
      <xdr:colOff>165100</xdr:colOff>
      <xdr:row>57</xdr:row>
      <xdr:rowOff>73228</xdr:rowOff>
    </xdr:to>
    <xdr:sp macro="" textlink="">
      <xdr:nvSpPr>
        <xdr:cNvPr id="371" name="楕円 370"/>
        <xdr:cNvSpPr/>
      </xdr:nvSpPr>
      <xdr:spPr>
        <a:xfrm>
          <a:off x="9588500" y="9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64355</xdr:rowOff>
    </xdr:from>
    <xdr:ext cx="534377" cy="259045"/>
    <xdr:sp macro="" textlink="">
      <xdr:nvSpPr>
        <xdr:cNvPr id="372" name="テキスト ボックス 371"/>
        <xdr:cNvSpPr txBox="1"/>
      </xdr:nvSpPr>
      <xdr:spPr>
        <a:xfrm>
          <a:off x="9372111" y="983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81680</xdr:rowOff>
    </xdr:from>
    <xdr:to>
      <xdr:col>46</xdr:col>
      <xdr:colOff>38100</xdr:colOff>
      <xdr:row>57</xdr:row>
      <xdr:rowOff>11830</xdr:rowOff>
    </xdr:to>
    <xdr:sp macro="" textlink="">
      <xdr:nvSpPr>
        <xdr:cNvPr id="373" name="楕円 372"/>
        <xdr:cNvSpPr/>
      </xdr:nvSpPr>
      <xdr:spPr>
        <a:xfrm>
          <a:off x="8699500" y="968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2957</xdr:rowOff>
    </xdr:from>
    <xdr:ext cx="534377" cy="259045"/>
    <xdr:sp macro="" textlink="">
      <xdr:nvSpPr>
        <xdr:cNvPr id="374" name="テキスト ボックス 373"/>
        <xdr:cNvSpPr txBox="1"/>
      </xdr:nvSpPr>
      <xdr:spPr>
        <a:xfrm>
          <a:off x="8483111" y="977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120390</xdr:rowOff>
    </xdr:from>
    <xdr:to>
      <xdr:col>41</xdr:col>
      <xdr:colOff>101600</xdr:colOff>
      <xdr:row>58</xdr:row>
      <xdr:rowOff>50540</xdr:rowOff>
    </xdr:to>
    <xdr:sp macro="" textlink="">
      <xdr:nvSpPr>
        <xdr:cNvPr id="375" name="楕円 374"/>
        <xdr:cNvSpPr/>
      </xdr:nvSpPr>
      <xdr:spPr>
        <a:xfrm>
          <a:off x="7810500" y="9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41667</xdr:rowOff>
    </xdr:from>
    <xdr:ext cx="534377" cy="259045"/>
    <xdr:sp macro="" textlink="">
      <xdr:nvSpPr>
        <xdr:cNvPr id="376" name="テキスト ボックス 375"/>
        <xdr:cNvSpPr txBox="1"/>
      </xdr:nvSpPr>
      <xdr:spPr>
        <a:xfrm>
          <a:off x="7594111" y="99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80004</xdr:rowOff>
    </xdr:from>
    <xdr:to>
      <xdr:col>36</xdr:col>
      <xdr:colOff>165100</xdr:colOff>
      <xdr:row>58</xdr:row>
      <xdr:rowOff>10154</xdr:rowOff>
    </xdr:to>
    <xdr:sp macro="" textlink="">
      <xdr:nvSpPr>
        <xdr:cNvPr id="377" name="楕円 376"/>
        <xdr:cNvSpPr/>
      </xdr:nvSpPr>
      <xdr:spPr>
        <a:xfrm>
          <a:off x="6921500" y="985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1281</xdr:rowOff>
    </xdr:from>
    <xdr:ext cx="534377" cy="259045"/>
    <xdr:sp macro="" textlink="">
      <xdr:nvSpPr>
        <xdr:cNvPr id="378" name="テキスト ボックス 377"/>
        <xdr:cNvSpPr txBox="1"/>
      </xdr:nvSpPr>
      <xdr:spPr>
        <a:xfrm>
          <a:off x="6705111" y="994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400" name="直線コネクタ 399"/>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401"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2" name="直線コネクタ 401"/>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3"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4" name="直線コネクタ 403"/>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58045</xdr:rowOff>
    </xdr:from>
    <xdr:to>
      <xdr:col>55</xdr:col>
      <xdr:colOff>0</xdr:colOff>
      <xdr:row>77</xdr:row>
      <xdr:rowOff>68490</xdr:rowOff>
    </xdr:to>
    <xdr:cxnSp macro="">
      <xdr:nvCxnSpPr>
        <xdr:cNvPr id="405" name="直線コネクタ 404"/>
        <xdr:cNvCxnSpPr/>
      </xdr:nvCxnSpPr>
      <xdr:spPr>
        <a:xfrm>
          <a:off x="9639300" y="13259695"/>
          <a:ext cx="838200" cy="1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152810</xdr:rowOff>
    </xdr:from>
    <xdr:ext cx="534377" cy="259045"/>
    <xdr:sp macro="" textlink="">
      <xdr:nvSpPr>
        <xdr:cNvPr id="406" name="商工費平均値テキスト"/>
        <xdr:cNvSpPr txBox="1"/>
      </xdr:nvSpPr>
      <xdr:spPr>
        <a:xfrm>
          <a:off x="10528300" y="1301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7" name="フローチャート: 判断 406"/>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58045</xdr:rowOff>
    </xdr:from>
    <xdr:to>
      <xdr:col>50</xdr:col>
      <xdr:colOff>114300</xdr:colOff>
      <xdr:row>77</xdr:row>
      <xdr:rowOff>72926</xdr:rowOff>
    </xdr:to>
    <xdr:cxnSp macro="">
      <xdr:nvCxnSpPr>
        <xdr:cNvPr id="408" name="直線コネクタ 407"/>
        <xdr:cNvCxnSpPr/>
      </xdr:nvCxnSpPr>
      <xdr:spPr>
        <a:xfrm flipV="1">
          <a:off x="8750300" y="13259695"/>
          <a:ext cx="889000" cy="1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9" name="フローチャート: 判断 408"/>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88658</xdr:rowOff>
    </xdr:from>
    <xdr:ext cx="534377" cy="259045"/>
    <xdr:sp macro="" textlink="">
      <xdr:nvSpPr>
        <xdr:cNvPr id="410" name="テキスト ボックス 409"/>
        <xdr:cNvSpPr txBox="1"/>
      </xdr:nvSpPr>
      <xdr:spPr>
        <a:xfrm>
          <a:off x="9372111" y="129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50135</xdr:rowOff>
    </xdr:from>
    <xdr:to>
      <xdr:col>45</xdr:col>
      <xdr:colOff>177800</xdr:colOff>
      <xdr:row>77</xdr:row>
      <xdr:rowOff>72926</xdr:rowOff>
    </xdr:to>
    <xdr:cxnSp macro="">
      <xdr:nvCxnSpPr>
        <xdr:cNvPr id="411" name="直線コネクタ 410"/>
        <xdr:cNvCxnSpPr/>
      </xdr:nvCxnSpPr>
      <xdr:spPr>
        <a:xfrm>
          <a:off x="7861300" y="13251785"/>
          <a:ext cx="889000" cy="2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2" name="フローチャート: 判断 411"/>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63764</xdr:rowOff>
    </xdr:from>
    <xdr:ext cx="534377" cy="259045"/>
    <xdr:sp macro="" textlink="">
      <xdr:nvSpPr>
        <xdr:cNvPr id="413" name="テキスト ボックス 412"/>
        <xdr:cNvSpPr txBox="1"/>
      </xdr:nvSpPr>
      <xdr:spPr>
        <a:xfrm>
          <a:off x="8483111" y="12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50135</xdr:rowOff>
    </xdr:from>
    <xdr:to>
      <xdr:col>41</xdr:col>
      <xdr:colOff>50800</xdr:colOff>
      <xdr:row>77</xdr:row>
      <xdr:rowOff>122921</xdr:rowOff>
    </xdr:to>
    <xdr:cxnSp macro="">
      <xdr:nvCxnSpPr>
        <xdr:cNvPr id="414" name="直線コネクタ 413"/>
        <xdr:cNvCxnSpPr/>
      </xdr:nvCxnSpPr>
      <xdr:spPr>
        <a:xfrm flipV="1">
          <a:off x="6972300" y="13251785"/>
          <a:ext cx="889000" cy="7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5" name="フローチャート: 判断 414"/>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146583</xdr:rowOff>
    </xdr:from>
    <xdr:ext cx="469744" cy="259045"/>
    <xdr:sp macro="" textlink="">
      <xdr:nvSpPr>
        <xdr:cNvPr id="416" name="テキスト ボックス 415"/>
        <xdr:cNvSpPr txBox="1"/>
      </xdr:nvSpPr>
      <xdr:spPr>
        <a:xfrm>
          <a:off x="7626428"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7" name="フローチャート: 判断 416"/>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9906</xdr:rowOff>
    </xdr:from>
    <xdr:ext cx="469744" cy="259045"/>
    <xdr:sp macro="" textlink="">
      <xdr:nvSpPr>
        <xdr:cNvPr id="418" name="テキスト ボックス 417"/>
        <xdr:cNvSpPr txBox="1"/>
      </xdr:nvSpPr>
      <xdr:spPr>
        <a:xfrm>
          <a:off x="6737428"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17690</xdr:rowOff>
    </xdr:from>
    <xdr:to>
      <xdr:col>55</xdr:col>
      <xdr:colOff>50800</xdr:colOff>
      <xdr:row>77</xdr:row>
      <xdr:rowOff>119290</xdr:rowOff>
    </xdr:to>
    <xdr:sp macro="" textlink="">
      <xdr:nvSpPr>
        <xdr:cNvPr id="424" name="楕円 423"/>
        <xdr:cNvSpPr/>
      </xdr:nvSpPr>
      <xdr:spPr>
        <a:xfrm>
          <a:off x="10426700" y="1321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167567</xdr:rowOff>
    </xdr:from>
    <xdr:ext cx="534377" cy="259045"/>
    <xdr:sp macro="" textlink="">
      <xdr:nvSpPr>
        <xdr:cNvPr id="425" name="商工費該当値テキスト"/>
        <xdr:cNvSpPr txBox="1"/>
      </xdr:nvSpPr>
      <xdr:spPr>
        <a:xfrm>
          <a:off x="10528300" y="1319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7245</xdr:rowOff>
    </xdr:from>
    <xdr:to>
      <xdr:col>50</xdr:col>
      <xdr:colOff>165100</xdr:colOff>
      <xdr:row>77</xdr:row>
      <xdr:rowOff>108845</xdr:rowOff>
    </xdr:to>
    <xdr:sp macro="" textlink="">
      <xdr:nvSpPr>
        <xdr:cNvPr id="426" name="楕円 425"/>
        <xdr:cNvSpPr/>
      </xdr:nvSpPr>
      <xdr:spPr>
        <a:xfrm>
          <a:off x="9588500" y="132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99972</xdr:rowOff>
    </xdr:from>
    <xdr:ext cx="534377" cy="259045"/>
    <xdr:sp macro="" textlink="">
      <xdr:nvSpPr>
        <xdr:cNvPr id="427" name="テキスト ボックス 426"/>
        <xdr:cNvSpPr txBox="1"/>
      </xdr:nvSpPr>
      <xdr:spPr>
        <a:xfrm>
          <a:off x="9372111" y="1330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22126</xdr:rowOff>
    </xdr:from>
    <xdr:to>
      <xdr:col>46</xdr:col>
      <xdr:colOff>38100</xdr:colOff>
      <xdr:row>77</xdr:row>
      <xdr:rowOff>123726</xdr:rowOff>
    </xdr:to>
    <xdr:sp macro="" textlink="">
      <xdr:nvSpPr>
        <xdr:cNvPr id="428" name="楕円 427"/>
        <xdr:cNvSpPr/>
      </xdr:nvSpPr>
      <xdr:spPr>
        <a:xfrm>
          <a:off x="8699500" y="132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114853</xdr:rowOff>
    </xdr:from>
    <xdr:ext cx="534377" cy="259045"/>
    <xdr:sp macro="" textlink="">
      <xdr:nvSpPr>
        <xdr:cNvPr id="429" name="テキスト ボックス 428"/>
        <xdr:cNvSpPr txBox="1"/>
      </xdr:nvSpPr>
      <xdr:spPr>
        <a:xfrm>
          <a:off x="8483111" y="1331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170785</xdr:rowOff>
    </xdr:from>
    <xdr:to>
      <xdr:col>41</xdr:col>
      <xdr:colOff>101600</xdr:colOff>
      <xdr:row>77</xdr:row>
      <xdr:rowOff>100935</xdr:rowOff>
    </xdr:to>
    <xdr:sp macro="" textlink="">
      <xdr:nvSpPr>
        <xdr:cNvPr id="430" name="楕円 429"/>
        <xdr:cNvSpPr/>
      </xdr:nvSpPr>
      <xdr:spPr>
        <a:xfrm>
          <a:off x="7810500" y="1320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117462</xdr:rowOff>
    </xdr:from>
    <xdr:ext cx="534377" cy="259045"/>
    <xdr:sp macro="" textlink="">
      <xdr:nvSpPr>
        <xdr:cNvPr id="431" name="テキスト ボックス 430"/>
        <xdr:cNvSpPr txBox="1"/>
      </xdr:nvSpPr>
      <xdr:spPr>
        <a:xfrm>
          <a:off x="7594111" y="1297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72121</xdr:rowOff>
    </xdr:from>
    <xdr:to>
      <xdr:col>36</xdr:col>
      <xdr:colOff>165100</xdr:colOff>
      <xdr:row>78</xdr:row>
      <xdr:rowOff>2271</xdr:rowOff>
    </xdr:to>
    <xdr:sp macro="" textlink="">
      <xdr:nvSpPr>
        <xdr:cNvPr id="432" name="楕円 431"/>
        <xdr:cNvSpPr/>
      </xdr:nvSpPr>
      <xdr:spPr>
        <a:xfrm>
          <a:off x="6921500" y="1327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164848</xdr:rowOff>
    </xdr:from>
    <xdr:ext cx="469744" cy="259045"/>
    <xdr:sp macro="" textlink="">
      <xdr:nvSpPr>
        <xdr:cNvPr id="433" name="テキスト ボックス 432"/>
        <xdr:cNvSpPr txBox="1"/>
      </xdr:nvSpPr>
      <xdr:spPr>
        <a:xfrm>
          <a:off x="6737428" y="1336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9" name="直線コネクタ 458"/>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60"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61" name="直線コネクタ 460"/>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2"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3" name="直線コネクタ 462"/>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106521</xdr:rowOff>
    </xdr:from>
    <xdr:to>
      <xdr:col>55</xdr:col>
      <xdr:colOff>0</xdr:colOff>
      <xdr:row>97</xdr:row>
      <xdr:rowOff>1952</xdr:rowOff>
    </xdr:to>
    <xdr:cxnSp macro="">
      <xdr:nvCxnSpPr>
        <xdr:cNvPr id="464" name="直線コネクタ 463"/>
        <xdr:cNvCxnSpPr/>
      </xdr:nvCxnSpPr>
      <xdr:spPr>
        <a:xfrm>
          <a:off x="9639300" y="16394271"/>
          <a:ext cx="838200" cy="23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40378</xdr:rowOff>
    </xdr:from>
    <xdr:ext cx="534377" cy="259045"/>
    <xdr:sp macro="" textlink="">
      <xdr:nvSpPr>
        <xdr:cNvPr id="465" name="土木費平均値テキスト"/>
        <xdr:cNvSpPr txBox="1"/>
      </xdr:nvSpPr>
      <xdr:spPr>
        <a:xfrm>
          <a:off x="10528300" y="1632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6" name="フローチャート: 判断 465"/>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88374</xdr:rowOff>
    </xdr:from>
    <xdr:to>
      <xdr:col>50</xdr:col>
      <xdr:colOff>114300</xdr:colOff>
      <xdr:row>95</xdr:row>
      <xdr:rowOff>106521</xdr:rowOff>
    </xdr:to>
    <xdr:cxnSp macro="">
      <xdr:nvCxnSpPr>
        <xdr:cNvPr id="467" name="直線コネクタ 466"/>
        <xdr:cNvCxnSpPr/>
      </xdr:nvCxnSpPr>
      <xdr:spPr>
        <a:xfrm>
          <a:off x="8750300" y="16376124"/>
          <a:ext cx="889000" cy="1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8" name="フローチャート: 判断 467"/>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126285</xdr:rowOff>
    </xdr:from>
    <xdr:ext cx="534377" cy="259045"/>
    <xdr:sp macro="" textlink="">
      <xdr:nvSpPr>
        <xdr:cNvPr id="469" name="テキスト ボックス 468"/>
        <xdr:cNvSpPr txBox="1"/>
      </xdr:nvSpPr>
      <xdr:spPr>
        <a:xfrm>
          <a:off x="9372111" y="1658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88374</xdr:rowOff>
    </xdr:from>
    <xdr:to>
      <xdr:col>45</xdr:col>
      <xdr:colOff>177800</xdr:colOff>
      <xdr:row>97</xdr:row>
      <xdr:rowOff>2942</xdr:rowOff>
    </xdr:to>
    <xdr:cxnSp macro="">
      <xdr:nvCxnSpPr>
        <xdr:cNvPr id="470" name="直線コネクタ 469"/>
        <xdr:cNvCxnSpPr/>
      </xdr:nvCxnSpPr>
      <xdr:spPr>
        <a:xfrm flipV="1">
          <a:off x="7861300" y="16376124"/>
          <a:ext cx="889000" cy="25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71" name="フローチャート: 判断 470"/>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154838</xdr:rowOff>
    </xdr:from>
    <xdr:ext cx="534377" cy="259045"/>
    <xdr:sp macro="" textlink="">
      <xdr:nvSpPr>
        <xdr:cNvPr id="472" name="テキスト ボックス 471"/>
        <xdr:cNvSpPr txBox="1"/>
      </xdr:nvSpPr>
      <xdr:spPr>
        <a:xfrm>
          <a:off x="8483111" y="1644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120476</xdr:rowOff>
    </xdr:from>
    <xdr:to>
      <xdr:col>41</xdr:col>
      <xdr:colOff>50800</xdr:colOff>
      <xdr:row>97</xdr:row>
      <xdr:rowOff>2942</xdr:rowOff>
    </xdr:to>
    <xdr:cxnSp macro="">
      <xdr:nvCxnSpPr>
        <xdr:cNvPr id="473" name="直線コネクタ 472"/>
        <xdr:cNvCxnSpPr/>
      </xdr:nvCxnSpPr>
      <xdr:spPr>
        <a:xfrm>
          <a:off x="6972300" y="16579676"/>
          <a:ext cx="889000" cy="5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4" name="フローチャート: 判断 473"/>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169101</xdr:rowOff>
    </xdr:from>
    <xdr:ext cx="534377" cy="259045"/>
    <xdr:sp macro="" textlink="">
      <xdr:nvSpPr>
        <xdr:cNvPr id="475" name="テキスト ボックス 474"/>
        <xdr:cNvSpPr txBox="1"/>
      </xdr:nvSpPr>
      <xdr:spPr>
        <a:xfrm>
          <a:off x="7594111" y="1628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6" name="フローチャート: 判断 475"/>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152240</xdr:rowOff>
    </xdr:from>
    <xdr:ext cx="534377" cy="259045"/>
    <xdr:sp macro="" textlink="">
      <xdr:nvSpPr>
        <xdr:cNvPr id="477" name="テキスト ボックス 476"/>
        <xdr:cNvSpPr txBox="1"/>
      </xdr:nvSpPr>
      <xdr:spPr>
        <a:xfrm>
          <a:off x="6705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122602</xdr:rowOff>
    </xdr:from>
    <xdr:to>
      <xdr:col>55</xdr:col>
      <xdr:colOff>50800</xdr:colOff>
      <xdr:row>97</xdr:row>
      <xdr:rowOff>52752</xdr:rowOff>
    </xdr:to>
    <xdr:sp macro="" textlink="">
      <xdr:nvSpPr>
        <xdr:cNvPr id="483" name="楕円 482"/>
        <xdr:cNvSpPr/>
      </xdr:nvSpPr>
      <xdr:spPr>
        <a:xfrm>
          <a:off x="10426700" y="1658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101029</xdr:rowOff>
    </xdr:from>
    <xdr:ext cx="534377" cy="259045"/>
    <xdr:sp macro="" textlink="">
      <xdr:nvSpPr>
        <xdr:cNvPr id="484" name="土木費該当値テキスト"/>
        <xdr:cNvSpPr txBox="1"/>
      </xdr:nvSpPr>
      <xdr:spPr>
        <a:xfrm>
          <a:off x="10528300" y="1656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55721</xdr:rowOff>
    </xdr:from>
    <xdr:to>
      <xdr:col>50</xdr:col>
      <xdr:colOff>165100</xdr:colOff>
      <xdr:row>95</xdr:row>
      <xdr:rowOff>157321</xdr:rowOff>
    </xdr:to>
    <xdr:sp macro="" textlink="">
      <xdr:nvSpPr>
        <xdr:cNvPr id="485" name="楕円 484"/>
        <xdr:cNvSpPr/>
      </xdr:nvSpPr>
      <xdr:spPr>
        <a:xfrm>
          <a:off x="9588500" y="1634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2398</xdr:rowOff>
    </xdr:from>
    <xdr:ext cx="534377" cy="259045"/>
    <xdr:sp macro="" textlink="">
      <xdr:nvSpPr>
        <xdr:cNvPr id="486" name="テキスト ボックス 485"/>
        <xdr:cNvSpPr txBox="1"/>
      </xdr:nvSpPr>
      <xdr:spPr>
        <a:xfrm>
          <a:off x="9372111" y="161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37574</xdr:rowOff>
    </xdr:from>
    <xdr:to>
      <xdr:col>46</xdr:col>
      <xdr:colOff>38100</xdr:colOff>
      <xdr:row>95</xdr:row>
      <xdr:rowOff>139174</xdr:rowOff>
    </xdr:to>
    <xdr:sp macro="" textlink="">
      <xdr:nvSpPr>
        <xdr:cNvPr id="487" name="楕円 486"/>
        <xdr:cNvSpPr/>
      </xdr:nvSpPr>
      <xdr:spPr>
        <a:xfrm>
          <a:off x="8699500" y="1632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155701</xdr:rowOff>
    </xdr:from>
    <xdr:ext cx="534377" cy="259045"/>
    <xdr:sp macro="" textlink="">
      <xdr:nvSpPr>
        <xdr:cNvPr id="488" name="テキスト ボックス 487"/>
        <xdr:cNvSpPr txBox="1"/>
      </xdr:nvSpPr>
      <xdr:spPr>
        <a:xfrm>
          <a:off x="8483111" y="1610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123592</xdr:rowOff>
    </xdr:from>
    <xdr:to>
      <xdr:col>41</xdr:col>
      <xdr:colOff>101600</xdr:colOff>
      <xdr:row>97</xdr:row>
      <xdr:rowOff>53742</xdr:rowOff>
    </xdr:to>
    <xdr:sp macro="" textlink="">
      <xdr:nvSpPr>
        <xdr:cNvPr id="489" name="楕円 488"/>
        <xdr:cNvSpPr/>
      </xdr:nvSpPr>
      <xdr:spPr>
        <a:xfrm>
          <a:off x="7810500" y="165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44869</xdr:rowOff>
    </xdr:from>
    <xdr:ext cx="534377" cy="259045"/>
    <xdr:sp macro="" textlink="">
      <xdr:nvSpPr>
        <xdr:cNvPr id="490" name="テキスト ボックス 489"/>
        <xdr:cNvSpPr txBox="1"/>
      </xdr:nvSpPr>
      <xdr:spPr>
        <a:xfrm>
          <a:off x="7594111" y="166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69676</xdr:rowOff>
    </xdr:from>
    <xdr:to>
      <xdr:col>36</xdr:col>
      <xdr:colOff>165100</xdr:colOff>
      <xdr:row>96</xdr:row>
      <xdr:rowOff>171276</xdr:rowOff>
    </xdr:to>
    <xdr:sp macro="" textlink="">
      <xdr:nvSpPr>
        <xdr:cNvPr id="491" name="楕円 490"/>
        <xdr:cNvSpPr/>
      </xdr:nvSpPr>
      <xdr:spPr>
        <a:xfrm>
          <a:off x="6921500" y="1652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162403</xdr:rowOff>
    </xdr:from>
    <xdr:ext cx="534377" cy="259045"/>
    <xdr:sp macro="" textlink="">
      <xdr:nvSpPr>
        <xdr:cNvPr id="492" name="テキスト ボックス 491"/>
        <xdr:cNvSpPr txBox="1"/>
      </xdr:nvSpPr>
      <xdr:spPr>
        <a:xfrm>
          <a:off x="6705111" y="1662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45403</xdr:rowOff>
    </xdr:from>
    <xdr:to>
      <xdr:col>85</xdr:col>
      <xdr:colOff>126364</xdr:colOff>
      <xdr:row>38</xdr:row>
      <xdr:rowOff>50223</xdr:rowOff>
    </xdr:to>
    <xdr:cxnSp macro="">
      <xdr:nvCxnSpPr>
        <xdr:cNvPr id="516" name="直線コネクタ 515"/>
        <xdr:cNvCxnSpPr/>
      </xdr:nvCxnSpPr>
      <xdr:spPr>
        <a:xfrm flipV="1">
          <a:off x="16317595" y="6046153"/>
          <a:ext cx="1269" cy="519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54050</xdr:rowOff>
    </xdr:from>
    <xdr:ext cx="469744" cy="259045"/>
    <xdr:sp macro="" textlink="">
      <xdr:nvSpPr>
        <xdr:cNvPr id="517" name="消防費最小値テキスト"/>
        <xdr:cNvSpPr txBox="1"/>
      </xdr:nvSpPr>
      <xdr:spPr>
        <a:xfrm>
          <a:off x="16370300" y="656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50223</xdr:rowOff>
    </xdr:from>
    <xdr:to>
      <xdr:col>86</xdr:col>
      <xdr:colOff>25400</xdr:colOff>
      <xdr:row>38</xdr:row>
      <xdr:rowOff>50223</xdr:rowOff>
    </xdr:to>
    <xdr:cxnSp macro="">
      <xdr:nvCxnSpPr>
        <xdr:cNvPr id="518" name="直線コネクタ 517"/>
        <xdr:cNvCxnSpPr/>
      </xdr:nvCxnSpPr>
      <xdr:spPr>
        <a:xfrm>
          <a:off x="16230600" y="656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163530</xdr:rowOff>
    </xdr:from>
    <xdr:ext cx="534377" cy="259045"/>
    <xdr:sp macro="" textlink="">
      <xdr:nvSpPr>
        <xdr:cNvPr id="519" name="消防費最大値テキスト"/>
        <xdr:cNvSpPr txBox="1"/>
      </xdr:nvSpPr>
      <xdr:spPr>
        <a:xfrm>
          <a:off x="16370300" y="582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35</xdr:row>
      <xdr:rowOff>45403</xdr:rowOff>
    </xdr:from>
    <xdr:to>
      <xdr:col>86</xdr:col>
      <xdr:colOff>25400</xdr:colOff>
      <xdr:row>35</xdr:row>
      <xdr:rowOff>45403</xdr:rowOff>
    </xdr:to>
    <xdr:cxnSp macro="">
      <xdr:nvCxnSpPr>
        <xdr:cNvPr id="520" name="直線コネクタ 519"/>
        <xdr:cNvCxnSpPr/>
      </xdr:nvCxnSpPr>
      <xdr:spPr>
        <a:xfrm>
          <a:off x="16230600" y="604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66491</xdr:rowOff>
    </xdr:from>
    <xdr:to>
      <xdr:col>85</xdr:col>
      <xdr:colOff>127000</xdr:colOff>
      <xdr:row>37</xdr:row>
      <xdr:rowOff>17704</xdr:rowOff>
    </xdr:to>
    <xdr:cxnSp macro="">
      <xdr:nvCxnSpPr>
        <xdr:cNvPr id="521" name="直線コネクタ 520"/>
        <xdr:cNvCxnSpPr/>
      </xdr:nvCxnSpPr>
      <xdr:spPr>
        <a:xfrm flipV="1">
          <a:off x="15481300" y="6067241"/>
          <a:ext cx="838200" cy="29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129106</xdr:rowOff>
    </xdr:from>
    <xdr:ext cx="534377" cy="259045"/>
    <xdr:sp macro="" textlink="">
      <xdr:nvSpPr>
        <xdr:cNvPr id="522" name="消防費平均値テキスト"/>
        <xdr:cNvSpPr txBox="1"/>
      </xdr:nvSpPr>
      <xdr:spPr>
        <a:xfrm>
          <a:off x="16370300" y="6301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150679</xdr:rowOff>
    </xdr:from>
    <xdr:to>
      <xdr:col>85</xdr:col>
      <xdr:colOff>177800</xdr:colOff>
      <xdr:row>37</xdr:row>
      <xdr:rowOff>80829</xdr:rowOff>
    </xdr:to>
    <xdr:sp macro="" textlink="">
      <xdr:nvSpPr>
        <xdr:cNvPr id="523" name="フローチャート: 判断 522"/>
        <xdr:cNvSpPr/>
      </xdr:nvSpPr>
      <xdr:spPr>
        <a:xfrm>
          <a:off x="16268700" y="6322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135604</xdr:rowOff>
    </xdr:from>
    <xdr:to>
      <xdr:col>81</xdr:col>
      <xdr:colOff>50800</xdr:colOff>
      <xdr:row>37</xdr:row>
      <xdr:rowOff>17704</xdr:rowOff>
    </xdr:to>
    <xdr:cxnSp macro="">
      <xdr:nvCxnSpPr>
        <xdr:cNvPr id="524" name="直線コネクタ 523"/>
        <xdr:cNvCxnSpPr/>
      </xdr:nvCxnSpPr>
      <xdr:spPr>
        <a:xfrm>
          <a:off x="14592300" y="5279104"/>
          <a:ext cx="889000" cy="108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157461</xdr:rowOff>
    </xdr:from>
    <xdr:to>
      <xdr:col>81</xdr:col>
      <xdr:colOff>101600</xdr:colOff>
      <xdr:row>37</xdr:row>
      <xdr:rowOff>87611</xdr:rowOff>
    </xdr:to>
    <xdr:sp macro="" textlink="">
      <xdr:nvSpPr>
        <xdr:cNvPr id="525" name="フローチャート: 判断 524"/>
        <xdr:cNvSpPr/>
      </xdr:nvSpPr>
      <xdr:spPr>
        <a:xfrm>
          <a:off x="15430500" y="632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78738</xdr:rowOff>
    </xdr:from>
    <xdr:ext cx="534377" cy="259045"/>
    <xdr:sp macro="" textlink="">
      <xdr:nvSpPr>
        <xdr:cNvPr id="526" name="テキスト ボックス 525"/>
        <xdr:cNvSpPr txBox="1"/>
      </xdr:nvSpPr>
      <xdr:spPr>
        <a:xfrm>
          <a:off x="15214111" y="642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135604</xdr:rowOff>
    </xdr:from>
    <xdr:to>
      <xdr:col>76</xdr:col>
      <xdr:colOff>114300</xdr:colOff>
      <xdr:row>36</xdr:row>
      <xdr:rowOff>83731</xdr:rowOff>
    </xdr:to>
    <xdr:cxnSp macro="">
      <xdr:nvCxnSpPr>
        <xdr:cNvPr id="527" name="直線コネクタ 526"/>
        <xdr:cNvCxnSpPr/>
      </xdr:nvCxnSpPr>
      <xdr:spPr>
        <a:xfrm flipV="1">
          <a:off x="13703300" y="5279104"/>
          <a:ext cx="889000" cy="97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127724</xdr:rowOff>
    </xdr:from>
    <xdr:to>
      <xdr:col>76</xdr:col>
      <xdr:colOff>165100</xdr:colOff>
      <xdr:row>37</xdr:row>
      <xdr:rowOff>57874</xdr:rowOff>
    </xdr:to>
    <xdr:sp macro="" textlink="">
      <xdr:nvSpPr>
        <xdr:cNvPr id="528" name="フローチャート: 判断 527"/>
        <xdr:cNvSpPr/>
      </xdr:nvSpPr>
      <xdr:spPr>
        <a:xfrm>
          <a:off x="145415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49001</xdr:rowOff>
    </xdr:from>
    <xdr:ext cx="534377" cy="259045"/>
    <xdr:sp macro="" textlink="">
      <xdr:nvSpPr>
        <xdr:cNvPr id="529" name="テキスト ボックス 528"/>
        <xdr:cNvSpPr txBox="1"/>
      </xdr:nvSpPr>
      <xdr:spPr>
        <a:xfrm>
          <a:off x="14325111" y="639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143472</xdr:rowOff>
    </xdr:from>
    <xdr:to>
      <xdr:col>71</xdr:col>
      <xdr:colOff>177800</xdr:colOff>
      <xdr:row>36</xdr:row>
      <xdr:rowOff>83731</xdr:rowOff>
    </xdr:to>
    <xdr:cxnSp macro="">
      <xdr:nvCxnSpPr>
        <xdr:cNvPr id="530" name="直線コネクタ 529"/>
        <xdr:cNvCxnSpPr/>
      </xdr:nvCxnSpPr>
      <xdr:spPr>
        <a:xfrm>
          <a:off x="12814300" y="5972772"/>
          <a:ext cx="889000" cy="28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7785</xdr:rowOff>
    </xdr:from>
    <xdr:to>
      <xdr:col>72</xdr:col>
      <xdr:colOff>38100</xdr:colOff>
      <xdr:row>37</xdr:row>
      <xdr:rowOff>109385</xdr:rowOff>
    </xdr:to>
    <xdr:sp macro="" textlink="">
      <xdr:nvSpPr>
        <xdr:cNvPr id="531" name="フローチャート: 判断 530"/>
        <xdr:cNvSpPr/>
      </xdr:nvSpPr>
      <xdr:spPr>
        <a:xfrm>
          <a:off x="13652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100512</xdr:rowOff>
    </xdr:from>
    <xdr:ext cx="534377" cy="259045"/>
    <xdr:sp macro="" textlink="">
      <xdr:nvSpPr>
        <xdr:cNvPr id="532" name="テキスト ボックス 531"/>
        <xdr:cNvSpPr txBox="1"/>
      </xdr:nvSpPr>
      <xdr:spPr>
        <a:xfrm>
          <a:off x="13436111" y="6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19615</xdr:rowOff>
    </xdr:from>
    <xdr:to>
      <xdr:col>67</xdr:col>
      <xdr:colOff>101600</xdr:colOff>
      <xdr:row>37</xdr:row>
      <xdr:rowOff>121215</xdr:rowOff>
    </xdr:to>
    <xdr:sp macro="" textlink="">
      <xdr:nvSpPr>
        <xdr:cNvPr id="533" name="フローチャート: 判断 532"/>
        <xdr:cNvSpPr/>
      </xdr:nvSpPr>
      <xdr:spPr>
        <a:xfrm>
          <a:off x="12763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112342</xdr:rowOff>
    </xdr:from>
    <xdr:ext cx="534377" cy="259045"/>
    <xdr:sp macro="" textlink="">
      <xdr:nvSpPr>
        <xdr:cNvPr id="534" name="テキスト ボックス 533"/>
        <xdr:cNvSpPr txBox="1"/>
      </xdr:nvSpPr>
      <xdr:spPr>
        <a:xfrm>
          <a:off x="12547111" y="64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15691</xdr:rowOff>
    </xdr:from>
    <xdr:to>
      <xdr:col>85</xdr:col>
      <xdr:colOff>177800</xdr:colOff>
      <xdr:row>35</xdr:row>
      <xdr:rowOff>117291</xdr:rowOff>
    </xdr:to>
    <xdr:sp macro="" textlink="">
      <xdr:nvSpPr>
        <xdr:cNvPr id="540" name="楕円 539"/>
        <xdr:cNvSpPr/>
      </xdr:nvSpPr>
      <xdr:spPr>
        <a:xfrm>
          <a:off x="16268700" y="601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119080</xdr:rowOff>
    </xdr:from>
    <xdr:ext cx="534377" cy="259045"/>
    <xdr:sp macro="" textlink="">
      <xdr:nvSpPr>
        <xdr:cNvPr id="541" name="消防費該当値テキスト"/>
        <xdr:cNvSpPr txBox="1"/>
      </xdr:nvSpPr>
      <xdr:spPr>
        <a:xfrm>
          <a:off x="16370300" y="59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138354</xdr:rowOff>
    </xdr:from>
    <xdr:to>
      <xdr:col>81</xdr:col>
      <xdr:colOff>101600</xdr:colOff>
      <xdr:row>37</xdr:row>
      <xdr:rowOff>68504</xdr:rowOff>
    </xdr:to>
    <xdr:sp macro="" textlink="">
      <xdr:nvSpPr>
        <xdr:cNvPr id="542" name="楕円 541"/>
        <xdr:cNvSpPr/>
      </xdr:nvSpPr>
      <xdr:spPr>
        <a:xfrm>
          <a:off x="15430500" y="63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85031</xdr:rowOff>
    </xdr:from>
    <xdr:ext cx="534377" cy="259045"/>
    <xdr:sp macro="" textlink="">
      <xdr:nvSpPr>
        <xdr:cNvPr id="543" name="テキスト ボックス 542"/>
        <xdr:cNvSpPr txBox="1"/>
      </xdr:nvSpPr>
      <xdr:spPr>
        <a:xfrm>
          <a:off x="15214111" y="60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84804</xdr:rowOff>
    </xdr:from>
    <xdr:to>
      <xdr:col>76</xdr:col>
      <xdr:colOff>165100</xdr:colOff>
      <xdr:row>31</xdr:row>
      <xdr:rowOff>14954</xdr:rowOff>
    </xdr:to>
    <xdr:sp macro="" textlink="">
      <xdr:nvSpPr>
        <xdr:cNvPr id="544" name="楕円 543"/>
        <xdr:cNvSpPr/>
      </xdr:nvSpPr>
      <xdr:spPr>
        <a:xfrm>
          <a:off x="14541500" y="522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31481</xdr:rowOff>
    </xdr:from>
    <xdr:ext cx="534377" cy="259045"/>
    <xdr:sp macro="" textlink="">
      <xdr:nvSpPr>
        <xdr:cNvPr id="545" name="テキスト ボックス 544"/>
        <xdr:cNvSpPr txBox="1"/>
      </xdr:nvSpPr>
      <xdr:spPr>
        <a:xfrm>
          <a:off x="14325111" y="500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32931</xdr:rowOff>
    </xdr:from>
    <xdr:to>
      <xdr:col>72</xdr:col>
      <xdr:colOff>38100</xdr:colOff>
      <xdr:row>36</xdr:row>
      <xdr:rowOff>134531</xdr:rowOff>
    </xdr:to>
    <xdr:sp macro="" textlink="">
      <xdr:nvSpPr>
        <xdr:cNvPr id="546" name="楕円 545"/>
        <xdr:cNvSpPr/>
      </xdr:nvSpPr>
      <xdr:spPr>
        <a:xfrm>
          <a:off x="13652500" y="620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151058</xdr:rowOff>
    </xdr:from>
    <xdr:ext cx="534377" cy="259045"/>
    <xdr:sp macro="" textlink="">
      <xdr:nvSpPr>
        <xdr:cNvPr id="547" name="テキスト ボックス 546"/>
        <xdr:cNvSpPr txBox="1"/>
      </xdr:nvSpPr>
      <xdr:spPr>
        <a:xfrm>
          <a:off x="13436111" y="598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92672</xdr:rowOff>
    </xdr:from>
    <xdr:to>
      <xdr:col>67</xdr:col>
      <xdr:colOff>101600</xdr:colOff>
      <xdr:row>35</xdr:row>
      <xdr:rowOff>22822</xdr:rowOff>
    </xdr:to>
    <xdr:sp macro="" textlink="">
      <xdr:nvSpPr>
        <xdr:cNvPr id="548" name="楕円 547"/>
        <xdr:cNvSpPr/>
      </xdr:nvSpPr>
      <xdr:spPr>
        <a:xfrm>
          <a:off x="12763500" y="592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39349</xdr:rowOff>
    </xdr:from>
    <xdr:ext cx="534377" cy="259045"/>
    <xdr:sp macro="" textlink="">
      <xdr:nvSpPr>
        <xdr:cNvPr id="549" name="テキスト ボックス 548"/>
        <xdr:cNvSpPr txBox="1"/>
      </xdr:nvSpPr>
      <xdr:spPr>
        <a:xfrm>
          <a:off x="12547111" y="569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4" name="直線コネクタ 573"/>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5"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6" name="直線コネクタ 575"/>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7"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8" name="直線コネクタ 577"/>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104363</xdr:rowOff>
    </xdr:from>
    <xdr:to>
      <xdr:col>85</xdr:col>
      <xdr:colOff>127000</xdr:colOff>
      <xdr:row>56</xdr:row>
      <xdr:rowOff>167742</xdr:rowOff>
    </xdr:to>
    <xdr:cxnSp macro="">
      <xdr:nvCxnSpPr>
        <xdr:cNvPr id="579" name="直線コネクタ 578"/>
        <xdr:cNvCxnSpPr/>
      </xdr:nvCxnSpPr>
      <xdr:spPr>
        <a:xfrm flipV="1">
          <a:off x="15481300" y="9534113"/>
          <a:ext cx="838200" cy="23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74782</xdr:rowOff>
    </xdr:from>
    <xdr:ext cx="534377" cy="259045"/>
    <xdr:sp macro="" textlink="">
      <xdr:nvSpPr>
        <xdr:cNvPr id="580" name="教育費平均値テキスト"/>
        <xdr:cNvSpPr txBox="1"/>
      </xdr:nvSpPr>
      <xdr:spPr>
        <a:xfrm>
          <a:off x="16370300" y="933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81" name="フローチャート: 判断 580"/>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147110</xdr:rowOff>
    </xdr:from>
    <xdr:to>
      <xdr:col>81</xdr:col>
      <xdr:colOff>50800</xdr:colOff>
      <xdr:row>56</xdr:row>
      <xdr:rowOff>167742</xdr:rowOff>
    </xdr:to>
    <xdr:cxnSp macro="">
      <xdr:nvCxnSpPr>
        <xdr:cNvPr id="582" name="直線コネクタ 581"/>
        <xdr:cNvCxnSpPr/>
      </xdr:nvCxnSpPr>
      <xdr:spPr>
        <a:xfrm>
          <a:off x="14592300" y="9576860"/>
          <a:ext cx="889000" cy="19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3" name="フローチャート: 判断 582"/>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68381</xdr:rowOff>
    </xdr:from>
    <xdr:ext cx="534377" cy="259045"/>
    <xdr:sp macro="" textlink="">
      <xdr:nvSpPr>
        <xdr:cNvPr id="584" name="テキスト ボックス 583"/>
        <xdr:cNvSpPr txBox="1"/>
      </xdr:nvSpPr>
      <xdr:spPr>
        <a:xfrm>
          <a:off x="15214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147110</xdr:rowOff>
    </xdr:from>
    <xdr:to>
      <xdr:col>76</xdr:col>
      <xdr:colOff>114300</xdr:colOff>
      <xdr:row>56</xdr:row>
      <xdr:rowOff>108553</xdr:rowOff>
    </xdr:to>
    <xdr:cxnSp macro="">
      <xdr:nvCxnSpPr>
        <xdr:cNvPr id="585" name="直線コネクタ 584"/>
        <xdr:cNvCxnSpPr/>
      </xdr:nvCxnSpPr>
      <xdr:spPr>
        <a:xfrm flipV="1">
          <a:off x="13703300" y="9576860"/>
          <a:ext cx="889000" cy="13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6" name="フローチャート: 判断 585"/>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36110</xdr:rowOff>
    </xdr:from>
    <xdr:ext cx="534377" cy="259045"/>
    <xdr:sp macro="" textlink="">
      <xdr:nvSpPr>
        <xdr:cNvPr id="587" name="テキスト ボックス 586"/>
        <xdr:cNvSpPr txBox="1"/>
      </xdr:nvSpPr>
      <xdr:spPr>
        <a:xfrm>
          <a:off x="14325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108553</xdr:rowOff>
    </xdr:from>
    <xdr:to>
      <xdr:col>71</xdr:col>
      <xdr:colOff>177800</xdr:colOff>
      <xdr:row>57</xdr:row>
      <xdr:rowOff>117373</xdr:rowOff>
    </xdr:to>
    <xdr:cxnSp macro="">
      <xdr:nvCxnSpPr>
        <xdr:cNvPr id="588" name="直線コネクタ 587"/>
        <xdr:cNvCxnSpPr/>
      </xdr:nvCxnSpPr>
      <xdr:spPr>
        <a:xfrm flipV="1">
          <a:off x="12814300" y="9709753"/>
          <a:ext cx="889000" cy="18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9" name="フローチャート: 判断 588"/>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121817</xdr:rowOff>
    </xdr:from>
    <xdr:ext cx="534377" cy="259045"/>
    <xdr:sp macro="" textlink="">
      <xdr:nvSpPr>
        <xdr:cNvPr id="590" name="テキスト ボックス 589"/>
        <xdr:cNvSpPr txBox="1"/>
      </xdr:nvSpPr>
      <xdr:spPr>
        <a:xfrm>
          <a:off x="13436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91" name="フローチャート: 判断 590"/>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130141</xdr:rowOff>
    </xdr:from>
    <xdr:ext cx="534377" cy="259045"/>
    <xdr:sp macro="" textlink="">
      <xdr:nvSpPr>
        <xdr:cNvPr id="592" name="テキスト ボックス 591"/>
        <xdr:cNvSpPr txBox="1"/>
      </xdr:nvSpPr>
      <xdr:spPr>
        <a:xfrm>
          <a:off x="12547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53563</xdr:rowOff>
    </xdr:from>
    <xdr:to>
      <xdr:col>85</xdr:col>
      <xdr:colOff>177800</xdr:colOff>
      <xdr:row>55</xdr:row>
      <xdr:rowOff>155163</xdr:rowOff>
    </xdr:to>
    <xdr:sp macro="" textlink="">
      <xdr:nvSpPr>
        <xdr:cNvPr id="598" name="楕円 597"/>
        <xdr:cNvSpPr/>
      </xdr:nvSpPr>
      <xdr:spPr>
        <a:xfrm>
          <a:off x="16268700" y="948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31990</xdr:rowOff>
    </xdr:from>
    <xdr:ext cx="534377" cy="259045"/>
    <xdr:sp macro="" textlink="">
      <xdr:nvSpPr>
        <xdr:cNvPr id="599" name="教育費該当値テキスト"/>
        <xdr:cNvSpPr txBox="1"/>
      </xdr:nvSpPr>
      <xdr:spPr>
        <a:xfrm>
          <a:off x="16370300" y="946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116942</xdr:rowOff>
    </xdr:from>
    <xdr:to>
      <xdr:col>81</xdr:col>
      <xdr:colOff>101600</xdr:colOff>
      <xdr:row>57</xdr:row>
      <xdr:rowOff>47092</xdr:rowOff>
    </xdr:to>
    <xdr:sp macro="" textlink="">
      <xdr:nvSpPr>
        <xdr:cNvPr id="600" name="楕円 599"/>
        <xdr:cNvSpPr/>
      </xdr:nvSpPr>
      <xdr:spPr>
        <a:xfrm>
          <a:off x="15430500" y="971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38219</xdr:rowOff>
    </xdr:from>
    <xdr:ext cx="534377" cy="259045"/>
    <xdr:sp macro="" textlink="">
      <xdr:nvSpPr>
        <xdr:cNvPr id="601" name="テキスト ボックス 600"/>
        <xdr:cNvSpPr txBox="1"/>
      </xdr:nvSpPr>
      <xdr:spPr>
        <a:xfrm>
          <a:off x="15214111" y="981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96310</xdr:rowOff>
    </xdr:from>
    <xdr:to>
      <xdr:col>76</xdr:col>
      <xdr:colOff>165100</xdr:colOff>
      <xdr:row>56</xdr:row>
      <xdr:rowOff>26460</xdr:rowOff>
    </xdr:to>
    <xdr:sp macro="" textlink="">
      <xdr:nvSpPr>
        <xdr:cNvPr id="602" name="楕円 601"/>
        <xdr:cNvSpPr/>
      </xdr:nvSpPr>
      <xdr:spPr>
        <a:xfrm>
          <a:off x="14541500" y="952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17587</xdr:rowOff>
    </xdr:from>
    <xdr:ext cx="534377" cy="259045"/>
    <xdr:sp macro="" textlink="">
      <xdr:nvSpPr>
        <xdr:cNvPr id="603" name="テキスト ボックス 602"/>
        <xdr:cNvSpPr txBox="1"/>
      </xdr:nvSpPr>
      <xdr:spPr>
        <a:xfrm>
          <a:off x="14325111" y="961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57753</xdr:rowOff>
    </xdr:from>
    <xdr:to>
      <xdr:col>72</xdr:col>
      <xdr:colOff>38100</xdr:colOff>
      <xdr:row>56</xdr:row>
      <xdr:rowOff>159353</xdr:rowOff>
    </xdr:to>
    <xdr:sp macro="" textlink="">
      <xdr:nvSpPr>
        <xdr:cNvPr id="604" name="楕円 603"/>
        <xdr:cNvSpPr/>
      </xdr:nvSpPr>
      <xdr:spPr>
        <a:xfrm>
          <a:off x="13652500" y="965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150480</xdr:rowOff>
    </xdr:from>
    <xdr:ext cx="534377" cy="259045"/>
    <xdr:sp macro="" textlink="">
      <xdr:nvSpPr>
        <xdr:cNvPr id="605" name="テキスト ボックス 604"/>
        <xdr:cNvSpPr txBox="1"/>
      </xdr:nvSpPr>
      <xdr:spPr>
        <a:xfrm>
          <a:off x="13436111" y="975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66573</xdr:rowOff>
    </xdr:from>
    <xdr:to>
      <xdr:col>67</xdr:col>
      <xdr:colOff>101600</xdr:colOff>
      <xdr:row>57</xdr:row>
      <xdr:rowOff>168173</xdr:rowOff>
    </xdr:to>
    <xdr:sp macro="" textlink="">
      <xdr:nvSpPr>
        <xdr:cNvPr id="606" name="楕円 605"/>
        <xdr:cNvSpPr/>
      </xdr:nvSpPr>
      <xdr:spPr>
        <a:xfrm>
          <a:off x="12763500" y="98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159300</xdr:rowOff>
    </xdr:from>
    <xdr:ext cx="534377" cy="259045"/>
    <xdr:sp macro="" textlink="">
      <xdr:nvSpPr>
        <xdr:cNvPr id="607" name="テキスト ボックス 606"/>
        <xdr:cNvSpPr txBox="1"/>
      </xdr:nvSpPr>
      <xdr:spPr>
        <a:xfrm>
          <a:off x="12547111" y="993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3" name="直線コネクタ 632"/>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6"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7" name="直線コネクタ 636"/>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82877</xdr:rowOff>
    </xdr:from>
    <xdr:to>
      <xdr:col>85</xdr:col>
      <xdr:colOff>127000</xdr:colOff>
      <xdr:row>79</xdr:row>
      <xdr:rowOff>87987</xdr:rowOff>
    </xdr:to>
    <xdr:cxnSp macro="">
      <xdr:nvCxnSpPr>
        <xdr:cNvPr id="638" name="直線コネクタ 637"/>
        <xdr:cNvCxnSpPr/>
      </xdr:nvCxnSpPr>
      <xdr:spPr>
        <a:xfrm flipV="1">
          <a:off x="15481300" y="13627427"/>
          <a:ext cx="838200" cy="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9"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40" name="フローチャート: 判断 639"/>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66548</xdr:rowOff>
    </xdr:from>
    <xdr:to>
      <xdr:col>81</xdr:col>
      <xdr:colOff>50800</xdr:colOff>
      <xdr:row>79</xdr:row>
      <xdr:rowOff>87987</xdr:rowOff>
    </xdr:to>
    <xdr:cxnSp macro="">
      <xdr:nvCxnSpPr>
        <xdr:cNvPr id="641" name="直線コネクタ 640"/>
        <xdr:cNvCxnSpPr/>
      </xdr:nvCxnSpPr>
      <xdr:spPr>
        <a:xfrm>
          <a:off x="14592300" y="13611098"/>
          <a:ext cx="889000" cy="2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42" name="フローチャート: 判断 641"/>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43" name="テキスト ボックス 642"/>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126817</xdr:rowOff>
    </xdr:from>
    <xdr:to>
      <xdr:col>76</xdr:col>
      <xdr:colOff>114300</xdr:colOff>
      <xdr:row>79</xdr:row>
      <xdr:rowOff>66548</xdr:rowOff>
    </xdr:to>
    <xdr:cxnSp macro="">
      <xdr:nvCxnSpPr>
        <xdr:cNvPr id="644" name="直線コネクタ 643"/>
        <xdr:cNvCxnSpPr/>
      </xdr:nvCxnSpPr>
      <xdr:spPr>
        <a:xfrm>
          <a:off x="13703300" y="13499917"/>
          <a:ext cx="889000" cy="11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5" name="フローチャート: 判断 644"/>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6" name="テキスト ボックス 645"/>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13595</xdr:rowOff>
    </xdr:from>
    <xdr:to>
      <xdr:col>71</xdr:col>
      <xdr:colOff>177800</xdr:colOff>
      <xdr:row>78</xdr:row>
      <xdr:rowOff>126817</xdr:rowOff>
    </xdr:to>
    <xdr:cxnSp macro="">
      <xdr:nvCxnSpPr>
        <xdr:cNvPr id="647" name="直線コネクタ 646"/>
        <xdr:cNvCxnSpPr/>
      </xdr:nvCxnSpPr>
      <xdr:spPr>
        <a:xfrm>
          <a:off x="12814300" y="13043795"/>
          <a:ext cx="889000" cy="45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8" name="フローチャート: 判断 647"/>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77205</xdr:rowOff>
    </xdr:from>
    <xdr:ext cx="469744" cy="259045"/>
    <xdr:sp macro="" textlink="">
      <xdr:nvSpPr>
        <xdr:cNvPr id="649" name="テキスト ボックス 648"/>
        <xdr:cNvSpPr txBox="1"/>
      </xdr:nvSpPr>
      <xdr:spPr>
        <a:xfrm>
          <a:off x="13468428" y="1362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50" name="フローチャート: 判断 649"/>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72519</xdr:rowOff>
    </xdr:from>
    <xdr:ext cx="469744" cy="259045"/>
    <xdr:sp macro="" textlink="">
      <xdr:nvSpPr>
        <xdr:cNvPr id="651" name="テキスト ボックス 650"/>
        <xdr:cNvSpPr txBox="1"/>
      </xdr:nvSpPr>
      <xdr:spPr>
        <a:xfrm>
          <a:off x="12579428" y="1361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32077</xdr:rowOff>
    </xdr:from>
    <xdr:to>
      <xdr:col>85</xdr:col>
      <xdr:colOff>177800</xdr:colOff>
      <xdr:row>79</xdr:row>
      <xdr:rowOff>133677</xdr:rowOff>
    </xdr:to>
    <xdr:sp macro="" textlink="">
      <xdr:nvSpPr>
        <xdr:cNvPr id="657" name="楕円 656"/>
        <xdr:cNvSpPr/>
      </xdr:nvSpPr>
      <xdr:spPr>
        <a:xfrm>
          <a:off x="16268700" y="1357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137720</xdr:rowOff>
    </xdr:from>
    <xdr:ext cx="378565" cy="259045"/>
    <xdr:sp macro="" textlink="">
      <xdr:nvSpPr>
        <xdr:cNvPr id="658" name="災害復旧費該当値テキスト"/>
        <xdr:cNvSpPr txBox="1"/>
      </xdr:nvSpPr>
      <xdr:spPr>
        <a:xfrm>
          <a:off x="16370300" y="13510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37187</xdr:rowOff>
    </xdr:from>
    <xdr:to>
      <xdr:col>81</xdr:col>
      <xdr:colOff>101600</xdr:colOff>
      <xdr:row>79</xdr:row>
      <xdr:rowOff>138787</xdr:rowOff>
    </xdr:to>
    <xdr:sp macro="" textlink="">
      <xdr:nvSpPr>
        <xdr:cNvPr id="659" name="楕円 658"/>
        <xdr:cNvSpPr/>
      </xdr:nvSpPr>
      <xdr:spPr>
        <a:xfrm>
          <a:off x="15430500" y="1358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129914</xdr:rowOff>
    </xdr:from>
    <xdr:ext cx="378565" cy="259045"/>
    <xdr:sp macro="" textlink="">
      <xdr:nvSpPr>
        <xdr:cNvPr id="660" name="テキスト ボックス 659"/>
        <xdr:cNvSpPr txBox="1"/>
      </xdr:nvSpPr>
      <xdr:spPr>
        <a:xfrm>
          <a:off x="15292017" y="13674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15748</xdr:rowOff>
    </xdr:from>
    <xdr:to>
      <xdr:col>76</xdr:col>
      <xdr:colOff>165100</xdr:colOff>
      <xdr:row>79</xdr:row>
      <xdr:rowOff>117348</xdr:rowOff>
    </xdr:to>
    <xdr:sp macro="" textlink="">
      <xdr:nvSpPr>
        <xdr:cNvPr id="661" name="楕円 660"/>
        <xdr:cNvSpPr/>
      </xdr:nvSpPr>
      <xdr:spPr>
        <a:xfrm>
          <a:off x="14541500" y="1356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108475</xdr:rowOff>
    </xdr:from>
    <xdr:ext cx="469744" cy="259045"/>
    <xdr:sp macro="" textlink="">
      <xdr:nvSpPr>
        <xdr:cNvPr id="662" name="テキスト ボックス 661"/>
        <xdr:cNvSpPr txBox="1"/>
      </xdr:nvSpPr>
      <xdr:spPr>
        <a:xfrm>
          <a:off x="14357428" y="1365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76017</xdr:rowOff>
    </xdr:from>
    <xdr:to>
      <xdr:col>72</xdr:col>
      <xdr:colOff>38100</xdr:colOff>
      <xdr:row>79</xdr:row>
      <xdr:rowOff>6167</xdr:rowOff>
    </xdr:to>
    <xdr:sp macro="" textlink="">
      <xdr:nvSpPr>
        <xdr:cNvPr id="663" name="楕円 662"/>
        <xdr:cNvSpPr/>
      </xdr:nvSpPr>
      <xdr:spPr>
        <a:xfrm>
          <a:off x="13652500" y="1344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22694</xdr:rowOff>
    </xdr:from>
    <xdr:ext cx="469744" cy="259045"/>
    <xdr:sp macro="" textlink="">
      <xdr:nvSpPr>
        <xdr:cNvPr id="664" name="テキスト ボックス 663"/>
        <xdr:cNvSpPr txBox="1"/>
      </xdr:nvSpPr>
      <xdr:spPr>
        <a:xfrm>
          <a:off x="13468428" y="1322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134245</xdr:rowOff>
    </xdr:from>
    <xdr:to>
      <xdr:col>67</xdr:col>
      <xdr:colOff>101600</xdr:colOff>
      <xdr:row>76</xdr:row>
      <xdr:rowOff>64395</xdr:rowOff>
    </xdr:to>
    <xdr:sp macro="" textlink="">
      <xdr:nvSpPr>
        <xdr:cNvPr id="665" name="楕円 664"/>
        <xdr:cNvSpPr/>
      </xdr:nvSpPr>
      <xdr:spPr>
        <a:xfrm>
          <a:off x="12763500" y="129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80922</xdr:rowOff>
    </xdr:from>
    <xdr:ext cx="534377" cy="259045"/>
    <xdr:sp macro="" textlink="">
      <xdr:nvSpPr>
        <xdr:cNvPr id="666" name="テキスト ボックス 665"/>
        <xdr:cNvSpPr txBox="1"/>
      </xdr:nvSpPr>
      <xdr:spPr>
        <a:xfrm>
          <a:off x="12547111" y="127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90" name="直線コネクタ 689"/>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91"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92" name="直線コネクタ 691"/>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3"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4" name="直線コネクタ 693"/>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109956</xdr:rowOff>
    </xdr:from>
    <xdr:to>
      <xdr:col>85</xdr:col>
      <xdr:colOff>127000</xdr:colOff>
      <xdr:row>95</xdr:row>
      <xdr:rowOff>132638</xdr:rowOff>
    </xdr:to>
    <xdr:cxnSp macro="">
      <xdr:nvCxnSpPr>
        <xdr:cNvPr id="695" name="直線コネクタ 694"/>
        <xdr:cNvCxnSpPr/>
      </xdr:nvCxnSpPr>
      <xdr:spPr>
        <a:xfrm flipV="1">
          <a:off x="15481300" y="16397706"/>
          <a:ext cx="8382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1210</xdr:rowOff>
    </xdr:from>
    <xdr:ext cx="534377" cy="259045"/>
    <xdr:sp macro="" textlink="">
      <xdr:nvSpPr>
        <xdr:cNvPr id="696" name="公債費平均値テキスト"/>
        <xdr:cNvSpPr txBox="1"/>
      </xdr:nvSpPr>
      <xdr:spPr>
        <a:xfrm>
          <a:off x="16370300" y="1611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7" name="フローチャート: 判断 696"/>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132638</xdr:rowOff>
    </xdr:from>
    <xdr:to>
      <xdr:col>81</xdr:col>
      <xdr:colOff>50800</xdr:colOff>
      <xdr:row>96</xdr:row>
      <xdr:rowOff>80150</xdr:rowOff>
    </xdr:to>
    <xdr:cxnSp macro="">
      <xdr:nvCxnSpPr>
        <xdr:cNvPr id="698" name="直線コネクタ 697"/>
        <xdr:cNvCxnSpPr/>
      </xdr:nvCxnSpPr>
      <xdr:spPr>
        <a:xfrm flipV="1">
          <a:off x="14592300" y="16420388"/>
          <a:ext cx="889000" cy="11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9" name="フローチャート: 判断 698"/>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94111</xdr:rowOff>
    </xdr:from>
    <xdr:ext cx="534377" cy="259045"/>
    <xdr:sp macro="" textlink="">
      <xdr:nvSpPr>
        <xdr:cNvPr id="700" name="テキスト ボックス 699"/>
        <xdr:cNvSpPr txBox="1"/>
      </xdr:nvSpPr>
      <xdr:spPr>
        <a:xfrm>
          <a:off x="15214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54814</xdr:rowOff>
    </xdr:from>
    <xdr:to>
      <xdr:col>76</xdr:col>
      <xdr:colOff>114300</xdr:colOff>
      <xdr:row>96</xdr:row>
      <xdr:rowOff>80150</xdr:rowOff>
    </xdr:to>
    <xdr:cxnSp macro="">
      <xdr:nvCxnSpPr>
        <xdr:cNvPr id="701" name="直線コネクタ 700"/>
        <xdr:cNvCxnSpPr/>
      </xdr:nvCxnSpPr>
      <xdr:spPr>
        <a:xfrm>
          <a:off x="13703300" y="16514014"/>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702" name="フローチャート: 判断 701"/>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132478</xdr:rowOff>
    </xdr:from>
    <xdr:ext cx="534377" cy="259045"/>
    <xdr:sp macro="" textlink="">
      <xdr:nvSpPr>
        <xdr:cNvPr id="703" name="テキスト ボックス 702"/>
        <xdr:cNvSpPr txBox="1"/>
      </xdr:nvSpPr>
      <xdr:spPr>
        <a:xfrm>
          <a:off x="14325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37516</xdr:rowOff>
    </xdr:from>
    <xdr:to>
      <xdr:col>71</xdr:col>
      <xdr:colOff>177800</xdr:colOff>
      <xdr:row>96</xdr:row>
      <xdr:rowOff>54814</xdr:rowOff>
    </xdr:to>
    <xdr:cxnSp macro="">
      <xdr:nvCxnSpPr>
        <xdr:cNvPr id="704" name="直線コネクタ 703"/>
        <xdr:cNvCxnSpPr/>
      </xdr:nvCxnSpPr>
      <xdr:spPr>
        <a:xfrm>
          <a:off x="12814300" y="16496716"/>
          <a:ext cx="8890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5" name="フローチャート: 判断 70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706" name="テキスト ボックス 705"/>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7" name="フローチャート: 判断 70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708" name="テキスト ボックス 707"/>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59156</xdr:rowOff>
    </xdr:from>
    <xdr:to>
      <xdr:col>85</xdr:col>
      <xdr:colOff>177800</xdr:colOff>
      <xdr:row>95</xdr:row>
      <xdr:rowOff>160756</xdr:rowOff>
    </xdr:to>
    <xdr:sp macro="" textlink="">
      <xdr:nvSpPr>
        <xdr:cNvPr id="714" name="楕円 713"/>
        <xdr:cNvSpPr/>
      </xdr:nvSpPr>
      <xdr:spPr>
        <a:xfrm>
          <a:off x="16268700" y="1634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37583</xdr:rowOff>
    </xdr:from>
    <xdr:ext cx="534377" cy="259045"/>
    <xdr:sp macro="" textlink="">
      <xdr:nvSpPr>
        <xdr:cNvPr id="715" name="公債費該当値テキスト"/>
        <xdr:cNvSpPr txBox="1"/>
      </xdr:nvSpPr>
      <xdr:spPr>
        <a:xfrm>
          <a:off x="16370300" y="1632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81838</xdr:rowOff>
    </xdr:from>
    <xdr:to>
      <xdr:col>81</xdr:col>
      <xdr:colOff>101600</xdr:colOff>
      <xdr:row>96</xdr:row>
      <xdr:rowOff>11988</xdr:rowOff>
    </xdr:to>
    <xdr:sp macro="" textlink="">
      <xdr:nvSpPr>
        <xdr:cNvPr id="716" name="楕円 715"/>
        <xdr:cNvSpPr/>
      </xdr:nvSpPr>
      <xdr:spPr>
        <a:xfrm>
          <a:off x="15430500" y="1636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3115</xdr:rowOff>
    </xdr:from>
    <xdr:ext cx="534377" cy="259045"/>
    <xdr:sp macro="" textlink="">
      <xdr:nvSpPr>
        <xdr:cNvPr id="717" name="テキスト ボックス 716"/>
        <xdr:cNvSpPr txBox="1"/>
      </xdr:nvSpPr>
      <xdr:spPr>
        <a:xfrm>
          <a:off x="15214111" y="1646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29350</xdr:rowOff>
    </xdr:from>
    <xdr:to>
      <xdr:col>76</xdr:col>
      <xdr:colOff>165100</xdr:colOff>
      <xdr:row>96</xdr:row>
      <xdr:rowOff>130950</xdr:rowOff>
    </xdr:to>
    <xdr:sp macro="" textlink="">
      <xdr:nvSpPr>
        <xdr:cNvPr id="718" name="楕円 717"/>
        <xdr:cNvSpPr/>
      </xdr:nvSpPr>
      <xdr:spPr>
        <a:xfrm>
          <a:off x="14541500" y="164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122077</xdr:rowOff>
    </xdr:from>
    <xdr:ext cx="534377" cy="259045"/>
    <xdr:sp macro="" textlink="">
      <xdr:nvSpPr>
        <xdr:cNvPr id="719" name="テキスト ボックス 718"/>
        <xdr:cNvSpPr txBox="1"/>
      </xdr:nvSpPr>
      <xdr:spPr>
        <a:xfrm>
          <a:off x="14325111" y="1658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4014</xdr:rowOff>
    </xdr:from>
    <xdr:to>
      <xdr:col>72</xdr:col>
      <xdr:colOff>38100</xdr:colOff>
      <xdr:row>96</xdr:row>
      <xdr:rowOff>105614</xdr:rowOff>
    </xdr:to>
    <xdr:sp macro="" textlink="">
      <xdr:nvSpPr>
        <xdr:cNvPr id="720" name="楕円 719"/>
        <xdr:cNvSpPr/>
      </xdr:nvSpPr>
      <xdr:spPr>
        <a:xfrm>
          <a:off x="13652500" y="1646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96741</xdr:rowOff>
    </xdr:from>
    <xdr:ext cx="534377" cy="259045"/>
    <xdr:sp macro="" textlink="">
      <xdr:nvSpPr>
        <xdr:cNvPr id="721" name="テキスト ボックス 720"/>
        <xdr:cNvSpPr txBox="1"/>
      </xdr:nvSpPr>
      <xdr:spPr>
        <a:xfrm>
          <a:off x="13436111" y="1655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158166</xdr:rowOff>
    </xdr:from>
    <xdr:to>
      <xdr:col>67</xdr:col>
      <xdr:colOff>101600</xdr:colOff>
      <xdr:row>96</xdr:row>
      <xdr:rowOff>88316</xdr:rowOff>
    </xdr:to>
    <xdr:sp macro="" textlink="">
      <xdr:nvSpPr>
        <xdr:cNvPr id="722" name="楕円 721"/>
        <xdr:cNvSpPr/>
      </xdr:nvSpPr>
      <xdr:spPr>
        <a:xfrm>
          <a:off x="12763500" y="1644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79443</xdr:rowOff>
    </xdr:from>
    <xdr:ext cx="534377" cy="259045"/>
    <xdr:sp macro="" textlink="">
      <xdr:nvSpPr>
        <xdr:cNvPr id="723" name="テキスト ボックス 722"/>
        <xdr:cNvSpPr txBox="1"/>
      </xdr:nvSpPr>
      <xdr:spPr>
        <a:xfrm>
          <a:off x="12547111" y="1653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9" name="直線コネクタ 748"/>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52"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3" name="直線コネクタ 752"/>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5"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6" name="フローチャート: 判断 755"/>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8" name="フローチャート: 判断 757"/>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9" name="テキスト ボックス 758"/>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61" name="フローチャート: 判断 760"/>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62" name="テキスト ボックス 761"/>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75365</xdr:rowOff>
    </xdr:from>
    <xdr:to>
      <xdr:col>102</xdr:col>
      <xdr:colOff>114300</xdr:colOff>
      <xdr:row>39</xdr:row>
      <xdr:rowOff>98878</xdr:rowOff>
    </xdr:to>
    <xdr:cxnSp macro="">
      <xdr:nvCxnSpPr>
        <xdr:cNvPr id="763" name="直線コネクタ 762"/>
        <xdr:cNvCxnSpPr/>
      </xdr:nvCxnSpPr>
      <xdr:spPr>
        <a:xfrm>
          <a:off x="18656300" y="6761915"/>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4" name="フローチャート: 判断 763"/>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5" name="テキスト ボックス 764"/>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6" name="フローチャート: 判断 765"/>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7" name="テキスト ボックス 766"/>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4"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24565</xdr:rowOff>
    </xdr:from>
    <xdr:to>
      <xdr:col>98</xdr:col>
      <xdr:colOff>38100</xdr:colOff>
      <xdr:row>39</xdr:row>
      <xdr:rowOff>126165</xdr:rowOff>
    </xdr:to>
    <xdr:sp macro="" textlink="">
      <xdr:nvSpPr>
        <xdr:cNvPr id="781" name="楕円 780"/>
        <xdr:cNvSpPr/>
      </xdr:nvSpPr>
      <xdr:spPr>
        <a:xfrm>
          <a:off x="18605500" y="67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117292</xdr:rowOff>
    </xdr:from>
    <xdr:ext cx="313932" cy="259045"/>
    <xdr:sp macro="" textlink="">
      <xdr:nvSpPr>
        <xdr:cNvPr id="782" name="テキスト ボックス 781"/>
        <xdr:cNvSpPr txBox="1"/>
      </xdr:nvSpPr>
      <xdr:spPr>
        <a:xfrm>
          <a:off x="18499333" y="68038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上記のうち類似団体平均を上回っているのは消防費、</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総務</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費の</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項目である。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消防費については、前年度</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比べ</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東日本大震災復興交付金返還金の増（約</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億）</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ため、</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数値は大きく</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総務</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費においては、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新たに造成した公共施設整備基金積立金（約</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億）の増により、数値は大きく増加した</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この</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項目については、類似団体平均のほか、全国平均、千葉県平均のいずれに対しても上回っているが、</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特に消防費については、市域の広い当市</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において、いかに抑制していくかが課題となっている。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千葉県香取市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比べ</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、翌年度への繰越額（中学校大規模改修事業等）が増加したことにより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、実質収支額が</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2.5</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財政調整基金残高については、前年度末から約</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2,390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し、標準財政規模比で</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12.11</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ポイントの</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実質単年度収支は、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公共施設整備基金造成のため、財政調整基金の取り崩しが増えたことにより</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12.2</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ポイントの減少となっている。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今後も引き続き健全な財政運営に努める。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千葉県香取市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各会計において、赤字が生じておらず、連結実質赤字比率は算出されていない。</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しかしながら、</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一般会計から他会計への繰出金総額は増加</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が見込まれる</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ため、効率的な財政運営を推進し、繰出金を削減していくよう努める必要がある。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37457731</v>
      </c>
      <c r="BO4" s="441"/>
      <c r="BP4" s="441"/>
      <c r="BQ4" s="441"/>
      <c r="BR4" s="441"/>
      <c r="BS4" s="441"/>
      <c r="BT4" s="441"/>
      <c r="BU4" s="442"/>
      <c r="BV4" s="440">
        <v>35811402</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8.3000000000000007</v>
      </c>
      <c r="CU4" s="622"/>
      <c r="CV4" s="622"/>
      <c r="CW4" s="622"/>
      <c r="CX4" s="622"/>
      <c r="CY4" s="622"/>
      <c r="CZ4" s="622"/>
      <c r="DA4" s="623"/>
      <c r="DB4" s="621">
        <v>10.8</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35397538</v>
      </c>
      <c r="BO5" s="446"/>
      <c r="BP5" s="446"/>
      <c r="BQ5" s="446"/>
      <c r="BR5" s="446"/>
      <c r="BS5" s="446"/>
      <c r="BT5" s="446"/>
      <c r="BU5" s="447"/>
      <c r="BV5" s="445">
        <v>33538351</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87.1</v>
      </c>
      <c r="CU5" s="416"/>
      <c r="CV5" s="416"/>
      <c r="CW5" s="416"/>
      <c r="CX5" s="416"/>
      <c r="CY5" s="416"/>
      <c r="CZ5" s="416"/>
      <c r="DA5" s="417"/>
      <c r="DB5" s="415">
        <v>86.5</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2060193</v>
      </c>
      <c r="BO6" s="446"/>
      <c r="BP6" s="446"/>
      <c r="BQ6" s="446"/>
      <c r="BR6" s="446"/>
      <c r="BS6" s="446"/>
      <c r="BT6" s="446"/>
      <c r="BU6" s="447"/>
      <c r="BV6" s="445">
        <v>2273051</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92.4</v>
      </c>
      <c r="CU6" s="596"/>
      <c r="CV6" s="596"/>
      <c r="CW6" s="596"/>
      <c r="CX6" s="596"/>
      <c r="CY6" s="596"/>
      <c r="CZ6" s="596"/>
      <c r="DA6" s="597"/>
      <c r="DB6" s="595">
        <v>91.6</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446825</v>
      </c>
      <c r="BO7" s="446"/>
      <c r="BP7" s="446"/>
      <c r="BQ7" s="446"/>
      <c r="BR7" s="446"/>
      <c r="BS7" s="446"/>
      <c r="BT7" s="446"/>
      <c r="BU7" s="447"/>
      <c r="BV7" s="445">
        <v>167371</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19546715</v>
      </c>
      <c r="CU7" s="446"/>
      <c r="CV7" s="446"/>
      <c r="CW7" s="446"/>
      <c r="CX7" s="446"/>
      <c r="CY7" s="446"/>
      <c r="CZ7" s="446"/>
      <c r="DA7" s="447"/>
      <c r="DB7" s="445">
        <v>19587455</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88</v>
      </c>
      <c r="AV8" s="503"/>
      <c r="AW8" s="503"/>
      <c r="AX8" s="503"/>
      <c r="AY8" s="425" t="s">
        <v>103</v>
      </c>
      <c r="AZ8" s="426"/>
      <c r="BA8" s="426"/>
      <c r="BB8" s="426"/>
      <c r="BC8" s="426"/>
      <c r="BD8" s="426"/>
      <c r="BE8" s="426"/>
      <c r="BF8" s="426"/>
      <c r="BG8" s="426"/>
      <c r="BH8" s="426"/>
      <c r="BI8" s="426"/>
      <c r="BJ8" s="426"/>
      <c r="BK8" s="426"/>
      <c r="BL8" s="426"/>
      <c r="BM8" s="427"/>
      <c r="BN8" s="445">
        <v>1613368</v>
      </c>
      <c r="BO8" s="446"/>
      <c r="BP8" s="446"/>
      <c r="BQ8" s="446"/>
      <c r="BR8" s="446"/>
      <c r="BS8" s="446"/>
      <c r="BT8" s="446"/>
      <c r="BU8" s="447"/>
      <c r="BV8" s="445">
        <v>2105680</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0.54</v>
      </c>
      <c r="CU8" s="559"/>
      <c r="CV8" s="559"/>
      <c r="CW8" s="559"/>
      <c r="CX8" s="559"/>
      <c r="CY8" s="559"/>
      <c r="CZ8" s="559"/>
      <c r="DA8" s="560"/>
      <c r="DB8" s="558">
        <v>0.54</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77499</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88</v>
      </c>
      <c r="AV9" s="503"/>
      <c r="AW9" s="503"/>
      <c r="AX9" s="503"/>
      <c r="AY9" s="425" t="s">
        <v>109</v>
      </c>
      <c r="AZ9" s="426"/>
      <c r="BA9" s="426"/>
      <c r="BB9" s="426"/>
      <c r="BC9" s="426"/>
      <c r="BD9" s="426"/>
      <c r="BE9" s="426"/>
      <c r="BF9" s="426"/>
      <c r="BG9" s="426"/>
      <c r="BH9" s="426"/>
      <c r="BI9" s="426"/>
      <c r="BJ9" s="426"/>
      <c r="BK9" s="426"/>
      <c r="BL9" s="426"/>
      <c r="BM9" s="427"/>
      <c r="BN9" s="445">
        <v>-492312</v>
      </c>
      <c r="BO9" s="446"/>
      <c r="BP9" s="446"/>
      <c r="BQ9" s="446"/>
      <c r="BR9" s="446"/>
      <c r="BS9" s="446"/>
      <c r="BT9" s="446"/>
      <c r="BU9" s="447"/>
      <c r="BV9" s="445">
        <v>-157299</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14.9</v>
      </c>
      <c r="CU9" s="416"/>
      <c r="CV9" s="416"/>
      <c r="CW9" s="416"/>
      <c r="CX9" s="416"/>
      <c r="CY9" s="416"/>
      <c r="CZ9" s="416"/>
      <c r="DA9" s="417"/>
      <c r="DB9" s="415">
        <v>15.7</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82866</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88</v>
      </c>
      <c r="AV10" s="503"/>
      <c r="AW10" s="503"/>
      <c r="AX10" s="503"/>
      <c r="AY10" s="425" t="s">
        <v>113</v>
      </c>
      <c r="AZ10" s="426"/>
      <c r="BA10" s="426"/>
      <c r="BB10" s="426"/>
      <c r="BC10" s="426"/>
      <c r="BD10" s="426"/>
      <c r="BE10" s="426"/>
      <c r="BF10" s="426"/>
      <c r="BG10" s="426"/>
      <c r="BH10" s="426"/>
      <c r="BI10" s="426"/>
      <c r="BJ10" s="426"/>
      <c r="BK10" s="426"/>
      <c r="BL10" s="426"/>
      <c r="BM10" s="427"/>
      <c r="BN10" s="445">
        <v>6188</v>
      </c>
      <c r="BO10" s="446"/>
      <c r="BP10" s="446"/>
      <c r="BQ10" s="446"/>
      <c r="BR10" s="446"/>
      <c r="BS10" s="446"/>
      <c r="BT10" s="446"/>
      <c r="BU10" s="447"/>
      <c r="BV10" s="445">
        <v>6597</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118</v>
      </c>
      <c r="AV11" s="503"/>
      <c r="AW11" s="503"/>
      <c r="AX11" s="503"/>
      <c r="AY11" s="425" t="s">
        <v>119</v>
      </c>
      <c r="AZ11" s="426"/>
      <c r="BA11" s="426"/>
      <c r="BB11" s="426"/>
      <c r="BC11" s="426"/>
      <c r="BD11" s="426"/>
      <c r="BE11" s="426"/>
      <c r="BF11" s="426"/>
      <c r="BG11" s="426"/>
      <c r="BH11" s="426"/>
      <c r="BI11" s="426"/>
      <c r="BJ11" s="426"/>
      <c r="BK11" s="426"/>
      <c r="BL11" s="426"/>
      <c r="BM11" s="427"/>
      <c r="BN11" s="445">
        <v>967086</v>
      </c>
      <c r="BO11" s="446"/>
      <c r="BP11" s="446"/>
      <c r="BQ11" s="446"/>
      <c r="BR11" s="446"/>
      <c r="BS11" s="446"/>
      <c r="BT11" s="446"/>
      <c r="BU11" s="447"/>
      <c r="BV11" s="445">
        <v>986538</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77838</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127</v>
      </c>
      <c r="AV12" s="503"/>
      <c r="AW12" s="503"/>
      <c r="AX12" s="503"/>
      <c r="AY12" s="425" t="s">
        <v>128</v>
      </c>
      <c r="AZ12" s="426"/>
      <c r="BA12" s="426"/>
      <c r="BB12" s="426"/>
      <c r="BC12" s="426"/>
      <c r="BD12" s="426"/>
      <c r="BE12" s="426"/>
      <c r="BF12" s="426"/>
      <c r="BG12" s="426"/>
      <c r="BH12" s="426"/>
      <c r="BI12" s="426"/>
      <c r="BJ12" s="426"/>
      <c r="BK12" s="426"/>
      <c r="BL12" s="426"/>
      <c r="BM12" s="427"/>
      <c r="BN12" s="445">
        <v>2531692</v>
      </c>
      <c r="BO12" s="446"/>
      <c r="BP12" s="446"/>
      <c r="BQ12" s="446"/>
      <c r="BR12" s="446"/>
      <c r="BS12" s="446"/>
      <c r="BT12" s="446"/>
      <c r="BU12" s="447"/>
      <c r="BV12" s="445">
        <v>500000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76841</v>
      </c>
      <c r="S13" s="549"/>
      <c r="T13" s="549"/>
      <c r="U13" s="549"/>
      <c r="V13" s="550"/>
      <c r="W13" s="536" t="s">
        <v>132</v>
      </c>
      <c r="X13" s="458"/>
      <c r="Y13" s="458"/>
      <c r="Z13" s="458"/>
      <c r="AA13" s="458"/>
      <c r="AB13" s="459"/>
      <c r="AC13" s="421">
        <v>4211</v>
      </c>
      <c r="AD13" s="422"/>
      <c r="AE13" s="422"/>
      <c r="AF13" s="422"/>
      <c r="AG13" s="423"/>
      <c r="AH13" s="421">
        <v>4779</v>
      </c>
      <c r="AI13" s="422"/>
      <c r="AJ13" s="422"/>
      <c r="AK13" s="422"/>
      <c r="AL13" s="424"/>
      <c r="AM13" s="514" t="s">
        <v>133</v>
      </c>
      <c r="AN13" s="419"/>
      <c r="AO13" s="419"/>
      <c r="AP13" s="419"/>
      <c r="AQ13" s="419"/>
      <c r="AR13" s="419"/>
      <c r="AS13" s="419"/>
      <c r="AT13" s="420"/>
      <c r="AU13" s="502" t="s">
        <v>127</v>
      </c>
      <c r="AV13" s="503"/>
      <c r="AW13" s="503"/>
      <c r="AX13" s="503"/>
      <c r="AY13" s="425" t="s">
        <v>134</v>
      </c>
      <c r="AZ13" s="426"/>
      <c r="BA13" s="426"/>
      <c r="BB13" s="426"/>
      <c r="BC13" s="426"/>
      <c r="BD13" s="426"/>
      <c r="BE13" s="426"/>
      <c r="BF13" s="426"/>
      <c r="BG13" s="426"/>
      <c r="BH13" s="426"/>
      <c r="BI13" s="426"/>
      <c r="BJ13" s="426"/>
      <c r="BK13" s="426"/>
      <c r="BL13" s="426"/>
      <c r="BM13" s="427"/>
      <c r="BN13" s="445">
        <v>-2050730</v>
      </c>
      <c r="BO13" s="446"/>
      <c r="BP13" s="446"/>
      <c r="BQ13" s="446"/>
      <c r="BR13" s="446"/>
      <c r="BS13" s="446"/>
      <c r="BT13" s="446"/>
      <c r="BU13" s="447"/>
      <c r="BV13" s="445">
        <v>335836</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8.5</v>
      </c>
      <c r="CU13" s="416"/>
      <c r="CV13" s="416"/>
      <c r="CW13" s="416"/>
      <c r="CX13" s="416"/>
      <c r="CY13" s="416"/>
      <c r="CZ13" s="416"/>
      <c r="DA13" s="417"/>
      <c r="DB13" s="415">
        <v>8.6</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78982</v>
      </c>
      <c r="S14" s="549"/>
      <c r="T14" s="549"/>
      <c r="U14" s="549"/>
      <c r="V14" s="550"/>
      <c r="W14" s="551"/>
      <c r="X14" s="461"/>
      <c r="Y14" s="461"/>
      <c r="Z14" s="461"/>
      <c r="AA14" s="461"/>
      <c r="AB14" s="462"/>
      <c r="AC14" s="541">
        <v>11.5</v>
      </c>
      <c r="AD14" s="542"/>
      <c r="AE14" s="542"/>
      <c r="AF14" s="542"/>
      <c r="AG14" s="543"/>
      <c r="AH14" s="541">
        <v>12.4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55.2</v>
      </c>
      <c r="CU14" s="553"/>
      <c r="CV14" s="553"/>
      <c r="CW14" s="553"/>
      <c r="CX14" s="553"/>
      <c r="CY14" s="553"/>
      <c r="CZ14" s="553"/>
      <c r="DA14" s="554"/>
      <c r="DB14" s="552">
        <v>54.6</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138</v>
      </c>
      <c r="N15" s="546"/>
      <c r="O15" s="546"/>
      <c r="P15" s="546"/>
      <c r="Q15" s="547"/>
      <c r="R15" s="548">
        <v>78065</v>
      </c>
      <c r="S15" s="549"/>
      <c r="T15" s="549"/>
      <c r="U15" s="549"/>
      <c r="V15" s="550"/>
      <c r="W15" s="536" t="s">
        <v>139</v>
      </c>
      <c r="X15" s="458"/>
      <c r="Y15" s="458"/>
      <c r="Z15" s="458"/>
      <c r="AA15" s="458"/>
      <c r="AB15" s="459"/>
      <c r="AC15" s="421">
        <v>9040</v>
      </c>
      <c r="AD15" s="422"/>
      <c r="AE15" s="422"/>
      <c r="AF15" s="422"/>
      <c r="AG15" s="423"/>
      <c r="AH15" s="421">
        <v>9346</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8330971</v>
      </c>
      <c r="BO15" s="441"/>
      <c r="BP15" s="441"/>
      <c r="BQ15" s="441"/>
      <c r="BR15" s="441"/>
      <c r="BS15" s="441"/>
      <c r="BT15" s="441"/>
      <c r="BU15" s="442"/>
      <c r="BV15" s="440">
        <v>8278295</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24.6</v>
      </c>
      <c r="AD16" s="542"/>
      <c r="AE16" s="542"/>
      <c r="AF16" s="542"/>
      <c r="AG16" s="543"/>
      <c r="AH16" s="541">
        <v>24.2</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15492529</v>
      </c>
      <c r="BO16" s="446"/>
      <c r="BP16" s="446"/>
      <c r="BQ16" s="446"/>
      <c r="BR16" s="446"/>
      <c r="BS16" s="446"/>
      <c r="BT16" s="446"/>
      <c r="BU16" s="447"/>
      <c r="BV16" s="445">
        <v>15344701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23454</v>
      </c>
      <c r="AD17" s="422"/>
      <c r="AE17" s="422"/>
      <c r="AF17" s="422"/>
      <c r="AG17" s="423"/>
      <c r="AH17" s="421">
        <v>24535</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10555330</v>
      </c>
      <c r="BO17" s="446"/>
      <c r="BP17" s="446"/>
      <c r="BQ17" s="446"/>
      <c r="BR17" s="446"/>
      <c r="BS17" s="446"/>
      <c r="BT17" s="446"/>
      <c r="BU17" s="447"/>
      <c r="BV17" s="445">
        <v>10451029</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262.35000000000002</v>
      </c>
      <c r="M18" s="510"/>
      <c r="N18" s="510"/>
      <c r="O18" s="510"/>
      <c r="P18" s="510"/>
      <c r="Q18" s="510"/>
      <c r="R18" s="511"/>
      <c r="S18" s="511"/>
      <c r="T18" s="511"/>
      <c r="U18" s="511"/>
      <c r="V18" s="512"/>
      <c r="W18" s="526"/>
      <c r="X18" s="527"/>
      <c r="Y18" s="527"/>
      <c r="Z18" s="527"/>
      <c r="AA18" s="527"/>
      <c r="AB18" s="537"/>
      <c r="AC18" s="409">
        <v>63.9</v>
      </c>
      <c r="AD18" s="410"/>
      <c r="AE18" s="410"/>
      <c r="AF18" s="410"/>
      <c r="AG18" s="513"/>
      <c r="AH18" s="409">
        <v>63.5</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17239881</v>
      </c>
      <c r="BO18" s="446"/>
      <c r="BP18" s="446"/>
      <c r="BQ18" s="446"/>
      <c r="BR18" s="446"/>
      <c r="BS18" s="446"/>
      <c r="BT18" s="446"/>
      <c r="BU18" s="447"/>
      <c r="BV18" s="445">
        <v>16909553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295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25397187</v>
      </c>
      <c r="BO19" s="446"/>
      <c r="BP19" s="446"/>
      <c r="BQ19" s="446"/>
      <c r="BR19" s="446"/>
      <c r="BS19" s="446"/>
      <c r="BT19" s="446"/>
      <c r="BU19" s="447"/>
      <c r="BV19" s="445">
        <v>23551395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27294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40068425</v>
      </c>
      <c r="BO23" s="446"/>
      <c r="BP23" s="446"/>
      <c r="BQ23" s="446"/>
      <c r="BR23" s="446"/>
      <c r="BS23" s="446"/>
      <c r="BT23" s="446"/>
      <c r="BU23" s="447"/>
      <c r="BV23" s="445">
        <v>39869180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8000</v>
      </c>
      <c r="R24" s="422"/>
      <c r="S24" s="422"/>
      <c r="T24" s="422"/>
      <c r="U24" s="422"/>
      <c r="V24" s="423"/>
      <c r="W24" s="487"/>
      <c r="X24" s="478"/>
      <c r="Y24" s="479"/>
      <c r="Z24" s="418" t="s">
        <v>163</v>
      </c>
      <c r="AA24" s="419"/>
      <c r="AB24" s="419"/>
      <c r="AC24" s="419"/>
      <c r="AD24" s="419"/>
      <c r="AE24" s="419"/>
      <c r="AF24" s="419"/>
      <c r="AG24" s="420"/>
      <c r="AH24" s="421">
        <v>547</v>
      </c>
      <c r="AI24" s="422"/>
      <c r="AJ24" s="422"/>
      <c r="AK24" s="422"/>
      <c r="AL24" s="423"/>
      <c r="AM24" s="421">
        <v>1832450</v>
      </c>
      <c r="AN24" s="422"/>
      <c r="AO24" s="422"/>
      <c r="AP24" s="422"/>
      <c r="AQ24" s="422"/>
      <c r="AR24" s="423"/>
      <c r="AS24" s="421">
        <v>3350</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23055206</v>
      </c>
      <c r="BO24" s="446"/>
      <c r="BP24" s="446"/>
      <c r="BQ24" s="446"/>
      <c r="BR24" s="446"/>
      <c r="BS24" s="446"/>
      <c r="BT24" s="446"/>
      <c r="BU24" s="447"/>
      <c r="BV24" s="445">
        <v>23104276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1</v>
      </c>
      <c r="M25" s="422"/>
      <c r="N25" s="422"/>
      <c r="O25" s="422"/>
      <c r="P25" s="423"/>
      <c r="Q25" s="421">
        <v>6800</v>
      </c>
      <c r="R25" s="422"/>
      <c r="S25" s="422"/>
      <c r="T25" s="422"/>
      <c r="U25" s="422"/>
      <c r="V25" s="423"/>
      <c r="W25" s="487"/>
      <c r="X25" s="478"/>
      <c r="Y25" s="479"/>
      <c r="Z25" s="418" t="s">
        <v>166</v>
      </c>
      <c r="AA25" s="419"/>
      <c r="AB25" s="419"/>
      <c r="AC25" s="419"/>
      <c r="AD25" s="419"/>
      <c r="AE25" s="419"/>
      <c r="AF25" s="419"/>
      <c r="AG25" s="420"/>
      <c r="AH25" s="421" t="s">
        <v>121</v>
      </c>
      <c r="AI25" s="422"/>
      <c r="AJ25" s="422"/>
      <c r="AK25" s="422"/>
      <c r="AL25" s="423"/>
      <c r="AM25" s="421" t="s">
        <v>130</v>
      </c>
      <c r="AN25" s="422"/>
      <c r="AO25" s="422"/>
      <c r="AP25" s="422"/>
      <c r="AQ25" s="422"/>
      <c r="AR25" s="423"/>
      <c r="AS25" s="421" t="s">
        <v>167</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2447176</v>
      </c>
      <c r="BO25" s="441"/>
      <c r="BP25" s="441"/>
      <c r="BQ25" s="441"/>
      <c r="BR25" s="441"/>
      <c r="BS25" s="441"/>
      <c r="BT25" s="441"/>
      <c r="BU25" s="442"/>
      <c r="BV25" s="440">
        <v>2177940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6400</v>
      </c>
      <c r="R26" s="422"/>
      <c r="S26" s="422"/>
      <c r="T26" s="422"/>
      <c r="U26" s="422"/>
      <c r="V26" s="423"/>
      <c r="W26" s="487"/>
      <c r="X26" s="478"/>
      <c r="Y26" s="479"/>
      <c r="Z26" s="418" t="s">
        <v>170</v>
      </c>
      <c r="AA26" s="500"/>
      <c r="AB26" s="500"/>
      <c r="AC26" s="500"/>
      <c r="AD26" s="500"/>
      <c r="AE26" s="500"/>
      <c r="AF26" s="500"/>
      <c r="AG26" s="501"/>
      <c r="AH26" s="421">
        <v>42</v>
      </c>
      <c r="AI26" s="422"/>
      <c r="AJ26" s="422"/>
      <c r="AK26" s="422"/>
      <c r="AL26" s="423"/>
      <c r="AM26" s="421">
        <v>147630</v>
      </c>
      <c r="AN26" s="422"/>
      <c r="AO26" s="422"/>
      <c r="AP26" s="422"/>
      <c r="AQ26" s="422"/>
      <c r="AR26" s="423"/>
      <c r="AS26" s="421">
        <v>3515</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130</v>
      </c>
      <c r="BO26" s="446"/>
      <c r="BP26" s="446"/>
      <c r="BQ26" s="446"/>
      <c r="BR26" s="446"/>
      <c r="BS26" s="446"/>
      <c r="BT26" s="446"/>
      <c r="BU26" s="447"/>
      <c r="BV26" s="445" t="s">
        <v>121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3900</v>
      </c>
      <c r="R27" s="422"/>
      <c r="S27" s="422"/>
      <c r="T27" s="422"/>
      <c r="U27" s="422"/>
      <c r="V27" s="423"/>
      <c r="W27" s="487"/>
      <c r="X27" s="478"/>
      <c r="Y27" s="479"/>
      <c r="Z27" s="418" t="s">
        <v>173</v>
      </c>
      <c r="AA27" s="419"/>
      <c r="AB27" s="419"/>
      <c r="AC27" s="419"/>
      <c r="AD27" s="419"/>
      <c r="AE27" s="419"/>
      <c r="AF27" s="419"/>
      <c r="AG27" s="420"/>
      <c r="AH27" s="421">
        <v>13</v>
      </c>
      <c r="AI27" s="422"/>
      <c r="AJ27" s="422"/>
      <c r="AK27" s="422"/>
      <c r="AL27" s="423"/>
      <c r="AM27" s="421">
        <v>49050</v>
      </c>
      <c r="AN27" s="422"/>
      <c r="AO27" s="422"/>
      <c r="AP27" s="422"/>
      <c r="AQ27" s="422"/>
      <c r="AR27" s="423"/>
      <c r="AS27" s="421">
        <v>3773</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235700</v>
      </c>
      <c r="BO27" s="449"/>
      <c r="BP27" s="449"/>
      <c r="BQ27" s="449"/>
      <c r="BR27" s="449"/>
      <c r="BS27" s="449"/>
      <c r="BT27" s="449"/>
      <c r="BU27" s="450"/>
      <c r="BV27" s="448">
        <v>235671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3700</v>
      </c>
      <c r="R28" s="422"/>
      <c r="S28" s="422"/>
      <c r="T28" s="422"/>
      <c r="U28" s="422"/>
      <c r="V28" s="423"/>
      <c r="W28" s="487"/>
      <c r="X28" s="478"/>
      <c r="Y28" s="479"/>
      <c r="Z28" s="418" t="s">
        <v>176</v>
      </c>
      <c r="AA28" s="419"/>
      <c r="AB28" s="419"/>
      <c r="AC28" s="419"/>
      <c r="AD28" s="419"/>
      <c r="AE28" s="419"/>
      <c r="AF28" s="419"/>
      <c r="AG28" s="420"/>
      <c r="AH28" s="421" t="s">
        <v>130</v>
      </c>
      <c r="AI28" s="422"/>
      <c r="AJ28" s="422"/>
      <c r="AK28" s="422"/>
      <c r="AL28" s="423"/>
      <c r="AM28" s="421" t="s">
        <v>130</v>
      </c>
      <c r="AN28" s="422"/>
      <c r="AO28" s="422"/>
      <c r="AP28" s="422"/>
      <c r="AQ28" s="422"/>
      <c r="AR28" s="423"/>
      <c r="AS28" s="421" t="s">
        <v>121</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6807930</v>
      </c>
      <c r="BO28" s="441"/>
      <c r="BP28" s="441"/>
      <c r="BQ28" s="441"/>
      <c r="BR28" s="441"/>
      <c r="BS28" s="441"/>
      <c r="BT28" s="441"/>
      <c r="BU28" s="442"/>
      <c r="BV28" s="440">
        <v>9193434</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20</v>
      </c>
      <c r="M29" s="422"/>
      <c r="N29" s="422"/>
      <c r="O29" s="422"/>
      <c r="P29" s="423"/>
      <c r="Q29" s="421">
        <v>3500</v>
      </c>
      <c r="R29" s="422"/>
      <c r="S29" s="422"/>
      <c r="T29" s="422"/>
      <c r="U29" s="422"/>
      <c r="V29" s="423"/>
      <c r="W29" s="488"/>
      <c r="X29" s="489"/>
      <c r="Y29" s="490"/>
      <c r="Z29" s="418" t="s">
        <v>179</v>
      </c>
      <c r="AA29" s="419"/>
      <c r="AB29" s="419"/>
      <c r="AC29" s="419"/>
      <c r="AD29" s="419"/>
      <c r="AE29" s="419"/>
      <c r="AF29" s="419"/>
      <c r="AG29" s="420"/>
      <c r="AH29" s="421">
        <v>560</v>
      </c>
      <c r="AI29" s="422"/>
      <c r="AJ29" s="422"/>
      <c r="AK29" s="422"/>
      <c r="AL29" s="423"/>
      <c r="AM29" s="421">
        <v>1881500</v>
      </c>
      <c r="AN29" s="422"/>
      <c r="AO29" s="422"/>
      <c r="AP29" s="422"/>
      <c r="AQ29" s="422"/>
      <c r="AR29" s="423"/>
      <c r="AS29" s="421">
        <v>3360</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1008457</v>
      </c>
      <c r="BO29" s="446"/>
      <c r="BP29" s="446"/>
      <c r="BQ29" s="446"/>
      <c r="BR29" s="446"/>
      <c r="BS29" s="446"/>
      <c r="BT29" s="446"/>
      <c r="BU29" s="447"/>
      <c r="BV29" s="445">
        <v>1007863</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100.9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6366280</v>
      </c>
      <c r="BO30" s="449"/>
      <c r="BP30" s="449"/>
      <c r="BQ30" s="449"/>
      <c r="BR30" s="449"/>
      <c r="BS30" s="449"/>
      <c r="BT30" s="449"/>
      <c r="BU30" s="450"/>
      <c r="BV30" s="448">
        <v>5479760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190</v>
      </c>
      <c r="V33" s="408"/>
      <c r="W33" s="407" t="s">
        <v>189</v>
      </c>
      <c r="X33" s="407"/>
      <c r="Y33" s="407"/>
      <c r="Z33" s="407"/>
      <c r="AA33" s="407"/>
      <c r="AB33" s="407"/>
      <c r="AC33" s="407"/>
      <c r="AD33" s="407"/>
      <c r="AE33" s="407"/>
      <c r="AF33" s="407"/>
      <c r="AG33" s="407"/>
      <c r="AH33" s="407"/>
      <c r="AI33" s="407"/>
      <c r="AJ33" s="407"/>
      <c r="AK33" s="407"/>
      <c r="AL33" s="195"/>
      <c r="AM33" s="408" t="s">
        <v>188</v>
      </c>
      <c r="AN33" s="408"/>
      <c r="AO33" s="407" t="s">
        <v>191</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188</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香取市国民健康保険事業特別会計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香取市水道事業会計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IF('各会計、関係団体の財政状況及び健全化判断比率'!B33="","",'各会計、関係団体の財政状況及び健全化判断比率'!B33)</f>
        <v>香取市下水道事業特別会計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12</v>
      </c>
      <c r="BX34" s="404"/>
      <c r="BY34" s="403" t="str">
        <f>IF('各会計、関係団体の財政状況及び健全化判断比率'!B68="","",'各会計、関係団体の財政状況及び健全化判断比率'!B68)</f>
        <v>千葉県市町村総合事務組合（一般会計）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20</v>
      </c>
      <c r="CP34" s="404"/>
      <c r="CQ34" s="403" t="str">
        <f>IF('各会計、関係団体の財政状況及び健全化判断比率'!BS7="","",'各会計、関係団体の財政状況及び健全化判断比率'!BS7)</f>
        <v>紅小町の郷</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香取市土地取得事業特別会計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香取市介護保険事業特別会計</v>
      </c>
      <c r="X35" s="403"/>
      <c r="Y35" s="403"/>
      <c r="Z35" s="403"/>
      <c r="AA35" s="403"/>
      <c r="AB35" s="403"/>
      <c r="AC35" s="403"/>
      <c r="AD35" s="403"/>
      <c r="AE35" s="403"/>
      <c r="AF35" s="403"/>
      <c r="AG35" s="403"/>
      <c r="AH35" s="403"/>
      <c r="AI35" s="403"/>
      <c r="AJ35" s="403"/>
      <c r="AK35" s="403"/>
      <c r="AL35" s="193"/>
      <c r="AM35" s="404">
        <f t="shared" ref="AM35:AM43" si="0">IF(AO35="","",AM34+1)</f>
        <v>7</v>
      </c>
      <c r="AN35" s="404"/>
      <c r="AO35" s="403" t="str">
        <f>IF('各会計、関係団体の財政状況及び健全化判断比率'!B32="","",'各会計、関係団体の財政状況及び健全化判断比率'!B32)</f>
        <v>香取市簡易水道事業会計</v>
      </c>
      <c r="AP35" s="403"/>
      <c r="AQ35" s="403"/>
      <c r="AR35" s="403"/>
      <c r="AS35" s="403"/>
      <c r="AT35" s="403"/>
      <c r="AU35" s="403"/>
      <c r="AV35" s="403"/>
      <c r="AW35" s="403"/>
      <c r="AX35" s="403"/>
      <c r="AY35" s="403"/>
      <c r="AZ35" s="403"/>
      <c r="BA35" s="403"/>
      <c r="BB35" s="403"/>
      <c r="BC35" s="403"/>
      <c r="BD35" s="193"/>
      <c r="BE35" s="404">
        <f t="shared" ref="BE35:BE43" si="1">IF(BG35="","",BE34+1)</f>
        <v>9</v>
      </c>
      <c r="BF35" s="404"/>
      <c r="BG35" s="403" t="str">
        <f>IF('各会計、関係団体の財政状況及び健全化判断比率'!B34="","",'各会計、関係団体の財政状況及び健全化判断比率'!B34)</f>
        <v>香取市農業集落排水事業特別会計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13</v>
      </c>
      <c r="BX35" s="404"/>
      <c r="BY35" s="403" t="str">
        <f>IF('各会計、関係団体の財政状況及び健全化判断比率'!B69="","",'各会計、関係団体の財政状況及び健全化判断比率'!B69)</f>
        <v>千葉県市町村総合事務組合（千葉県自治会館管理運営特別会計）</v>
      </c>
      <c r="BZ35" s="403"/>
      <c r="CA35" s="403"/>
      <c r="CB35" s="403"/>
      <c r="CC35" s="403"/>
      <c r="CD35" s="403"/>
      <c r="CE35" s="403"/>
      <c r="CF35" s="403"/>
      <c r="CG35" s="403"/>
      <c r="CH35" s="403"/>
      <c r="CI35" s="403"/>
      <c r="CJ35" s="403"/>
      <c r="CK35" s="403"/>
      <c r="CL35" s="403"/>
      <c r="CM35" s="403"/>
      <c r="CN35" s="193"/>
      <c r="CO35" s="404">
        <f t="shared" ref="CO35:CO43" si="3">IF(CQ35="","",CO34+1)</f>
        <v>21</v>
      </c>
      <c r="CP35" s="404"/>
      <c r="CQ35" s="403" t="str">
        <f>IF('各会計、関係団体の財政状況及び健全化判断比率'!BS8="","",'各会計、関係団体の財政状況及び健全化判断比率'!BS8)</f>
        <v>成田香取エネルギー</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香取市後期高齢者医療事業特別会計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10</v>
      </c>
      <c r="BF36" s="404"/>
      <c r="BG36" s="403" t="str">
        <f>IF('各会計、関係団体の財政状況及び健全化判断比率'!B35="","",'各会計、関係団体の財政状況及び健全化判断比率'!B35)</f>
        <v>香取市観光事業特別会計</v>
      </c>
      <c r="BH36" s="403"/>
      <c r="BI36" s="403"/>
      <c r="BJ36" s="403"/>
      <c r="BK36" s="403"/>
      <c r="BL36" s="403"/>
      <c r="BM36" s="403"/>
      <c r="BN36" s="403"/>
      <c r="BO36" s="403"/>
      <c r="BP36" s="403"/>
      <c r="BQ36" s="403"/>
      <c r="BR36" s="403"/>
      <c r="BS36" s="403"/>
      <c r="BT36" s="403"/>
      <c r="BU36" s="403"/>
      <c r="BV36" s="193"/>
      <c r="BW36" s="404">
        <f t="shared" si="2"/>
        <v>14</v>
      </c>
      <c r="BX36" s="404"/>
      <c r="BY36" s="403" t="str">
        <f>IF('各会計、関係団体の財政状況及び健全化判断比率'!B70="","",'各会計、関係団体の財政状況及び健全化判断比率'!B70)</f>
        <v>千葉県市町村総合事務組合（千葉県自治研修センター特別会計）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11</v>
      </c>
      <c r="BF37" s="404"/>
      <c r="BG37" s="403" t="str">
        <f>IF('各会計、関係団体の財政状況及び健全化判断比率'!B36="","",'各会計、関係団体の財政状況及び健全化判断比率'!B36)</f>
        <v>香取市太陽光発電事業特別会計</v>
      </c>
      <c r="BH37" s="403"/>
      <c r="BI37" s="403"/>
      <c r="BJ37" s="403"/>
      <c r="BK37" s="403"/>
      <c r="BL37" s="403"/>
      <c r="BM37" s="403"/>
      <c r="BN37" s="403"/>
      <c r="BO37" s="403"/>
      <c r="BP37" s="403"/>
      <c r="BQ37" s="403"/>
      <c r="BR37" s="403"/>
      <c r="BS37" s="403"/>
      <c r="BT37" s="403"/>
      <c r="BU37" s="403"/>
      <c r="BV37" s="193"/>
      <c r="BW37" s="404">
        <f t="shared" si="2"/>
        <v>15</v>
      </c>
      <c r="BX37" s="404"/>
      <c r="BY37" s="403" t="str">
        <f>IF('各会計、関係団体の財政状況及び健全化判断比率'!B71="","",'各会計、関係団体の財政状況及び健全化判断比率'!B71)</f>
        <v>千葉県市町村総合事務組合（千葉県市町村交通災害共済特別会計）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16</v>
      </c>
      <c r="BX38" s="404"/>
      <c r="BY38" s="403" t="str">
        <f>IF('各会計、関係団体の財政状況及び健全化判断比率'!B72="","",'各会計、関係団体の財政状況及び健全化判断比率'!B72)</f>
        <v>千葉県後期高齢者医療広域連合（一般会計）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17</v>
      </c>
      <c r="BX39" s="404"/>
      <c r="BY39" s="403" t="str">
        <f>IF('各会計、関係団体の財政状況及び健全化判断比率'!B73="","",'各会計、関係団体の財政状況及び健全化判断比率'!B73)</f>
        <v>千葉県後期高齢者医療広域連合（後期高齢者医療特別会計）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18</v>
      </c>
      <c r="BX40" s="404"/>
      <c r="BY40" s="403" t="str">
        <f>IF('各会計、関係団体の財政状況及び健全化判断比率'!B74="","",'各会計、関係団体の財政状況及び健全化判断比率'!B74)</f>
        <v>香取広域市町村圏事務組合（一般会計）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19</v>
      </c>
      <c r="BX41" s="404"/>
      <c r="BY41" s="403" t="str">
        <f>IF('各会計、関係団体の財政状況及び健全化判断比率'!B75="","",'各会計、関係団体の財政状況及び健全化判断比率'!B75)</f>
        <v>香取市東庄町病院組合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rnb3U1atLww1stKiAD53zQWYhvdXZls9ahORd8oVxiRGb9AZi1ONRBn3wv8N8ky9+3kZGFAcS2EESb60U3aCA==" saltValue="MvOz8//wQtp4t7A6PQJ1h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verticalCentered="1"/>
  <pageMargins left="0" right="0" top="0.19685039370078741" bottom="0" header="0.39370078740157483" footer="0"/>
  <pageSetup paperSize="9" scale="57" orientation="landscape"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24" t="s">
        <v>569</v>
      </c>
      <c r="D34" s="1224"/>
      <c r="E34" s="1225"/>
      <c r="F34" s="32">
        <v>14.18</v>
      </c>
      <c r="G34" s="33">
        <v>9.41</v>
      </c>
      <c r="H34" s="33">
        <v>11.37</v>
      </c>
      <c r="I34" s="33">
        <v>10.75</v>
      </c>
      <c r="J34" s="34">
        <v>8.25</v>
      </c>
      <c r="K34" s="22"/>
      <c r="L34" s="22"/>
      <c r="M34" s="22"/>
      <c r="N34" s="22"/>
      <c r="O34" s="22"/>
      <c r="P34" s="22"/>
    </row>
    <row r="35" spans="1:16" ht="39" customHeight="1" x14ac:dyDescent="0.15">
      <c r="A35" s="22"/>
      <c r="B35" s="35"/>
      <c r="C35" s="1218" t="s">
        <v>570</v>
      </c>
      <c r="D35" s="1219"/>
      <c r="E35" s="1220"/>
      <c r="F35" s="36">
        <v>2.0099999999999998</v>
      </c>
      <c r="G35" s="37">
        <v>2.72</v>
      </c>
      <c r="H35" s="37">
        <v>3</v>
      </c>
      <c r="I35" s="37">
        <v>3.54</v>
      </c>
      <c r="J35" s="38">
        <v>4.43</v>
      </c>
      <c r="K35" s="22"/>
      <c r="L35" s="22"/>
      <c r="M35" s="22"/>
      <c r="N35" s="22"/>
      <c r="O35" s="22"/>
      <c r="P35" s="22"/>
    </row>
    <row r="36" spans="1:16" ht="39" customHeight="1" x14ac:dyDescent="0.15">
      <c r="A36" s="22"/>
      <c r="B36" s="35"/>
      <c r="C36" s="1218" t="s">
        <v>571</v>
      </c>
      <c r="D36" s="1219"/>
      <c r="E36" s="1220"/>
      <c r="F36" s="36">
        <v>2.89</v>
      </c>
      <c r="G36" s="37">
        <v>2.08</v>
      </c>
      <c r="H36" s="37">
        <v>1.1599999999999999</v>
      </c>
      <c r="I36" s="37">
        <v>2.37</v>
      </c>
      <c r="J36" s="38">
        <v>3.61</v>
      </c>
      <c r="K36" s="22"/>
      <c r="L36" s="22"/>
      <c r="M36" s="22"/>
      <c r="N36" s="22"/>
      <c r="O36" s="22"/>
      <c r="P36" s="22"/>
    </row>
    <row r="37" spans="1:16" ht="39" customHeight="1" x14ac:dyDescent="0.15">
      <c r="A37" s="22"/>
      <c r="B37" s="35"/>
      <c r="C37" s="1218" t="s">
        <v>572</v>
      </c>
      <c r="D37" s="1219"/>
      <c r="E37" s="1220"/>
      <c r="F37" s="36">
        <v>1.43</v>
      </c>
      <c r="G37" s="37">
        <v>1.69</v>
      </c>
      <c r="H37" s="37">
        <v>1.93</v>
      </c>
      <c r="I37" s="37">
        <v>2.19</v>
      </c>
      <c r="J37" s="38">
        <v>2.2999999999999998</v>
      </c>
      <c r="K37" s="22"/>
      <c r="L37" s="22"/>
      <c r="M37" s="22"/>
      <c r="N37" s="22"/>
      <c r="O37" s="22"/>
      <c r="P37" s="22"/>
    </row>
    <row r="38" spans="1:16" ht="39" customHeight="1" x14ac:dyDescent="0.15">
      <c r="A38" s="22"/>
      <c r="B38" s="35"/>
      <c r="C38" s="1218" t="s">
        <v>573</v>
      </c>
      <c r="D38" s="1219"/>
      <c r="E38" s="1220"/>
      <c r="F38" s="36">
        <v>0.47</v>
      </c>
      <c r="G38" s="37">
        <v>0.81</v>
      </c>
      <c r="H38" s="37">
        <v>1.51</v>
      </c>
      <c r="I38" s="37">
        <v>1.84</v>
      </c>
      <c r="J38" s="38">
        <v>1.67</v>
      </c>
      <c r="K38" s="22"/>
      <c r="L38" s="22"/>
      <c r="M38" s="22"/>
      <c r="N38" s="22"/>
      <c r="O38" s="22"/>
      <c r="P38" s="22"/>
    </row>
    <row r="39" spans="1:16" ht="39" customHeight="1" x14ac:dyDescent="0.15">
      <c r="A39" s="22"/>
      <c r="B39" s="35"/>
      <c r="C39" s="1218" t="s">
        <v>574</v>
      </c>
      <c r="D39" s="1219"/>
      <c r="E39" s="1220"/>
      <c r="F39" s="36">
        <v>0</v>
      </c>
      <c r="G39" s="37">
        <v>0.03</v>
      </c>
      <c r="H39" s="37">
        <v>0.17</v>
      </c>
      <c r="I39" s="37">
        <v>0.16</v>
      </c>
      <c r="J39" s="38">
        <v>0.09</v>
      </c>
      <c r="K39" s="22"/>
      <c r="L39" s="22"/>
      <c r="M39" s="22"/>
      <c r="N39" s="22"/>
      <c r="O39" s="22"/>
      <c r="P39" s="22"/>
    </row>
    <row r="40" spans="1:16" ht="39" customHeight="1" x14ac:dyDescent="0.15">
      <c r="A40" s="22"/>
      <c r="B40" s="35"/>
      <c r="C40" s="1218" t="s">
        <v>575</v>
      </c>
      <c r="D40" s="1219"/>
      <c r="E40" s="1220"/>
      <c r="F40" s="36">
        <v>0</v>
      </c>
      <c r="G40" s="37">
        <v>0</v>
      </c>
      <c r="H40" s="37">
        <v>0</v>
      </c>
      <c r="I40" s="37">
        <v>0.04</v>
      </c>
      <c r="J40" s="38">
        <v>0.04</v>
      </c>
      <c r="K40" s="22"/>
      <c r="L40" s="22"/>
      <c r="M40" s="22"/>
      <c r="N40" s="22"/>
      <c r="O40" s="22"/>
      <c r="P40" s="22"/>
    </row>
    <row r="41" spans="1:16" ht="39" customHeight="1" x14ac:dyDescent="0.15">
      <c r="A41" s="22"/>
      <c r="B41" s="35"/>
      <c r="C41" s="1218" t="s">
        <v>576</v>
      </c>
      <c r="D41" s="1219"/>
      <c r="E41" s="1220"/>
      <c r="F41" s="36">
        <v>0</v>
      </c>
      <c r="G41" s="37">
        <v>0</v>
      </c>
      <c r="H41" s="37">
        <v>0</v>
      </c>
      <c r="I41" s="37">
        <v>0</v>
      </c>
      <c r="J41" s="38">
        <v>0</v>
      </c>
      <c r="K41" s="22"/>
      <c r="L41" s="22"/>
      <c r="M41" s="22"/>
      <c r="N41" s="22"/>
      <c r="O41" s="22"/>
      <c r="P41" s="22"/>
    </row>
    <row r="42" spans="1:16" ht="39" customHeight="1" x14ac:dyDescent="0.15">
      <c r="A42" s="22"/>
      <c r="B42" s="39"/>
      <c r="C42" s="1218" t="s">
        <v>577</v>
      </c>
      <c r="D42" s="1219"/>
      <c r="E42" s="1220"/>
      <c r="F42" s="36" t="s">
        <v>520</v>
      </c>
      <c r="G42" s="37" t="s">
        <v>520</v>
      </c>
      <c r="H42" s="37" t="s">
        <v>520</v>
      </c>
      <c r="I42" s="37" t="s">
        <v>520</v>
      </c>
      <c r="J42" s="38" t="s">
        <v>520</v>
      </c>
      <c r="K42" s="22"/>
      <c r="L42" s="22"/>
      <c r="M42" s="22"/>
      <c r="N42" s="22"/>
      <c r="O42" s="22"/>
      <c r="P42" s="22"/>
    </row>
    <row r="43" spans="1:16" ht="39" customHeight="1" thickBot="1" x14ac:dyDescent="0.2">
      <c r="A43" s="22"/>
      <c r="B43" s="40"/>
      <c r="C43" s="1221" t="s">
        <v>578</v>
      </c>
      <c r="D43" s="1222"/>
      <c r="E43" s="1223"/>
      <c r="F43" s="41">
        <v>0.06</v>
      </c>
      <c r="G43" s="42">
        <v>0.08</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rFz5mH8TJ1BfZwYYl1Hw5aiOnZcauWBdu+GrEqYYXqnc5akYWoDqi8d1BE3l5dSZla3kNKkkmZNpw5B/xBqQ==" saltValue="l6Mhc5Y/1WGqVfvMpZnH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19685039370078741" bottom="0" header="0.39370078740157483"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2863</v>
      </c>
      <c r="L45" s="60">
        <v>2886</v>
      </c>
      <c r="M45" s="60">
        <v>2832</v>
      </c>
      <c r="N45" s="60">
        <v>2730</v>
      </c>
      <c r="O45" s="61">
        <v>2835</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520</v>
      </c>
      <c r="L46" s="64" t="s">
        <v>520</v>
      </c>
      <c r="M46" s="64" t="s">
        <v>520</v>
      </c>
      <c r="N46" s="64" t="s">
        <v>520</v>
      </c>
      <c r="O46" s="65" t="s">
        <v>520</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520</v>
      </c>
      <c r="L47" s="64" t="s">
        <v>520</v>
      </c>
      <c r="M47" s="64" t="s">
        <v>520</v>
      </c>
      <c r="N47" s="64" t="s">
        <v>520</v>
      </c>
      <c r="O47" s="65" t="s">
        <v>520</v>
      </c>
      <c r="P47" s="48"/>
      <c r="Q47" s="48"/>
      <c r="R47" s="48"/>
      <c r="S47" s="48"/>
      <c r="T47" s="48"/>
      <c r="U47" s="48"/>
    </row>
    <row r="48" spans="1:21" ht="30.75" customHeight="1" x14ac:dyDescent="0.15">
      <c r="A48" s="48"/>
      <c r="B48" s="1236"/>
      <c r="C48" s="1237"/>
      <c r="D48" s="62"/>
      <c r="E48" s="1228" t="s">
        <v>15</v>
      </c>
      <c r="F48" s="1228"/>
      <c r="G48" s="1228"/>
      <c r="H48" s="1228"/>
      <c r="I48" s="1228"/>
      <c r="J48" s="1229"/>
      <c r="K48" s="63">
        <v>820</v>
      </c>
      <c r="L48" s="64">
        <v>806</v>
      </c>
      <c r="M48" s="64">
        <v>1046</v>
      </c>
      <c r="N48" s="64">
        <v>987</v>
      </c>
      <c r="O48" s="65">
        <v>999</v>
      </c>
      <c r="P48" s="48"/>
      <c r="Q48" s="48"/>
      <c r="R48" s="48"/>
      <c r="S48" s="48"/>
      <c r="T48" s="48"/>
      <c r="U48" s="48"/>
    </row>
    <row r="49" spans="1:21" ht="30.75" customHeight="1" x14ac:dyDescent="0.15">
      <c r="A49" s="48"/>
      <c r="B49" s="1236"/>
      <c r="C49" s="1237"/>
      <c r="D49" s="62"/>
      <c r="E49" s="1228" t="s">
        <v>16</v>
      </c>
      <c r="F49" s="1228"/>
      <c r="G49" s="1228"/>
      <c r="H49" s="1228"/>
      <c r="I49" s="1228"/>
      <c r="J49" s="1229"/>
      <c r="K49" s="63">
        <v>258</v>
      </c>
      <c r="L49" s="64">
        <v>263</v>
      </c>
      <c r="M49" s="64">
        <v>273</v>
      </c>
      <c r="N49" s="64">
        <v>315</v>
      </c>
      <c r="O49" s="65">
        <v>291</v>
      </c>
      <c r="P49" s="48"/>
      <c r="Q49" s="48"/>
      <c r="R49" s="48"/>
      <c r="S49" s="48"/>
      <c r="T49" s="48"/>
      <c r="U49" s="48"/>
    </row>
    <row r="50" spans="1:21" ht="30.75" customHeight="1" x14ac:dyDescent="0.15">
      <c r="A50" s="48"/>
      <c r="B50" s="1236"/>
      <c r="C50" s="1237"/>
      <c r="D50" s="62"/>
      <c r="E50" s="1228" t="s">
        <v>17</v>
      </c>
      <c r="F50" s="1228"/>
      <c r="G50" s="1228"/>
      <c r="H50" s="1228"/>
      <c r="I50" s="1228"/>
      <c r="J50" s="1229"/>
      <c r="K50" s="63">
        <v>39</v>
      </c>
      <c r="L50" s="64">
        <v>39</v>
      </c>
      <c r="M50" s="64">
        <v>38</v>
      </c>
      <c r="N50" s="64">
        <v>35</v>
      </c>
      <c r="O50" s="65">
        <v>35</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520</v>
      </c>
      <c r="L51" s="64" t="s">
        <v>520</v>
      </c>
      <c r="M51" s="64" t="s">
        <v>520</v>
      </c>
      <c r="N51" s="64" t="s">
        <v>520</v>
      </c>
      <c r="O51" s="65" t="s">
        <v>520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2464</v>
      </c>
      <c r="L52" s="64">
        <v>2618</v>
      </c>
      <c r="M52" s="64">
        <v>2560</v>
      </c>
      <c r="N52" s="64">
        <v>2624</v>
      </c>
      <c r="O52" s="65">
        <v>2818</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1516</v>
      </c>
      <c r="L53" s="69">
        <v>1376</v>
      </c>
      <c r="M53" s="69">
        <v>1629</v>
      </c>
      <c r="N53" s="69">
        <v>1443</v>
      </c>
      <c r="O53" s="70">
        <v>1342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QZ/7AyuVz3xiawLAvpyDlugFS7NNRqWDuiJw+qU08dTYE6xCfy+RBgVxUJkDR7IWeqQwPesJQ3mBMZoXhjw/Q==" saltValue="z761Q3nUHYqUIjtTyPCJs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verticalCentered="1"/>
  <pageMargins left="0" right="0" top="0.19685039370078741" bottom="0" header="0.39370078740157483"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562</v>
      </c>
      <c r="J40" s="79" t="s">
        <v>563</v>
      </c>
      <c r="K40" s="79" t="s">
        <v>564</v>
      </c>
      <c r="L40" s="79" t="s">
        <v>565</v>
      </c>
      <c r="M40" s="80" t="s">
        <v>566</v>
      </c>
    </row>
    <row r="41" spans="2:13" ht="27.75" customHeight="1" x14ac:dyDescent="0.15">
      <c r="B41" s="1254" t="s">
        <v>24</v>
      </c>
      <c r="C41" s="1255"/>
      <c r="D41" s="81"/>
      <c r="E41" s="1256" t="s">
        <v>25</v>
      </c>
      <c r="F41" s="1256"/>
      <c r="G41" s="1256"/>
      <c r="H41" s="1257"/>
      <c r="I41" s="82">
        <v>34667</v>
      </c>
      <c r="J41" s="83">
        <v>36848</v>
      </c>
      <c r="K41" s="83">
        <v>39477</v>
      </c>
      <c r="L41" s="83">
        <v>39869</v>
      </c>
      <c r="M41" s="84">
        <v>40068</v>
      </c>
    </row>
    <row r="42" spans="2:13" ht="27.75" customHeight="1" x14ac:dyDescent="0.15">
      <c r="B42" s="1244"/>
      <c r="C42" s="1245"/>
      <c r="D42" s="85"/>
      <c r="E42" s="1248" t="s">
        <v>26</v>
      </c>
      <c r="F42" s="1248"/>
      <c r="G42" s="1248"/>
      <c r="H42" s="1249"/>
      <c r="I42" s="86">
        <v>459</v>
      </c>
      <c r="J42" s="87">
        <v>352</v>
      </c>
      <c r="K42" s="87">
        <v>315</v>
      </c>
      <c r="L42" s="87">
        <v>281</v>
      </c>
      <c r="M42" s="88">
        <v>242</v>
      </c>
    </row>
    <row r="43" spans="2:13" ht="27.75" customHeight="1" x14ac:dyDescent="0.15">
      <c r="B43" s="1244"/>
      <c r="C43" s="1245"/>
      <c r="D43" s="85"/>
      <c r="E43" s="1248" t="s">
        <v>27</v>
      </c>
      <c r="F43" s="1248"/>
      <c r="G43" s="1248"/>
      <c r="H43" s="1249"/>
      <c r="I43" s="86">
        <v>10236</v>
      </c>
      <c r="J43" s="87">
        <v>9347</v>
      </c>
      <c r="K43" s="87">
        <v>8816</v>
      </c>
      <c r="L43" s="87">
        <v>9117</v>
      </c>
      <c r="M43" s="88">
        <v>9695</v>
      </c>
    </row>
    <row r="44" spans="2:13" ht="27.75" customHeight="1" x14ac:dyDescent="0.15">
      <c r="B44" s="1244"/>
      <c r="C44" s="1245"/>
      <c r="D44" s="85"/>
      <c r="E44" s="1248" t="s">
        <v>28</v>
      </c>
      <c r="F44" s="1248"/>
      <c r="G44" s="1248"/>
      <c r="H44" s="1249"/>
      <c r="I44" s="86">
        <v>1668</v>
      </c>
      <c r="J44" s="87">
        <v>1434</v>
      </c>
      <c r="K44" s="87">
        <v>1353</v>
      </c>
      <c r="L44" s="87">
        <v>1180</v>
      </c>
      <c r="M44" s="88">
        <v>1165</v>
      </c>
    </row>
    <row r="45" spans="2:13" ht="27.75" customHeight="1" x14ac:dyDescent="0.15">
      <c r="B45" s="1244"/>
      <c r="C45" s="1245"/>
      <c r="D45" s="85"/>
      <c r="E45" s="1248" t="s">
        <v>29</v>
      </c>
      <c r="F45" s="1248"/>
      <c r="G45" s="1248"/>
      <c r="H45" s="1249"/>
      <c r="I45" s="86">
        <v>10434</v>
      </c>
      <c r="J45" s="87">
        <v>10028</v>
      </c>
      <c r="K45" s="87">
        <v>9166</v>
      </c>
      <c r="L45" s="87">
        <v>8780</v>
      </c>
      <c r="M45" s="88">
        <v>8586</v>
      </c>
    </row>
    <row r="46" spans="2:13" ht="27.75" customHeight="1" x14ac:dyDescent="0.15">
      <c r="B46" s="1244"/>
      <c r="C46" s="1245"/>
      <c r="D46" s="89"/>
      <c r="E46" s="1248" t="s">
        <v>30</v>
      </c>
      <c r="F46" s="1248"/>
      <c r="G46" s="1248"/>
      <c r="H46" s="1249"/>
      <c r="I46" s="86" t="s">
        <v>520</v>
      </c>
      <c r="J46" s="87">
        <v>0</v>
      </c>
      <c r="K46" s="87" t="s">
        <v>520</v>
      </c>
      <c r="L46" s="87">
        <v>2</v>
      </c>
      <c r="M46" s="88" t="s">
        <v>520</v>
      </c>
    </row>
    <row r="47" spans="2:13" ht="27.75" customHeight="1" x14ac:dyDescent="0.15">
      <c r="B47" s="1244"/>
      <c r="C47" s="1245"/>
      <c r="D47" s="90"/>
      <c r="E47" s="1258" t="s">
        <v>31</v>
      </c>
      <c r="F47" s="1259"/>
      <c r="G47" s="1259"/>
      <c r="H47" s="1260"/>
      <c r="I47" s="86" t="s">
        <v>520</v>
      </c>
      <c r="J47" s="87" t="s">
        <v>520</v>
      </c>
      <c r="K47" s="87" t="s">
        <v>520</v>
      </c>
      <c r="L47" s="87" t="s">
        <v>520</v>
      </c>
      <c r="M47" s="88" t="s">
        <v>520</v>
      </c>
    </row>
    <row r="48" spans="2:13" ht="27.75" customHeight="1" x14ac:dyDescent="0.15">
      <c r="B48" s="1244"/>
      <c r="C48" s="1245"/>
      <c r="D48" s="85"/>
      <c r="E48" s="1248" t="s">
        <v>32</v>
      </c>
      <c r="F48" s="1248"/>
      <c r="G48" s="1248"/>
      <c r="H48" s="1249"/>
      <c r="I48" s="86" t="s">
        <v>520</v>
      </c>
      <c r="J48" s="87" t="s">
        <v>520</v>
      </c>
      <c r="K48" s="87" t="s">
        <v>520</v>
      </c>
      <c r="L48" s="87" t="s">
        <v>520</v>
      </c>
      <c r="M48" s="88" t="s">
        <v>520</v>
      </c>
    </row>
    <row r="49" spans="2:13" ht="27.75" customHeight="1" x14ac:dyDescent="0.15">
      <c r="B49" s="1246"/>
      <c r="C49" s="1247"/>
      <c r="D49" s="85"/>
      <c r="E49" s="1248" t="s">
        <v>33</v>
      </c>
      <c r="F49" s="1248"/>
      <c r="G49" s="1248"/>
      <c r="H49" s="1249"/>
      <c r="I49" s="86" t="s">
        <v>520</v>
      </c>
      <c r="J49" s="87" t="s">
        <v>520</v>
      </c>
      <c r="K49" s="87" t="s">
        <v>520</v>
      </c>
      <c r="L49" s="87" t="s">
        <v>520</v>
      </c>
      <c r="M49" s="88" t="s">
        <v>520</v>
      </c>
    </row>
    <row r="50" spans="2:13" ht="27.75" customHeight="1" x14ac:dyDescent="0.15">
      <c r="B50" s="1242" t="s">
        <v>34</v>
      </c>
      <c r="C50" s="1243"/>
      <c r="D50" s="91"/>
      <c r="E50" s="1248" t="s">
        <v>35</v>
      </c>
      <c r="F50" s="1248"/>
      <c r="G50" s="1248"/>
      <c r="H50" s="1249"/>
      <c r="I50" s="86">
        <v>9733</v>
      </c>
      <c r="J50" s="87">
        <v>11277</v>
      </c>
      <c r="K50" s="87">
        <v>11754</v>
      </c>
      <c r="L50" s="87">
        <v>11812</v>
      </c>
      <c r="M50" s="88">
        <v>11862</v>
      </c>
    </row>
    <row r="51" spans="2:13" ht="27.75" customHeight="1" x14ac:dyDescent="0.15">
      <c r="B51" s="1244"/>
      <c r="C51" s="1245"/>
      <c r="D51" s="85"/>
      <c r="E51" s="1248" t="s">
        <v>36</v>
      </c>
      <c r="F51" s="1248"/>
      <c r="G51" s="1248"/>
      <c r="H51" s="1249"/>
      <c r="I51" s="86">
        <v>1669</v>
      </c>
      <c r="J51" s="87">
        <v>1526</v>
      </c>
      <c r="K51" s="87">
        <v>1446</v>
      </c>
      <c r="L51" s="87">
        <v>1377</v>
      </c>
      <c r="M51" s="88">
        <v>1382</v>
      </c>
    </row>
    <row r="52" spans="2:13" ht="27.75" customHeight="1" x14ac:dyDescent="0.15">
      <c r="B52" s="1246"/>
      <c r="C52" s="1247"/>
      <c r="D52" s="85"/>
      <c r="E52" s="1248" t="s">
        <v>37</v>
      </c>
      <c r="F52" s="1248"/>
      <c r="G52" s="1248"/>
      <c r="H52" s="1249"/>
      <c r="I52" s="86">
        <v>31347</v>
      </c>
      <c r="J52" s="87">
        <v>33400</v>
      </c>
      <c r="K52" s="87">
        <v>35562</v>
      </c>
      <c r="L52" s="87">
        <v>36690</v>
      </c>
      <c r="M52" s="88">
        <v>37173</v>
      </c>
    </row>
    <row r="53" spans="2:13" ht="27.75" customHeight="1" thickBot="1" x14ac:dyDescent="0.2">
      <c r="B53" s="1250" t="s">
        <v>38</v>
      </c>
      <c r="C53" s="1251"/>
      <c r="D53" s="92"/>
      <c r="E53" s="1252" t="s">
        <v>39</v>
      </c>
      <c r="F53" s="1252"/>
      <c r="G53" s="1252"/>
      <c r="H53" s="1253"/>
      <c r="I53" s="93">
        <v>14714</v>
      </c>
      <c r="J53" s="94">
        <v>11807</v>
      </c>
      <c r="K53" s="94">
        <v>10366</v>
      </c>
      <c r="L53" s="94">
        <v>9350</v>
      </c>
      <c r="M53" s="95">
        <v>9338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ARNcbmDgXBSE7dLYMgYbC+A9euxvBmQK6FnmJJ8fccAYe5/wX5FzoG55BGSvYywp6k9ULRgEvO7yhCzueTRDg==" saltValue="Rl1JR+NeyS6rYBFMYcpO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verticalCentered="1"/>
  <pageMargins left="0" right="0" top="0.19685039370078741" bottom="0" header="0.39370078740157483"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564</v>
      </c>
      <c r="G54" s="104" t="s">
        <v>565</v>
      </c>
      <c r="H54" s="105" t="s">
        <v>566</v>
      </c>
    </row>
    <row r="55" spans="2:8" ht="52.5" customHeight="1" x14ac:dyDescent="0.15">
      <c r="B55" s="106"/>
      <c r="C55" s="1269" t="s">
        <v>42</v>
      </c>
      <c r="D55" s="1269"/>
      <c r="E55" s="1270"/>
      <c r="F55" s="107">
        <v>9067</v>
      </c>
      <c r="G55" s="107">
        <v>9193</v>
      </c>
      <c r="H55" s="108">
        <v>6808</v>
      </c>
    </row>
    <row r="56" spans="2:8" ht="52.5" customHeight="1" x14ac:dyDescent="0.15">
      <c r="B56" s="109"/>
      <c r="C56" s="1271" t="s">
        <v>43</v>
      </c>
      <c r="D56" s="1271"/>
      <c r="E56" s="1272"/>
      <c r="F56" s="110">
        <v>1007</v>
      </c>
      <c r="G56" s="110">
        <v>1008</v>
      </c>
      <c r="H56" s="111">
        <v>1008</v>
      </c>
    </row>
    <row r="57" spans="2:8" ht="53.25" customHeight="1" x14ac:dyDescent="0.15">
      <c r="B57" s="109"/>
      <c r="C57" s="1273" t="s">
        <v>44</v>
      </c>
      <c r="D57" s="1273"/>
      <c r="E57" s="1274"/>
      <c r="F57" s="112">
        <v>6976</v>
      </c>
      <c r="G57" s="112">
        <v>5480</v>
      </c>
      <c r="H57" s="113">
        <v>6366</v>
      </c>
    </row>
    <row r="58" spans="2:8" ht="45.75" customHeight="1" x14ac:dyDescent="0.15">
      <c r="B58" s="114"/>
      <c r="C58" s="1261" t="s">
        <v>597</v>
      </c>
      <c r="D58" s="1262"/>
      <c r="E58" s="1263"/>
      <c r="F58" s="115">
        <v>3450</v>
      </c>
      <c r="G58" s="115">
        <v>3450</v>
      </c>
      <c r="H58" s="116">
        <v>3450</v>
      </c>
    </row>
    <row r="59" spans="2:8" ht="45.75" customHeight="1" x14ac:dyDescent="0.15">
      <c r="B59" s="114"/>
      <c r="C59" s="1261" t="s">
        <v>598</v>
      </c>
      <c r="D59" s="1262"/>
      <c r="E59" s="1263"/>
      <c r="F59" s="115" t="s">
        <v>602</v>
      </c>
      <c r="G59" s="115" t="s">
        <v>602</v>
      </c>
      <c r="H59" s="116">
        <v>2150</v>
      </c>
    </row>
    <row r="60" spans="2:8" ht="45.75" customHeight="1" x14ac:dyDescent="0.15">
      <c r="B60" s="114"/>
      <c r="C60" s="1261" t="s">
        <v>599</v>
      </c>
      <c r="D60" s="1262"/>
      <c r="E60" s="1263"/>
      <c r="F60" s="115">
        <v>99</v>
      </c>
      <c r="G60" s="115">
        <v>193</v>
      </c>
      <c r="H60" s="116">
        <v>227</v>
      </c>
    </row>
    <row r="61" spans="2:8" ht="45.75" customHeight="1" x14ac:dyDescent="0.15">
      <c r="B61" s="114"/>
      <c r="C61" s="1261" t="s">
        <v>600</v>
      </c>
      <c r="D61" s="1262"/>
      <c r="E61" s="1263"/>
      <c r="F61" s="115">
        <v>200</v>
      </c>
      <c r="G61" s="115">
        <v>200</v>
      </c>
      <c r="H61" s="116">
        <v>200</v>
      </c>
    </row>
    <row r="62" spans="2:8" ht="45.75" customHeight="1" thickBot="1" x14ac:dyDescent="0.2">
      <c r="B62" s="117"/>
      <c r="C62" s="1264" t="s">
        <v>601</v>
      </c>
      <c r="D62" s="1265"/>
      <c r="E62" s="1266"/>
      <c r="F62" s="118">
        <v>60</v>
      </c>
      <c r="G62" s="118">
        <v>61</v>
      </c>
      <c r="H62" s="119">
        <v>63</v>
      </c>
    </row>
    <row r="63" spans="2:8" ht="52.5" customHeight="1" thickBot="1" x14ac:dyDescent="0.2">
      <c r="B63" s="120"/>
      <c r="C63" s="1267" t="s">
        <v>45</v>
      </c>
      <c r="D63" s="1267"/>
      <c r="E63" s="1268"/>
      <c r="F63" s="121">
        <v>17050</v>
      </c>
      <c r="G63" s="121">
        <v>15681</v>
      </c>
      <c r="H63" s="122">
        <v>14183</v>
      </c>
    </row>
    <row r="64" spans="2:8" ht="15" customHeight="1" x14ac:dyDescent="0.15"/>
    <row r="65" ht="0" hidden="1" customHeight="1" x14ac:dyDescent="0.15"/>
    <row r="66" ht="0" hidden="1" customHeight="1" x14ac:dyDescent="0.15"/>
  </sheetData>
  <sheetProtection algorithmName="SHA-512" hashValue="YyZZM9HQcIy4wolB+x9unFWjdtCQF8bZkcamip3dYt6Qkx/e9dV1ZTtvx6a73hG3Uo5pG3h3vNhbTUrM3VQQpw==" saltValue="/vDwfP3yJ/Kf+VGMOpRu7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19685039370078741" bottom="0" header="0.39370078740157483" footer="0"/>
  <pageSetup paperSize="9" scale="42"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614</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606</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562</v>
      </c>
      <c r="BQ50" s="1281"/>
      <c r="BR50" s="1281"/>
      <c r="BS50" s="1281"/>
      <c r="BT50" s="1281"/>
      <c r="BU50" s="1281"/>
      <c r="BV50" s="1281"/>
      <c r="BW50" s="1281"/>
      <c r="BX50" s="1281" t="s">
        <v>563</v>
      </c>
      <c r="BY50" s="1281"/>
      <c r="BZ50" s="1281"/>
      <c r="CA50" s="1281"/>
      <c r="CB50" s="1281"/>
      <c r="CC50" s="1281"/>
      <c r="CD50" s="1281"/>
      <c r="CE50" s="1281"/>
      <c r="CF50" s="1281" t="s">
        <v>564</v>
      </c>
      <c r="CG50" s="1281"/>
      <c r="CH50" s="1281"/>
      <c r="CI50" s="1281"/>
      <c r="CJ50" s="1281"/>
      <c r="CK50" s="1281"/>
      <c r="CL50" s="1281"/>
      <c r="CM50" s="1281"/>
      <c r="CN50" s="1281" t="s">
        <v>565</v>
      </c>
      <c r="CO50" s="1281"/>
      <c r="CP50" s="1281"/>
      <c r="CQ50" s="1281"/>
      <c r="CR50" s="1281"/>
      <c r="CS50" s="1281"/>
      <c r="CT50" s="1281"/>
      <c r="CU50" s="1281"/>
      <c r="CV50" s="1281" t="s">
        <v>566</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607</v>
      </c>
      <c r="AO51" s="1280"/>
      <c r="AP51" s="1280"/>
      <c r="AQ51" s="1280"/>
      <c r="AR51" s="1280"/>
      <c r="AS51" s="1280"/>
      <c r="AT51" s="1280"/>
      <c r="AU51" s="1280"/>
      <c r="AV51" s="1280"/>
      <c r="AW51" s="1280"/>
      <c r="AX51" s="1280"/>
      <c r="AY51" s="1280"/>
      <c r="AZ51" s="1280"/>
      <c r="BA51" s="1280"/>
      <c r="BB51" s="1280" t="s">
        <v>608</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59.2</v>
      </c>
      <c r="CG51" s="1277"/>
      <c r="CH51" s="1277"/>
      <c r="CI51" s="1277"/>
      <c r="CJ51" s="1277"/>
      <c r="CK51" s="1277"/>
      <c r="CL51" s="1277"/>
      <c r="CM51" s="1277"/>
      <c r="CN51" s="1277">
        <v>54.6</v>
      </c>
      <c r="CO51" s="1277"/>
      <c r="CP51" s="1277"/>
      <c r="CQ51" s="1277"/>
      <c r="CR51" s="1277"/>
      <c r="CS51" s="1277"/>
      <c r="CT51" s="1277"/>
      <c r="CU51" s="1277"/>
      <c r="CV51" s="1277">
        <v>55.2</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609</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41.7</v>
      </c>
      <c r="CG53" s="1277"/>
      <c r="CH53" s="1277"/>
      <c r="CI53" s="1277"/>
      <c r="CJ53" s="1277"/>
      <c r="CK53" s="1277"/>
      <c r="CL53" s="1277"/>
      <c r="CM53" s="1277"/>
      <c r="CN53" s="1277">
        <v>51.8</v>
      </c>
      <c r="CO53" s="1277"/>
      <c r="CP53" s="1277"/>
      <c r="CQ53" s="1277"/>
      <c r="CR53" s="1277"/>
      <c r="CS53" s="1277"/>
      <c r="CT53" s="1277"/>
      <c r="CU53" s="1277"/>
      <c r="CV53" s="1277">
        <v>53.1</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610</v>
      </c>
      <c r="AO55" s="1281"/>
      <c r="AP55" s="1281"/>
      <c r="AQ55" s="1281"/>
      <c r="AR55" s="1281"/>
      <c r="AS55" s="1281"/>
      <c r="AT55" s="1281"/>
      <c r="AU55" s="1281"/>
      <c r="AV55" s="1281"/>
      <c r="AW55" s="1281"/>
      <c r="AX55" s="1281"/>
      <c r="AY55" s="1281"/>
      <c r="AZ55" s="1281"/>
      <c r="BA55" s="1281"/>
      <c r="BB55" s="1280" t="s">
        <v>608</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39</v>
      </c>
      <c r="CG55" s="1277"/>
      <c r="CH55" s="1277"/>
      <c r="CI55" s="1277"/>
      <c r="CJ55" s="1277"/>
      <c r="CK55" s="1277"/>
      <c r="CL55" s="1277"/>
      <c r="CM55" s="1277"/>
      <c r="CN55" s="1277">
        <v>32.5</v>
      </c>
      <c r="CO55" s="1277"/>
      <c r="CP55" s="1277"/>
      <c r="CQ55" s="1277"/>
      <c r="CR55" s="1277"/>
      <c r="CS55" s="1277"/>
      <c r="CT55" s="1277"/>
      <c r="CU55" s="1277"/>
      <c r="CV55" s="1277">
        <v>30.2</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609</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55.4</v>
      </c>
      <c r="CG57" s="1277"/>
      <c r="CH57" s="1277"/>
      <c r="CI57" s="1277"/>
      <c r="CJ57" s="1277"/>
      <c r="CK57" s="1277"/>
      <c r="CL57" s="1277"/>
      <c r="CM57" s="1277"/>
      <c r="CN57" s="1277">
        <v>57</v>
      </c>
      <c r="CO57" s="1277"/>
      <c r="CP57" s="1277"/>
      <c r="CQ57" s="1277"/>
      <c r="CR57" s="1277"/>
      <c r="CS57" s="1277"/>
      <c r="CT57" s="1277"/>
      <c r="CU57" s="1277"/>
      <c r="CV57" s="1277">
        <v>57.6</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611</v>
      </c>
    </row>
    <row r="64" spans="1:109" x14ac:dyDescent="0.15">
      <c r="B64" s="374"/>
      <c r="G64" s="381"/>
      <c r="I64" s="394"/>
      <c r="J64" s="394"/>
      <c r="K64" s="394"/>
      <c r="L64" s="394"/>
      <c r="M64" s="394"/>
      <c r="N64" s="395"/>
      <c r="AM64" s="381"/>
      <c r="AN64" s="381" t="s">
        <v>605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615</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606</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562</v>
      </c>
      <c r="BQ72" s="1281"/>
      <c r="BR72" s="1281"/>
      <c r="BS72" s="1281"/>
      <c r="BT72" s="1281"/>
      <c r="BU72" s="1281"/>
      <c r="BV72" s="1281"/>
      <c r="BW72" s="1281"/>
      <c r="BX72" s="1281" t="s">
        <v>563</v>
      </c>
      <c r="BY72" s="1281"/>
      <c r="BZ72" s="1281"/>
      <c r="CA72" s="1281"/>
      <c r="CB72" s="1281"/>
      <c r="CC72" s="1281"/>
      <c r="CD72" s="1281"/>
      <c r="CE72" s="1281"/>
      <c r="CF72" s="1281" t="s">
        <v>564</v>
      </c>
      <c r="CG72" s="1281"/>
      <c r="CH72" s="1281"/>
      <c r="CI72" s="1281"/>
      <c r="CJ72" s="1281"/>
      <c r="CK72" s="1281"/>
      <c r="CL72" s="1281"/>
      <c r="CM72" s="1281"/>
      <c r="CN72" s="1281" t="s">
        <v>565</v>
      </c>
      <c r="CO72" s="1281"/>
      <c r="CP72" s="1281"/>
      <c r="CQ72" s="1281"/>
      <c r="CR72" s="1281"/>
      <c r="CS72" s="1281"/>
      <c r="CT72" s="1281"/>
      <c r="CU72" s="1281"/>
      <c r="CV72" s="1281" t="s">
        <v>566</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607</v>
      </c>
      <c r="AO73" s="1280"/>
      <c r="AP73" s="1280"/>
      <c r="AQ73" s="1280"/>
      <c r="AR73" s="1280"/>
      <c r="AS73" s="1280"/>
      <c r="AT73" s="1280"/>
      <c r="AU73" s="1280"/>
      <c r="AV73" s="1280"/>
      <c r="AW73" s="1280"/>
      <c r="AX73" s="1280"/>
      <c r="AY73" s="1280"/>
      <c r="AZ73" s="1280"/>
      <c r="BA73" s="1280"/>
      <c r="BB73" s="1280" t="s">
        <v>608</v>
      </c>
      <c r="BC73" s="1280"/>
      <c r="BD73" s="1280"/>
      <c r="BE73" s="1280"/>
      <c r="BF73" s="1280"/>
      <c r="BG73" s="1280"/>
      <c r="BH73" s="1280"/>
      <c r="BI73" s="1280"/>
      <c r="BJ73" s="1280"/>
      <c r="BK73" s="1280"/>
      <c r="BL73" s="1280"/>
      <c r="BM73" s="1280"/>
      <c r="BN73" s="1280"/>
      <c r="BO73" s="1280"/>
      <c r="BP73" s="1277">
        <v>84.1</v>
      </c>
      <c r="BQ73" s="1277"/>
      <c r="BR73" s="1277"/>
      <c r="BS73" s="1277"/>
      <c r="BT73" s="1277"/>
      <c r="BU73" s="1277"/>
      <c r="BV73" s="1277"/>
      <c r="BW73" s="1277"/>
      <c r="BX73" s="1277">
        <v>69</v>
      </c>
      <c r="BY73" s="1277"/>
      <c r="BZ73" s="1277"/>
      <c r="CA73" s="1277"/>
      <c r="CB73" s="1277"/>
      <c r="CC73" s="1277"/>
      <c r="CD73" s="1277"/>
      <c r="CE73" s="1277"/>
      <c r="CF73" s="1277">
        <v>59.2</v>
      </c>
      <c r="CG73" s="1277"/>
      <c r="CH73" s="1277"/>
      <c r="CI73" s="1277"/>
      <c r="CJ73" s="1277"/>
      <c r="CK73" s="1277"/>
      <c r="CL73" s="1277"/>
      <c r="CM73" s="1277"/>
      <c r="CN73" s="1277">
        <v>54.6</v>
      </c>
      <c r="CO73" s="1277"/>
      <c r="CP73" s="1277"/>
      <c r="CQ73" s="1277"/>
      <c r="CR73" s="1277"/>
      <c r="CS73" s="1277"/>
      <c r="CT73" s="1277"/>
      <c r="CU73" s="1277"/>
      <c r="CV73" s="1277">
        <v>55.2</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612</v>
      </c>
      <c r="BC75" s="1280"/>
      <c r="BD75" s="1280"/>
      <c r="BE75" s="1280"/>
      <c r="BF75" s="1280"/>
      <c r="BG75" s="1280"/>
      <c r="BH75" s="1280"/>
      <c r="BI75" s="1280"/>
      <c r="BJ75" s="1280"/>
      <c r="BK75" s="1280"/>
      <c r="BL75" s="1280"/>
      <c r="BM75" s="1280"/>
      <c r="BN75" s="1280"/>
      <c r="BO75" s="1280"/>
      <c r="BP75" s="1277">
        <v>10</v>
      </c>
      <c r="BQ75" s="1277"/>
      <c r="BR75" s="1277"/>
      <c r="BS75" s="1277"/>
      <c r="BT75" s="1277"/>
      <c r="BU75" s="1277"/>
      <c r="BV75" s="1277"/>
      <c r="BW75" s="1277"/>
      <c r="BX75" s="1277">
        <v>9.1999999999999993</v>
      </c>
      <c r="BY75" s="1277"/>
      <c r="BZ75" s="1277"/>
      <c r="CA75" s="1277"/>
      <c r="CB75" s="1277"/>
      <c r="CC75" s="1277"/>
      <c r="CD75" s="1277"/>
      <c r="CE75" s="1277"/>
      <c r="CF75" s="1277">
        <v>8.6</v>
      </c>
      <c r="CG75" s="1277"/>
      <c r="CH75" s="1277"/>
      <c r="CI75" s="1277"/>
      <c r="CJ75" s="1277"/>
      <c r="CK75" s="1277"/>
      <c r="CL75" s="1277"/>
      <c r="CM75" s="1277"/>
      <c r="CN75" s="1277">
        <v>8.6</v>
      </c>
      <c r="CO75" s="1277"/>
      <c r="CP75" s="1277"/>
      <c r="CQ75" s="1277"/>
      <c r="CR75" s="1277"/>
      <c r="CS75" s="1277"/>
      <c r="CT75" s="1277"/>
      <c r="CU75" s="1277"/>
      <c r="CV75" s="1277">
        <v>8.5</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610</v>
      </c>
      <c r="AO77" s="1281"/>
      <c r="AP77" s="1281"/>
      <c r="AQ77" s="1281"/>
      <c r="AR77" s="1281"/>
      <c r="AS77" s="1281"/>
      <c r="AT77" s="1281"/>
      <c r="AU77" s="1281"/>
      <c r="AV77" s="1281"/>
      <c r="AW77" s="1281"/>
      <c r="AX77" s="1281"/>
      <c r="AY77" s="1281"/>
      <c r="AZ77" s="1281"/>
      <c r="BA77" s="1281"/>
      <c r="BB77" s="1280" t="s">
        <v>608</v>
      </c>
      <c r="BC77" s="1280"/>
      <c r="BD77" s="1280"/>
      <c r="BE77" s="1280"/>
      <c r="BF77" s="1280"/>
      <c r="BG77" s="1280"/>
      <c r="BH77" s="1280"/>
      <c r="BI77" s="1280"/>
      <c r="BJ77" s="1280"/>
      <c r="BK77" s="1280"/>
      <c r="BL77" s="1280"/>
      <c r="BM77" s="1280"/>
      <c r="BN77" s="1280"/>
      <c r="BO77" s="1280"/>
      <c r="BP77" s="1277">
        <v>50.3</v>
      </c>
      <c r="BQ77" s="1277"/>
      <c r="BR77" s="1277"/>
      <c r="BS77" s="1277"/>
      <c r="BT77" s="1277"/>
      <c r="BU77" s="1277"/>
      <c r="BV77" s="1277"/>
      <c r="BW77" s="1277"/>
      <c r="BX77" s="1277">
        <v>45.9</v>
      </c>
      <c r="BY77" s="1277"/>
      <c r="BZ77" s="1277"/>
      <c r="CA77" s="1277"/>
      <c r="CB77" s="1277"/>
      <c r="CC77" s="1277"/>
      <c r="CD77" s="1277"/>
      <c r="CE77" s="1277"/>
      <c r="CF77" s="1277">
        <v>39</v>
      </c>
      <c r="CG77" s="1277"/>
      <c r="CH77" s="1277"/>
      <c r="CI77" s="1277"/>
      <c r="CJ77" s="1277"/>
      <c r="CK77" s="1277"/>
      <c r="CL77" s="1277"/>
      <c r="CM77" s="1277"/>
      <c r="CN77" s="1277">
        <v>32.5</v>
      </c>
      <c r="CO77" s="1277"/>
      <c r="CP77" s="1277"/>
      <c r="CQ77" s="1277"/>
      <c r="CR77" s="1277"/>
      <c r="CS77" s="1277"/>
      <c r="CT77" s="1277"/>
      <c r="CU77" s="1277"/>
      <c r="CV77" s="1277">
        <v>30.2</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612</v>
      </c>
      <c r="BC79" s="1280"/>
      <c r="BD79" s="1280"/>
      <c r="BE79" s="1280"/>
      <c r="BF79" s="1280"/>
      <c r="BG79" s="1280"/>
      <c r="BH79" s="1280"/>
      <c r="BI79" s="1280"/>
      <c r="BJ79" s="1280"/>
      <c r="BK79" s="1280"/>
      <c r="BL79" s="1280"/>
      <c r="BM79" s="1280"/>
      <c r="BN79" s="1280"/>
      <c r="BO79" s="1280"/>
      <c r="BP79" s="1277">
        <v>9.6</v>
      </c>
      <c r="BQ79" s="1277"/>
      <c r="BR79" s="1277"/>
      <c r="BS79" s="1277"/>
      <c r="BT79" s="1277"/>
      <c r="BU79" s="1277"/>
      <c r="BV79" s="1277"/>
      <c r="BW79" s="1277"/>
      <c r="BX79" s="1277">
        <v>8.8000000000000007</v>
      </c>
      <c r="BY79" s="1277"/>
      <c r="BZ79" s="1277"/>
      <c r="CA79" s="1277"/>
      <c r="CB79" s="1277"/>
      <c r="CC79" s="1277"/>
      <c r="CD79" s="1277"/>
      <c r="CE79" s="1277"/>
      <c r="CF79" s="1277">
        <v>9</v>
      </c>
      <c r="CG79" s="1277"/>
      <c r="CH79" s="1277"/>
      <c r="CI79" s="1277"/>
      <c r="CJ79" s="1277"/>
      <c r="CK79" s="1277"/>
      <c r="CL79" s="1277"/>
      <c r="CM79" s="1277"/>
      <c r="CN79" s="1277">
        <v>8.1999999999999993</v>
      </c>
      <c r="CO79" s="1277"/>
      <c r="CP79" s="1277"/>
      <c r="CQ79" s="1277"/>
      <c r="CR79" s="1277"/>
      <c r="CS79" s="1277"/>
      <c r="CT79" s="1277"/>
      <c r="CU79" s="1277"/>
      <c r="CV79" s="1277">
        <v>8</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AxsvAxSI1tNXXUrKs2UiTkKhcgidWfdF8hOVvlaGa/WWlex/hTsHjOqCDnw4YofY6DX+RXiIqbm9BuRxDqlWg==" saltValue="y8Bu3TlhOF0qxuyjs22H7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aSpxnvik24HTzs7+G8pjHrOKndMwzuexVFsaIsnG2CtNRvUoDyGNpznqBvZjXIfrsvA+KkVUKNGZ2tVqNajsQ==" saltValue="ygjxFhht4g/P1wkqCDcrE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UpwjttdWKYDXkvMABVHSuleAaO1kqEdODjs/REW9EOjYxDJxg71fUvd9SwLEqYre+2N6V+nx7gWD8HVF28qyw==" saltValue="ScXDDKWpgYQ+c+WJq9KsJ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559</v>
      </c>
      <c r="G2" s="136"/>
      <c r="H2" s="137"/>
    </row>
    <row r="3" spans="1:8" x14ac:dyDescent="0.15">
      <c r="A3" s="133" t="s">
        <v>552</v>
      </c>
      <c r="B3" s="138"/>
      <c r="C3" s="139"/>
      <c r="D3" s="140">
        <v>48098</v>
      </c>
      <c r="E3" s="141"/>
      <c r="F3" s="142">
        <v>63956</v>
      </c>
      <c r="G3" s="143"/>
      <c r="H3" s="144"/>
    </row>
    <row r="4" spans="1:8" x14ac:dyDescent="0.15">
      <c r="A4" s="145"/>
      <c r="B4" s="146"/>
      <c r="C4" s="147"/>
      <c r="D4" s="148">
        <v>19124</v>
      </c>
      <c r="E4" s="149"/>
      <c r="F4" s="150">
        <v>29239</v>
      </c>
      <c r="G4" s="151"/>
      <c r="H4" s="152"/>
    </row>
    <row r="5" spans="1:8" x14ac:dyDescent="0.15">
      <c r="A5" s="133" t="s">
        <v>554</v>
      </c>
      <c r="B5" s="138"/>
      <c r="C5" s="139"/>
      <c r="D5" s="140">
        <v>59742</v>
      </c>
      <c r="E5" s="141"/>
      <c r="F5" s="142">
        <v>66255</v>
      </c>
      <c r="G5" s="143"/>
      <c r="H5" s="144"/>
    </row>
    <row r="6" spans="1:8" x14ac:dyDescent="0.15">
      <c r="A6" s="145"/>
      <c r="B6" s="146"/>
      <c r="C6" s="147"/>
      <c r="D6" s="148">
        <v>30034</v>
      </c>
      <c r="E6" s="149"/>
      <c r="F6" s="150">
        <v>31822</v>
      </c>
      <c r="G6" s="151"/>
      <c r="H6" s="152"/>
    </row>
    <row r="7" spans="1:8" x14ac:dyDescent="0.15">
      <c r="A7" s="133" t="s">
        <v>555</v>
      </c>
      <c r="B7" s="138"/>
      <c r="C7" s="139"/>
      <c r="D7" s="140">
        <v>83106</v>
      </c>
      <c r="E7" s="141"/>
      <c r="F7" s="142">
        <v>92247</v>
      </c>
      <c r="G7" s="143"/>
      <c r="H7" s="144"/>
    </row>
    <row r="8" spans="1:8" x14ac:dyDescent="0.15">
      <c r="A8" s="145"/>
      <c r="B8" s="146"/>
      <c r="C8" s="147"/>
      <c r="D8" s="148">
        <v>53710</v>
      </c>
      <c r="E8" s="149"/>
      <c r="F8" s="150">
        <v>37204</v>
      </c>
      <c r="G8" s="151"/>
      <c r="H8" s="152"/>
    </row>
    <row r="9" spans="1:8" x14ac:dyDescent="0.15">
      <c r="A9" s="133" t="s">
        <v>556</v>
      </c>
      <c r="B9" s="138"/>
      <c r="C9" s="139"/>
      <c r="D9" s="140">
        <v>81049</v>
      </c>
      <c r="E9" s="141"/>
      <c r="F9" s="142">
        <v>67319</v>
      </c>
      <c r="G9" s="143"/>
      <c r="H9" s="144"/>
    </row>
    <row r="10" spans="1:8" x14ac:dyDescent="0.15">
      <c r="A10" s="145"/>
      <c r="B10" s="146"/>
      <c r="C10" s="147"/>
      <c r="D10" s="148">
        <v>57853</v>
      </c>
      <c r="E10" s="149"/>
      <c r="F10" s="150">
        <v>38101</v>
      </c>
      <c r="G10" s="151"/>
      <c r="H10" s="152"/>
    </row>
    <row r="11" spans="1:8" x14ac:dyDescent="0.15">
      <c r="A11" s="133" t="s">
        <v>557</v>
      </c>
      <c r="B11" s="138"/>
      <c r="C11" s="139"/>
      <c r="D11" s="140">
        <v>64770</v>
      </c>
      <c r="E11" s="141"/>
      <c r="F11" s="142">
        <v>70615</v>
      </c>
      <c r="G11" s="143"/>
      <c r="H11" s="144"/>
    </row>
    <row r="12" spans="1:8" x14ac:dyDescent="0.15">
      <c r="A12" s="145"/>
      <c r="B12" s="146"/>
      <c r="C12" s="153"/>
      <c r="D12" s="148">
        <v>22659</v>
      </c>
      <c r="E12" s="149"/>
      <c r="F12" s="150">
        <v>37382</v>
      </c>
      <c r="G12" s="151"/>
      <c r="H12" s="152"/>
    </row>
    <row r="13" spans="1:8" x14ac:dyDescent="0.15">
      <c r="A13" s="133"/>
      <c r="B13" s="138"/>
      <c r="C13" s="154"/>
      <c r="D13" s="155">
        <v>67353</v>
      </c>
      <c r="E13" s="156"/>
      <c r="F13" s="157">
        <v>72078</v>
      </c>
      <c r="G13" s="158"/>
      <c r="H13" s="144"/>
    </row>
    <row r="14" spans="1:8" x14ac:dyDescent="0.15">
      <c r="A14" s="145"/>
      <c r="B14" s="146"/>
      <c r="C14" s="147"/>
      <c r="D14" s="148">
        <v>36676</v>
      </c>
      <c r="E14" s="149"/>
      <c r="F14" s="150">
        <v>34750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14.25</v>
      </c>
      <c r="C19" s="159">
        <f>ROUND(VALUE(SUBSTITUTE(実質収支比率等に係る経年分析!G$48,"▲","-")),2)</f>
        <v>9.5</v>
      </c>
      <c r="D19" s="159">
        <f>ROUND(VALUE(SUBSTITUTE(実質収支比率等に係る経年分析!H$48,"▲","-")),2)</f>
        <v>11.38</v>
      </c>
      <c r="E19" s="159">
        <f>ROUND(VALUE(SUBSTITUTE(実質収支比率等に係る経年分析!I$48,"▲","-")),2)</f>
        <v>10.75</v>
      </c>
      <c r="F19" s="159">
        <f>ROUND(VALUE(SUBSTITUTE(実質収支比率等に係る経年分析!J$48,"▲","-")),2)</f>
        <v>8.25</v>
      </c>
    </row>
    <row r="20" spans="1:11" x14ac:dyDescent="0.15">
      <c r="A20" s="159" t="s">
        <v>49</v>
      </c>
      <c r="B20" s="159">
        <f>ROUND(VALUE(SUBSTITUTE(実質収支比率等に係る経年分析!F$47,"▲","-")),2)</f>
        <v>37.950000000000003</v>
      </c>
      <c r="C20" s="159">
        <f>ROUND(VALUE(SUBSTITUTE(実質収支比率等に係る経年分析!G$47,"▲","-")),2)</f>
        <v>44.17</v>
      </c>
      <c r="D20" s="159">
        <f>ROUND(VALUE(SUBSTITUTE(実質収支比率等に係る経年分析!H$47,"▲","-")),2)</f>
        <v>45.59</v>
      </c>
      <c r="E20" s="159">
        <f>ROUND(VALUE(SUBSTITUTE(実質収支比率等に係る経年分析!I$47,"▲","-")),2)</f>
        <v>46.94</v>
      </c>
      <c r="F20" s="159">
        <f>ROUND(VALUE(SUBSTITUTE(実質収支比率等に係る経年分析!J$47,"▲","-")),2)</f>
        <v>34.83</v>
      </c>
    </row>
    <row r="21" spans="1:11" x14ac:dyDescent="0.15">
      <c r="A21" s="159" t="s">
        <v>50</v>
      </c>
      <c r="B21" s="159">
        <f>IF(ISNUMBER(VALUE(SUBSTITUTE(実質収支比率等に係る経年分析!F$49,"▲","-"))),ROUND(VALUE(SUBSTITUTE(実質収支比率等に係る経年分析!F$49,"▲","-")),2),NA())</f>
        <v>1.45</v>
      </c>
      <c r="C21" s="159">
        <f>IF(ISNUMBER(VALUE(SUBSTITUTE(実質収支比率等に係る経年分析!G$49,"▲","-"))),ROUND(VALUE(SUBSTITUTE(実質収支比率等に係る経年分析!G$49,"▲","-")),2),NA())</f>
        <v>-4.62</v>
      </c>
      <c r="D21" s="159">
        <f>IF(ISNUMBER(VALUE(SUBSTITUTE(実質収支比率等に係る経年分析!H$49,"▲","-"))),ROUND(VALUE(SUBSTITUTE(実質収支比率等に係る経年分析!H$49,"▲","-")),2),NA())</f>
        <v>0.57999999999999996</v>
      </c>
      <c r="E21" s="159">
        <f>IF(ISNUMBER(VALUE(SUBSTITUTE(実質収支比率等に係る経年分析!I$49,"▲","-"))),ROUND(VALUE(SUBSTITUTE(実質収支比率等に係る経年分析!I$49,"▲","-")),2),NA())</f>
        <v>1.71</v>
      </c>
      <c r="F21" s="159">
        <f>IF(ISNUMBER(VALUE(SUBSTITUTE(実質収支比率等に係る経年分析!J$49,"▲","-"))),ROUND(VALUE(SUBSTITUTE(実質収支比率等に係る経年分析!J$49,"▲","-")),2),NA())</f>
        <v>-10.49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0.08</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香取市後期高齢者医療事業特別会計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香取市下水道事業特別会計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x14ac:dyDescent="0.15">
      <c r="A31" s="160" t="str">
        <f>IF(連結実質赤字比率に係る赤字・黒字の構成分析!C$39="",NA(),連結実質赤字比率に係る赤字・黒字の構成分析!C$39)</f>
        <v>香取市太陽光発電事業特別会計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0.09</v>
      </c>
    </row>
    <row r="32" spans="1:11" x14ac:dyDescent="0.15">
      <c r="A32" s="160" t="str">
        <f>IF(連結実質赤字比率に係る赤字・黒字の構成分析!C$38="",NA(),連結実質赤字比率に係る赤字・黒字の構成分析!C$38)</f>
        <v>香取市介護保険事業特別会計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0.81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1.51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1.84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1.67</v>
      </c>
    </row>
    <row r="33" spans="1:16" x14ac:dyDescent="0.15">
      <c r="A33" s="160" t="str">
        <f>IF(連結実質赤字比率に係る赤字・黒字の構成分析!C$37="",NA(),連結実質赤字比率に係る赤字・黒字の構成分析!C$37)</f>
        <v>香取市簡易水道事業会計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1.43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1.69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1.93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2.19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2.2999999999999998</v>
      </c>
    </row>
    <row r="34" spans="1:16" x14ac:dyDescent="0.15">
      <c r="A34" s="160" t="str">
        <f>IF(連結実質赤字比率に係る赤字・黒字の構成分析!C$36="",NA(),連結実質赤字比率に係る赤字・黒字の構成分析!C$36)</f>
        <v>香取市国民健康保険事業特別会計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2.89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2.08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1.1599999999999999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2.37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3.61</v>
      </c>
    </row>
    <row r="35" spans="1:16" x14ac:dyDescent="0.15">
      <c r="A35" s="160" t="str">
        <f>IF(連結実質赤字比率に係る赤字・黒字の構成分析!C$35="",NA(),連結実質赤字比率に係る赤字・黒字の構成分析!C$35)</f>
        <v>香取市水道事業会計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2.0099999999999998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2.72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3.54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4.43</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14.18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9.41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11.37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10.75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8.25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2464</v>
      </c>
      <c r="E42" s="161"/>
      <c r="F42" s="161"/>
      <c r="G42" s="161">
        <f>'実質公債費比率（分子）の構造'!L$52</f>
        <v>2618</v>
      </c>
      <c r="H42" s="161"/>
      <c r="I42" s="161"/>
      <c r="J42" s="161">
        <f>'実質公債費比率（分子）の構造'!M$52</f>
        <v>2560</v>
      </c>
      <c r="K42" s="161"/>
      <c r="L42" s="161"/>
      <c r="M42" s="161">
        <f>'実質公債費比率（分子）の構造'!N$52</f>
        <v>2624</v>
      </c>
      <c r="N42" s="161"/>
      <c r="O42" s="161"/>
      <c r="P42" s="161">
        <f>'実質公債費比率（分子）の構造'!O$52</f>
        <v>2818</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39</v>
      </c>
      <c r="C44" s="161"/>
      <c r="D44" s="161"/>
      <c r="E44" s="161">
        <f>'実質公債費比率（分子）の構造'!L$50</f>
        <v>39</v>
      </c>
      <c r="F44" s="161"/>
      <c r="G44" s="161"/>
      <c r="H44" s="161">
        <f>'実質公債費比率（分子）の構造'!M$50</f>
        <v>38</v>
      </c>
      <c r="I44" s="161"/>
      <c r="J44" s="161"/>
      <c r="K44" s="161">
        <f>'実質公債費比率（分子）の構造'!N$50</f>
        <v>35</v>
      </c>
      <c r="L44" s="161"/>
      <c r="M44" s="161"/>
      <c r="N44" s="161">
        <f>'実質公債費比率（分子）の構造'!O$50</f>
        <v>35</v>
      </c>
      <c r="O44" s="161"/>
      <c r="P44" s="161"/>
    </row>
    <row r="45" spans="1:16" x14ac:dyDescent="0.15">
      <c r="A45" s="161" t="s">
        <v>60</v>
      </c>
      <c r="B45" s="161">
        <f>'実質公債費比率（分子）の構造'!K$49</f>
        <v>258</v>
      </c>
      <c r="C45" s="161"/>
      <c r="D45" s="161"/>
      <c r="E45" s="161">
        <f>'実質公債費比率（分子）の構造'!L$49</f>
        <v>263</v>
      </c>
      <c r="F45" s="161"/>
      <c r="G45" s="161"/>
      <c r="H45" s="161">
        <f>'実質公債費比率（分子）の構造'!M$49</f>
        <v>273</v>
      </c>
      <c r="I45" s="161"/>
      <c r="J45" s="161"/>
      <c r="K45" s="161">
        <f>'実質公債費比率（分子）の構造'!N$49</f>
        <v>315</v>
      </c>
      <c r="L45" s="161"/>
      <c r="M45" s="161"/>
      <c r="N45" s="161">
        <f>'実質公債費比率（分子）の構造'!O$49</f>
        <v>291</v>
      </c>
      <c r="O45" s="161"/>
      <c r="P45" s="161"/>
    </row>
    <row r="46" spans="1:16" x14ac:dyDescent="0.15">
      <c r="A46" s="161" t="s">
        <v>61</v>
      </c>
      <c r="B46" s="161">
        <f>'実質公債費比率（分子）の構造'!K$48</f>
        <v>820</v>
      </c>
      <c r="C46" s="161"/>
      <c r="D46" s="161"/>
      <c r="E46" s="161">
        <f>'実質公債費比率（分子）の構造'!L$48</f>
        <v>806</v>
      </c>
      <c r="F46" s="161"/>
      <c r="G46" s="161"/>
      <c r="H46" s="161">
        <f>'実質公債費比率（分子）の構造'!M$48</f>
        <v>1046</v>
      </c>
      <c r="I46" s="161"/>
      <c r="J46" s="161"/>
      <c r="K46" s="161">
        <f>'実質公債費比率（分子）の構造'!N$48</f>
        <v>987</v>
      </c>
      <c r="L46" s="161"/>
      <c r="M46" s="161"/>
      <c r="N46" s="161">
        <f>'実質公債費比率（分子）の構造'!O$48</f>
        <v>999</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2863</v>
      </c>
      <c r="C49" s="161"/>
      <c r="D49" s="161"/>
      <c r="E49" s="161">
        <f>'実質公債費比率（分子）の構造'!L$45</f>
        <v>2886</v>
      </c>
      <c r="F49" s="161"/>
      <c r="G49" s="161"/>
      <c r="H49" s="161">
        <f>'実質公債費比率（分子）の構造'!M$45</f>
        <v>2832</v>
      </c>
      <c r="I49" s="161"/>
      <c r="J49" s="161"/>
      <c r="K49" s="161">
        <f>'実質公債費比率（分子）の構造'!N$45</f>
        <v>2730</v>
      </c>
      <c r="L49" s="161"/>
      <c r="M49" s="161"/>
      <c r="N49" s="161">
        <f>'実質公債費比率（分子）の構造'!O$45</f>
        <v>2835</v>
      </c>
      <c r="O49" s="161"/>
      <c r="P49" s="161"/>
    </row>
    <row r="50" spans="1:16" x14ac:dyDescent="0.15">
      <c r="A50" s="161" t="s">
        <v>65</v>
      </c>
      <c r="B50" s="161" t="e">
        <f>NA()</f>
        <v>#N/A</v>
      </c>
      <c r="C50" s="161">
        <f>IF(ISNUMBER('実質公債費比率（分子）の構造'!K$53),'実質公債費比率（分子）の構造'!K$53,NA())</f>
        <v>1516</v>
      </c>
      <c r="D50" s="161" t="e">
        <f>NA()</f>
        <v>#N/A</v>
      </c>
      <c r="E50" s="161" t="e">
        <f>NA()</f>
        <v>#N/A</v>
      </c>
      <c r="F50" s="161">
        <f>IF(ISNUMBER('実質公債費比率（分子）の構造'!L$53),'実質公債費比率（分子）の構造'!L$53,NA())</f>
        <v>1376</v>
      </c>
      <c r="G50" s="161" t="e">
        <f>NA()</f>
        <v>#N/A</v>
      </c>
      <c r="H50" s="161" t="e">
        <f>NA()</f>
        <v>#N/A</v>
      </c>
      <c r="I50" s="161">
        <f>IF(ISNUMBER('実質公債費比率（分子）の構造'!M$53),'実質公債費比率（分子）の構造'!M$53,NA())</f>
        <v>1629</v>
      </c>
      <c r="J50" s="161" t="e">
        <f>NA()</f>
        <v>#N/A</v>
      </c>
      <c r="K50" s="161" t="e">
        <f>NA()</f>
        <v>#N/A</v>
      </c>
      <c r="L50" s="161">
        <f>IF(ISNUMBER('実質公債費比率（分子）の構造'!N$53),'実質公債費比率（分子）の構造'!N$53,NA())</f>
        <v>1443</v>
      </c>
      <c r="M50" s="161" t="e">
        <f>NA()</f>
        <v>#N/A</v>
      </c>
      <c r="N50" s="161" t="e">
        <f>NA()</f>
        <v>#N/A</v>
      </c>
      <c r="O50" s="161">
        <f>IF(ISNUMBER('実質公債費比率（分子）の構造'!O$53),'実質公債費比率（分子）の構造'!O$53,NA())</f>
        <v>1342</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31347</v>
      </c>
      <c r="E56" s="160"/>
      <c r="F56" s="160"/>
      <c r="G56" s="160">
        <f>'将来負担比率（分子）の構造'!J$52</f>
        <v>33400</v>
      </c>
      <c r="H56" s="160"/>
      <c r="I56" s="160"/>
      <c r="J56" s="160">
        <f>'将来負担比率（分子）の構造'!K$52</f>
        <v>35562</v>
      </c>
      <c r="K56" s="160"/>
      <c r="L56" s="160"/>
      <c r="M56" s="160">
        <f>'将来負担比率（分子）の構造'!L$52</f>
        <v>36690</v>
      </c>
      <c r="N56" s="160"/>
      <c r="O56" s="160"/>
      <c r="P56" s="160">
        <f>'将来負担比率（分子）の構造'!M$52</f>
        <v>37173</v>
      </c>
    </row>
    <row r="57" spans="1:16" x14ac:dyDescent="0.15">
      <c r="A57" s="160" t="s">
        <v>36</v>
      </c>
      <c r="B57" s="160"/>
      <c r="C57" s="160"/>
      <c r="D57" s="160">
        <f>'将来負担比率（分子）の構造'!I$51</f>
        <v>1669</v>
      </c>
      <c r="E57" s="160"/>
      <c r="F57" s="160"/>
      <c r="G57" s="160">
        <f>'将来負担比率（分子）の構造'!J$51</f>
        <v>1526</v>
      </c>
      <c r="H57" s="160"/>
      <c r="I57" s="160"/>
      <c r="J57" s="160">
        <f>'将来負担比率（分子）の構造'!K$51</f>
        <v>1446</v>
      </c>
      <c r="K57" s="160"/>
      <c r="L57" s="160"/>
      <c r="M57" s="160">
        <f>'将来負担比率（分子）の構造'!L$51</f>
        <v>1377</v>
      </c>
      <c r="N57" s="160"/>
      <c r="O57" s="160"/>
      <c r="P57" s="160">
        <f>'将来負担比率（分子）の構造'!M$51</f>
        <v>1382</v>
      </c>
    </row>
    <row r="58" spans="1:16" x14ac:dyDescent="0.15">
      <c r="A58" s="160" t="s">
        <v>35</v>
      </c>
      <c r="B58" s="160"/>
      <c r="C58" s="160"/>
      <c r="D58" s="160">
        <f>'将来負担比率（分子）の構造'!I$50</f>
        <v>9733</v>
      </c>
      <c r="E58" s="160"/>
      <c r="F58" s="160"/>
      <c r="G58" s="160">
        <f>'将来負担比率（分子）の構造'!J$50</f>
        <v>11277</v>
      </c>
      <c r="H58" s="160"/>
      <c r="I58" s="160"/>
      <c r="J58" s="160">
        <f>'将来負担比率（分子）の構造'!K$50</f>
        <v>11754</v>
      </c>
      <c r="K58" s="160"/>
      <c r="L58" s="160"/>
      <c r="M58" s="160">
        <f>'将来負担比率（分子）の構造'!L$50</f>
        <v>11812</v>
      </c>
      <c r="N58" s="160"/>
      <c r="O58" s="160"/>
      <c r="P58" s="160">
        <f>'将来負担比率（分子）の構造'!M$50</f>
        <v>11862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f>'将来負担比率（分子）の構造'!J$46</f>
        <v>0</v>
      </c>
      <c r="F61" s="160"/>
      <c r="G61" s="160"/>
      <c r="H61" s="160" t="str">
        <f>'将来負担比率（分子）の構造'!K$46</f>
        <v>-</v>
      </c>
      <c r="I61" s="160"/>
      <c r="J61" s="160"/>
      <c r="K61" s="160">
        <f>'将来負担比率（分子）の構造'!L$46</f>
        <v>2</v>
      </c>
      <c r="L61" s="160"/>
      <c r="M61" s="160"/>
      <c r="N61" s="160" t="str">
        <f>'将来負担比率（分子）の構造'!M$46</f>
        <v>-</v>
      </c>
      <c r="O61" s="160"/>
      <c r="P61" s="160"/>
    </row>
    <row r="62" spans="1:16" x14ac:dyDescent="0.15">
      <c r="A62" s="160" t="s">
        <v>29</v>
      </c>
      <c r="B62" s="160">
        <f>'将来負担比率（分子）の構造'!I$45</f>
        <v>10434</v>
      </c>
      <c r="C62" s="160"/>
      <c r="D62" s="160"/>
      <c r="E62" s="160">
        <f>'将来負担比率（分子）の構造'!J$45</f>
        <v>10028</v>
      </c>
      <c r="F62" s="160"/>
      <c r="G62" s="160"/>
      <c r="H62" s="160">
        <f>'将来負担比率（分子）の構造'!K$45</f>
        <v>9166</v>
      </c>
      <c r="I62" s="160"/>
      <c r="J62" s="160"/>
      <c r="K62" s="160">
        <f>'将来負担比率（分子）の構造'!L$45</f>
        <v>8780</v>
      </c>
      <c r="L62" s="160"/>
      <c r="M62" s="160"/>
      <c r="N62" s="160">
        <f>'将来負担比率（分子）の構造'!M$45</f>
        <v>8586</v>
      </c>
      <c r="O62" s="160"/>
      <c r="P62" s="160"/>
    </row>
    <row r="63" spans="1:16" x14ac:dyDescent="0.15">
      <c r="A63" s="160" t="s">
        <v>28</v>
      </c>
      <c r="B63" s="160">
        <f>'将来負担比率（分子）の構造'!I$44</f>
        <v>1668</v>
      </c>
      <c r="C63" s="160"/>
      <c r="D63" s="160"/>
      <c r="E63" s="160">
        <f>'将来負担比率（分子）の構造'!J$44</f>
        <v>1434</v>
      </c>
      <c r="F63" s="160"/>
      <c r="G63" s="160"/>
      <c r="H63" s="160">
        <f>'将来負担比率（分子）の構造'!K$44</f>
        <v>1353</v>
      </c>
      <c r="I63" s="160"/>
      <c r="J63" s="160"/>
      <c r="K63" s="160">
        <f>'将来負担比率（分子）の構造'!L$44</f>
        <v>1180</v>
      </c>
      <c r="L63" s="160"/>
      <c r="M63" s="160"/>
      <c r="N63" s="160">
        <f>'将来負担比率（分子）の構造'!M$44</f>
        <v>1165</v>
      </c>
      <c r="O63" s="160"/>
      <c r="P63" s="160"/>
    </row>
    <row r="64" spans="1:16" x14ac:dyDescent="0.15">
      <c r="A64" s="160" t="s">
        <v>27</v>
      </c>
      <c r="B64" s="160">
        <f>'将来負担比率（分子）の構造'!I$43</f>
        <v>10236</v>
      </c>
      <c r="C64" s="160"/>
      <c r="D64" s="160"/>
      <c r="E64" s="160">
        <f>'将来負担比率（分子）の構造'!J$43</f>
        <v>9347</v>
      </c>
      <c r="F64" s="160"/>
      <c r="G64" s="160"/>
      <c r="H64" s="160">
        <f>'将来負担比率（分子）の構造'!K$43</f>
        <v>8816</v>
      </c>
      <c r="I64" s="160"/>
      <c r="J64" s="160"/>
      <c r="K64" s="160">
        <f>'将来負担比率（分子）の構造'!L$43</f>
        <v>9117</v>
      </c>
      <c r="L64" s="160"/>
      <c r="M64" s="160"/>
      <c r="N64" s="160">
        <f>'将来負担比率（分子）の構造'!M$43</f>
        <v>9695</v>
      </c>
      <c r="O64" s="160"/>
      <c r="P64" s="160"/>
    </row>
    <row r="65" spans="1:16" x14ac:dyDescent="0.15">
      <c r="A65" s="160" t="s">
        <v>26</v>
      </c>
      <c r="B65" s="160">
        <f>'将来負担比率（分子）の構造'!I$42</f>
        <v>459</v>
      </c>
      <c r="C65" s="160"/>
      <c r="D65" s="160"/>
      <c r="E65" s="160">
        <f>'将来負担比率（分子）の構造'!J$42</f>
        <v>352</v>
      </c>
      <c r="F65" s="160"/>
      <c r="G65" s="160"/>
      <c r="H65" s="160">
        <f>'将来負担比率（分子）の構造'!K$42</f>
        <v>315</v>
      </c>
      <c r="I65" s="160"/>
      <c r="J65" s="160"/>
      <c r="K65" s="160">
        <f>'将来負担比率（分子）の構造'!L$42</f>
        <v>281</v>
      </c>
      <c r="L65" s="160"/>
      <c r="M65" s="160"/>
      <c r="N65" s="160">
        <f>'将来負担比率（分子）の構造'!M$42</f>
        <v>242</v>
      </c>
      <c r="O65" s="160"/>
      <c r="P65" s="160"/>
    </row>
    <row r="66" spans="1:16" x14ac:dyDescent="0.15">
      <c r="A66" s="160" t="s">
        <v>25</v>
      </c>
      <c r="B66" s="160">
        <f>'将来負担比率（分子）の構造'!I$41</f>
        <v>34667</v>
      </c>
      <c r="C66" s="160"/>
      <c r="D66" s="160"/>
      <c r="E66" s="160">
        <f>'将来負担比率（分子）の構造'!J$41</f>
        <v>36848</v>
      </c>
      <c r="F66" s="160"/>
      <c r="G66" s="160"/>
      <c r="H66" s="160">
        <f>'将来負担比率（分子）の構造'!K$41</f>
        <v>39477</v>
      </c>
      <c r="I66" s="160"/>
      <c r="J66" s="160"/>
      <c r="K66" s="160">
        <f>'将来負担比率（分子）の構造'!L$41</f>
        <v>39869</v>
      </c>
      <c r="L66" s="160"/>
      <c r="M66" s="160"/>
      <c r="N66" s="160">
        <f>'将来負担比率（分子）の構造'!M$41</f>
        <v>40068</v>
      </c>
      <c r="O66" s="160"/>
      <c r="P66" s="160"/>
    </row>
    <row r="67" spans="1:16" x14ac:dyDescent="0.15">
      <c r="A67" s="160" t="s">
        <v>69</v>
      </c>
      <c r="B67" s="160" t="e">
        <f>NA()</f>
        <v>#N/A</v>
      </c>
      <c r="C67" s="160">
        <f>IF(ISNUMBER('将来負担比率（分子）の構造'!I$53), IF('将来負担比率（分子）の構造'!I$53 &lt; 0, 0, '将来負担比率（分子）の構造'!I$53), NA())</f>
        <v>14714</v>
      </c>
      <c r="D67" s="160" t="e">
        <f>NA()</f>
        <v>#N/A</v>
      </c>
      <c r="E67" s="160" t="e">
        <f>NA()</f>
        <v>#N/A</v>
      </c>
      <c r="F67" s="160">
        <f>IF(ISNUMBER('将来負担比率（分子）の構造'!J$53), IF('将来負担比率（分子）の構造'!J$53 &lt; 0, 0, '将来負担比率（分子）の構造'!J$53), NA())</f>
        <v>11807</v>
      </c>
      <c r="G67" s="160" t="e">
        <f>NA()</f>
        <v>#N/A</v>
      </c>
      <c r="H67" s="160" t="e">
        <f>NA()</f>
        <v>#N/A</v>
      </c>
      <c r="I67" s="160">
        <f>IF(ISNUMBER('将来負担比率（分子）の構造'!K$53), IF('将来負担比率（分子）の構造'!K$53 &lt; 0, 0, '将来負担比率（分子）の構造'!K$53), NA())</f>
        <v>10366</v>
      </c>
      <c r="J67" s="160" t="e">
        <f>NA()</f>
        <v>#N/A</v>
      </c>
      <c r="K67" s="160" t="e">
        <f>NA()</f>
        <v>#N/A</v>
      </c>
      <c r="L67" s="160">
        <f>IF(ISNUMBER('将来負担比率（分子）の構造'!L$53), IF('将来負担比率（分子）の構造'!L$53 &lt; 0, 0, '将来負担比率（分子）の構造'!L$53), NA())</f>
        <v>9350</v>
      </c>
      <c r="M67" s="160" t="e">
        <f>NA()</f>
        <v>#N/A</v>
      </c>
      <c r="N67" s="160" t="e">
        <f>NA()</f>
        <v>#N/A</v>
      </c>
      <c r="O67" s="160">
        <f>IF(ISNUMBER('将来負担比率（分子）の構造'!M$53), IF('将来負担比率（分子）の構造'!M$53 &lt; 0, 0, '将来負担比率（分子）の構造'!M$53), NA())</f>
        <v>9338</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9067</v>
      </c>
      <c r="C72" s="164">
        <f>基金残高に係る経年分析!G55</f>
        <v>9193</v>
      </c>
      <c r="D72" s="164">
        <f>基金残高に係る経年分析!H55</f>
        <v>6808</v>
      </c>
    </row>
    <row r="73" spans="1:16" x14ac:dyDescent="0.15">
      <c r="A73" s="163" t="s">
        <v>72</v>
      </c>
      <c r="B73" s="164">
        <f>基金残高に係る経年分析!F56</f>
        <v>1007</v>
      </c>
      <c r="C73" s="164">
        <f>基金残高に係る経年分析!G56</f>
        <v>1008</v>
      </c>
      <c r="D73" s="164">
        <f>基金残高に係る経年分析!H56</f>
        <v>1008</v>
      </c>
    </row>
    <row r="74" spans="1:16" x14ac:dyDescent="0.15">
      <c r="A74" s="163" t="s">
        <v>73</v>
      </c>
      <c r="B74" s="164">
        <f>基金残高に係る経年分析!F57</f>
        <v>6976</v>
      </c>
      <c r="C74" s="164">
        <f>基金残高に係る経年分析!G57</f>
        <v>5480</v>
      </c>
      <c r="D74" s="164">
        <f>基金残高に係る経年分析!H57</f>
        <v>6366</v>
      </c>
    </row>
  </sheetData>
  <sheetProtection algorithmName="SHA-512" hashValue="tBV0Mf2INlXQNfjK/UEM4MtP4Xm/gTIXRoR/FNPBpfAC/nbjI74jbLpzr5953FsZFoN+YTHZNoaxtnucdmZFJg==" saltValue="r7lV9pKJwxKBcfFxsu99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219</v>
      </c>
      <c r="C5" s="741"/>
      <c r="D5" s="741"/>
      <c r="E5" s="741"/>
      <c r="F5" s="741"/>
      <c r="G5" s="741"/>
      <c r="H5" s="741"/>
      <c r="I5" s="741"/>
      <c r="J5" s="741"/>
      <c r="K5" s="741"/>
      <c r="L5" s="741"/>
      <c r="M5" s="741"/>
      <c r="N5" s="741"/>
      <c r="O5" s="741"/>
      <c r="P5" s="741"/>
      <c r="Q5" s="742"/>
      <c r="R5" s="706">
        <v>8841253</v>
      </c>
      <c r="S5" s="707"/>
      <c r="T5" s="707"/>
      <c r="U5" s="707"/>
      <c r="V5" s="707"/>
      <c r="W5" s="707"/>
      <c r="X5" s="707"/>
      <c r="Y5" s="753"/>
      <c r="Z5" s="771">
        <v>23.6</v>
      </c>
      <c r="AA5" s="771"/>
      <c r="AB5" s="771"/>
      <c r="AC5" s="771"/>
      <c r="AD5" s="772">
        <v>8633609</v>
      </c>
      <c r="AE5" s="772"/>
      <c r="AF5" s="772"/>
      <c r="AG5" s="772"/>
      <c r="AH5" s="772"/>
      <c r="AI5" s="772"/>
      <c r="AJ5" s="772"/>
      <c r="AK5" s="772"/>
      <c r="AL5" s="754">
        <v>46.3</v>
      </c>
      <c r="AM5" s="723"/>
      <c r="AN5" s="723"/>
      <c r="AO5" s="755"/>
      <c r="AP5" s="740" t="s">
        <v>220</v>
      </c>
      <c r="AQ5" s="741"/>
      <c r="AR5" s="741"/>
      <c r="AS5" s="741"/>
      <c r="AT5" s="741"/>
      <c r="AU5" s="741"/>
      <c r="AV5" s="741"/>
      <c r="AW5" s="741"/>
      <c r="AX5" s="741"/>
      <c r="AY5" s="741"/>
      <c r="AZ5" s="741"/>
      <c r="BA5" s="741"/>
      <c r="BB5" s="741"/>
      <c r="BC5" s="741"/>
      <c r="BD5" s="741"/>
      <c r="BE5" s="741"/>
      <c r="BF5" s="742"/>
      <c r="BG5" s="641">
        <v>8633609</v>
      </c>
      <c r="BH5" s="644"/>
      <c r="BI5" s="644"/>
      <c r="BJ5" s="644"/>
      <c r="BK5" s="644"/>
      <c r="BL5" s="644"/>
      <c r="BM5" s="644"/>
      <c r="BN5" s="645"/>
      <c r="BO5" s="703">
        <v>97.7</v>
      </c>
      <c r="BP5" s="703"/>
      <c r="BQ5" s="703"/>
      <c r="BR5" s="703"/>
      <c r="BS5" s="704" t="s">
        <v>121</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213</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x14ac:dyDescent="0.15">
      <c r="B6" s="638" t="s">
        <v>224</v>
      </c>
      <c r="C6" s="639"/>
      <c r="D6" s="639"/>
      <c r="E6" s="639"/>
      <c r="F6" s="639"/>
      <c r="G6" s="639"/>
      <c r="H6" s="639"/>
      <c r="I6" s="639"/>
      <c r="J6" s="639"/>
      <c r="K6" s="639"/>
      <c r="L6" s="639"/>
      <c r="M6" s="639"/>
      <c r="N6" s="639"/>
      <c r="O6" s="639"/>
      <c r="P6" s="639"/>
      <c r="Q6" s="640"/>
      <c r="R6" s="641">
        <v>404992</v>
      </c>
      <c r="S6" s="644"/>
      <c r="T6" s="644"/>
      <c r="U6" s="644"/>
      <c r="V6" s="644"/>
      <c r="W6" s="644"/>
      <c r="X6" s="644"/>
      <c r="Y6" s="645"/>
      <c r="Z6" s="703">
        <v>1.1000000000000001</v>
      </c>
      <c r="AA6" s="703"/>
      <c r="AB6" s="703"/>
      <c r="AC6" s="703"/>
      <c r="AD6" s="704">
        <v>404992</v>
      </c>
      <c r="AE6" s="704"/>
      <c r="AF6" s="704"/>
      <c r="AG6" s="704"/>
      <c r="AH6" s="704"/>
      <c r="AI6" s="704"/>
      <c r="AJ6" s="704"/>
      <c r="AK6" s="704"/>
      <c r="AL6" s="646">
        <v>2.2000000000000002</v>
      </c>
      <c r="AM6" s="647"/>
      <c r="AN6" s="647"/>
      <c r="AO6" s="705"/>
      <c r="AP6" s="638" t="s">
        <v>225</v>
      </c>
      <c r="AQ6" s="639"/>
      <c r="AR6" s="639"/>
      <c r="AS6" s="639"/>
      <c r="AT6" s="639"/>
      <c r="AU6" s="639"/>
      <c r="AV6" s="639"/>
      <c r="AW6" s="639"/>
      <c r="AX6" s="639"/>
      <c r="AY6" s="639"/>
      <c r="AZ6" s="639"/>
      <c r="BA6" s="639"/>
      <c r="BB6" s="639"/>
      <c r="BC6" s="639"/>
      <c r="BD6" s="639"/>
      <c r="BE6" s="639"/>
      <c r="BF6" s="640"/>
      <c r="BG6" s="641">
        <v>8633609</v>
      </c>
      <c r="BH6" s="644"/>
      <c r="BI6" s="644"/>
      <c r="BJ6" s="644"/>
      <c r="BK6" s="644"/>
      <c r="BL6" s="644"/>
      <c r="BM6" s="644"/>
      <c r="BN6" s="645"/>
      <c r="BO6" s="703">
        <v>97.7</v>
      </c>
      <c r="BP6" s="703"/>
      <c r="BQ6" s="703"/>
      <c r="BR6" s="703"/>
      <c r="BS6" s="704" t="s">
        <v>121</v>
      </c>
      <c r="BT6" s="704"/>
      <c r="BU6" s="704"/>
      <c r="BV6" s="704"/>
      <c r="BW6" s="704"/>
      <c r="BX6" s="704"/>
      <c r="BY6" s="704"/>
      <c r="BZ6" s="704"/>
      <c r="CA6" s="704"/>
      <c r="CB6" s="745"/>
      <c r="CD6" s="712" t="s">
        <v>226</v>
      </c>
      <c r="CE6" s="713"/>
      <c r="CF6" s="713"/>
      <c r="CG6" s="713"/>
      <c r="CH6" s="713"/>
      <c r="CI6" s="713"/>
      <c r="CJ6" s="713"/>
      <c r="CK6" s="713"/>
      <c r="CL6" s="713"/>
      <c r="CM6" s="713"/>
      <c r="CN6" s="713"/>
      <c r="CO6" s="713"/>
      <c r="CP6" s="713"/>
      <c r="CQ6" s="714"/>
      <c r="CR6" s="641">
        <v>226863</v>
      </c>
      <c r="CS6" s="644"/>
      <c r="CT6" s="644"/>
      <c r="CU6" s="644"/>
      <c r="CV6" s="644"/>
      <c r="CW6" s="644"/>
      <c r="CX6" s="644"/>
      <c r="CY6" s="645"/>
      <c r="CZ6" s="754">
        <v>0.6</v>
      </c>
      <c r="DA6" s="723"/>
      <c r="DB6" s="723"/>
      <c r="DC6" s="757"/>
      <c r="DD6" s="649" t="s">
        <v>227</v>
      </c>
      <c r="DE6" s="644"/>
      <c r="DF6" s="644"/>
      <c r="DG6" s="644"/>
      <c r="DH6" s="644"/>
      <c r="DI6" s="644"/>
      <c r="DJ6" s="644"/>
      <c r="DK6" s="644"/>
      <c r="DL6" s="644"/>
      <c r="DM6" s="644"/>
      <c r="DN6" s="644"/>
      <c r="DO6" s="644"/>
      <c r="DP6" s="645"/>
      <c r="DQ6" s="649">
        <v>226863</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11951</v>
      </c>
      <c r="S7" s="644"/>
      <c r="T7" s="644"/>
      <c r="U7" s="644"/>
      <c r="V7" s="644"/>
      <c r="W7" s="644"/>
      <c r="X7" s="644"/>
      <c r="Y7" s="645"/>
      <c r="Z7" s="703">
        <v>0</v>
      </c>
      <c r="AA7" s="703"/>
      <c r="AB7" s="703"/>
      <c r="AC7" s="703"/>
      <c r="AD7" s="704">
        <v>11951</v>
      </c>
      <c r="AE7" s="704"/>
      <c r="AF7" s="704"/>
      <c r="AG7" s="704"/>
      <c r="AH7" s="704"/>
      <c r="AI7" s="704"/>
      <c r="AJ7" s="704"/>
      <c r="AK7" s="704"/>
      <c r="AL7" s="646">
        <v>0.1</v>
      </c>
      <c r="AM7" s="647"/>
      <c r="AN7" s="647"/>
      <c r="AO7" s="705"/>
      <c r="AP7" s="638" t="s">
        <v>229</v>
      </c>
      <c r="AQ7" s="639"/>
      <c r="AR7" s="639"/>
      <c r="AS7" s="639"/>
      <c r="AT7" s="639"/>
      <c r="AU7" s="639"/>
      <c r="AV7" s="639"/>
      <c r="AW7" s="639"/>
      <c r="AX7" s="639"/>
      <c r="AY7" s="639"/>
      <c r="AZ7" s="639"/>
      <c r="BA7" s="639"/>
      <c r="BB7" s="639"/>
      <c r="BC7" s="639"/>
      <c r="BD7" s="639"/>
      <c r="BE7" s="639"/>
      <c r="BF7" s="640"/>
      <c r="BG7" s="641">
        <v>3937620</v>
      </c>
      <c r="BH7" s="644"/>
      <c r="BI7" s="644"/>
      <c r="BJ7" s="644"/>
      <c r="BK7" s="644"/>
      <c r="BL7" s="644"/>
      <c r="BM7" s="644"/>
      <c r="BN7" s="645"/>
      <c r="BO7" s="703">
        <v>44.5</v>
      </c>
      <c r="BP7" s="703"/>
      <c r="BQ7" s="703"/>
      <c r="BR7" s="703"/>
      <c r="BS7" s="704" t="s">
        <v>121</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5925642</v>
      </c>
      <c r="CS7" s="644"/>
      <c r="CT7" s="644"/>
      <c r="CU7" s="644"/>
      <c r="CV7" s="644"/>
      <c r="CW7" s="644"/>
      <c r="CX7" s="644"/>
      <c r="CY7" s="645"/>
      <c r="CZ7" s="703">
        <v>16.7</v>
      </c>
      <c r="DA7" s="703"/>
      <c r="DB7" s="703"/>
      <c r="DC7" s="703"/>
      <c r="DD7" s="649">
        <v>332235</v>
      </c>
      <c r="DE7" s="644"/>
      <c r="DF7" s="644"/>
      <c r="DG7" s="644"/>
      <c r="DH7" s="644"/>
      <c r="DI7" s="644"/>
      <c r="DJ7" s="644"/>
      <c r="DK7" s="644"/>
      <c r="DL7" s="644"/>
      <c r="DM7" s="644"/>
      <c r="DN7" s="644"/>
      <c r="DO7" s="644"/>
      <c r="DP7" s="645"/>
      <c r="DQ7" s="649">
        <v>5323764</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45854</v>
      </c>
      <c r="S8" s="644"/>
      <c r="T8" s="644"/>
      <c r="U8" s="644"/>
      <c r="V8" s="644"/>
      <c r="W8" s="644"/>
      <c r="X8" s="644"/>
      <c r="Y8" s="645"/>
      <c r="Z8" s="703">
        <v>0.1</v>
      </c>
      <c r="AA8" s="703"/>
      <c r="AB8" s="703"/>
      <c r="AC8" s="703"/>
      <c r="AD8" s="704">
        <v>45854</v>
      </c>
      <c r="AE8" s="704"/>
      <c r="AF8" s="704"/>
      <c r="AG8" s="704"/>
      <c r="AH8" s="704"/>
      <c r="AI8" s="704"/>
      <c r="AJ8" s="704"/>
      <c r="AK8" s="704"/>
      <c r="AL8" s="646">
        <v>0.2</v>
      </c>
      <c r="AM8" s="647"/>
      <c r="AN8" s="647"/>
      <c r="AO8" s="705"/>
      <c r="AP8" s="638" t="s">
        <v>232</v>
      </c>
      <c r="AQ8" s="639"/>
      <c r="AR8" s="639"/>
      <c r="AS8" s="639"/>
      <c r="AT8" s="639"/>
      <c r="AU8" s="639"/>
      <c r="AV8" s="639"/>
      <c r="AW8" s="639"/>
      <c r="AX8" s="639"/>
      <c r="AY8" s="639"/>
      <c r="AZ8" s="639"/>
      <c r="BA8" s="639"/>
      <c r="BB8" s="639"/>
      <c r="BC8" s="639"/>
      <c r="BD8" s="639"/>
      <c r="BE8" s="639"/>
      <c r="BF8" s="640"/>
      <c r="BG8" s="641">
        <v>136249</v>
      </c>
      <c r="BH8" s="644"/>
      <c r="BI8" s="644"/>
      <c r="BJ8" s="644"/>
      <c r="BK8" s="644"/>
      <c r="BL8" s="644"/>
      <c r="BM8" s="644"/>
      <c r="BN8" s="645"/>
      <c r="BO8" s="703">
        <v>1.5</v>
      </c>
      <c r="BP8" s="703"/>
      <c r="BQ8" s="703"/>
      <c r="BR8" s="703"/>
      <c r="BS8" s="649" t="s">
        <v>121</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10761998</v>
      </c>
      <c r="CS8" s="644"/>
      <c r="CT8" s="644"/>
      <c r="CU8" s="644"/>
      <c r="CV8" s="644"/>
      <c r="CW8" s="644"/>
      <c r="CX8" s="644"/>
      <c r="CY8" s="645"/>
      <c r="CZ8" s="703">
        <v>30.4</v>
      </c>
      <c r="DA8" s="703"/>
      <c r="DB8" s="703"/>
      <c r="DC8" s="703"/>
      <c r="DD8" s="649">
        <v>465311</v>
      </c>
      <c r="DE8" s="644"/>
      <c r="DF8" s="644"/>
      <c r="DG8" s="644"/>
      <c r="DH8" s="644"/>
      <c r="DI8" s="644"/>
      <c r="DJ8" s="644"/>
      <c r="DK8" s="644"/>
      <c r="DL8" s="644"/>
      <c r="DM8" s="644"/>
      <c r="DN8" s="644"/>
      <c r="DO8" s="644"/>
      <c r="DP8" s="645"/>
      <c r="DQ8" s="649">
        <v>5324320</v>
      </c>
      <c r="DR8" s="644"/>
      <c r="DS8" s="644"/>
      <c r="DT8" s="644"/>
      <c r="DU8" s="644"/>
      <c r="DV8" s="644"/>
      <c r="DW8" s="644"/>
      <c r="DX8" s="644"/>
      <c r="DY8" s="644"/>
      <c r="DZ8" s="644"/>
      <c r="EA8" s="644"/>
      <c r="EB8" s="644"/>
      <c r="EC8" s="684"/>
    </row>
    <row r="9" spans="2:143" ht="11.25" customHeight="1" x14ac:dyDescent="0.15">
      <c r="B9" s="638" t="s">
        <v>234</v>
      </c>
      <c r="C9" s="639"/>
      <c r="D9" s="639"/>
      <c r="E9" s="639"/>
      <c r="F9" s="639"/>
      <c r="G9" s="639"/>
      <c r="H9" s="639"/>
      <c r="I9" s="639"/>
      <c r="J9" s="639"/>
      <c r="K9" s="639"/>
      <c r="L9" s="639"/>
      <c r="M9" s="639"/>
      <c r="N9" s="639"/>
      <c r="O9" s="639"/>
      <c r="P9" s="639"/>
      <c r="Q9" s="640"/>
      <c r="R9" s="641">
        <v>53435</v>
      </c>
      <c r="S9" s="644"/>
      <c r="T9" s="644"/>
      <c r="U9" s="644"/>
      <c r="V9" s="644"/>
      <c r="W9" s="644"/>
      <c r="X9" s="644"/>
      <c r="Y9" s="645"/>
      <c r="Z9" s="703">
        <v>0.1</v>
      </c>
      <c r="AA9" s="703"/>
      <c r="AB9" s="703"/>
      <c r="AC9" s="703"/>
      <c r="AD9" s="704">
        <v>53435</v>
      </c>
      <c r="AE9" s="704"/>
      <c r="AF9" s="704"/>
      <c r="AG9" s="704"/>
      <c r="AH9" s="704"/>
      <c r="AI9" s="704"/>
      <c r="AJ9" s="704"/>
      <c r="AK9" s="704"/>
      <c r="AL9" s="646">
        <v>0.3</v>
      </c>
      <c r="AM9" s="647"/>
      <c r="AN9" s="647"/>
      <c r="AO9" s="705"/>
      <c r="AP9" s="638" t="s">
        <v>235</v>
      </c>
      <c r="AQ9" s="639"/>
      <c r="AR9" s="639"/>
      <c r="AS9" s="639"/>
      <c r="AT9" s="639"/>
      <c r="AU9" s="639"/>
      <c r="AV9" s="639"/>
      <c r="AW9" s="639"/>
      <c r="AX9" s="639"/>
      <c r="AY9" s="639"/>
      <c r="AZ9" s="639"/>
      <c r="BA9" s="639"/>
      <c r="BB9" s="639"/>
      <c r="BC9" s="639"/>
      <c r="BD9" s="639"/>
      <c r="BE9" s="639"/>
      <c r="BF9" s="640"/>
      <c r="BG9" s="641">
        <v>3337728</v>
      </c>
      <c r="BH9" s="644"/>
      <c r="BI9" s="644"/>
      <c r="BJ9" s="644"/>
      <c r="BK9" s="644"/>
      <c r="BL9" s="644"/>
      <c r="BM9" s="644"/>
      <c r="BN9" s="645"/>
      <c r="BO9" s="703">
        <v>37.799999999999997</v>
      </c>
      <c r="BP9" s="703"/>
      <c r="BQ9" s="703"/>
      <c r="BR9" s="703"/>
      <c r="BS9" s="649" t="s">
        <v>227</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2375141</v>
      </c>
      <c r="CS9" s="644"/>
      <c r="CT9" s="644"/>
      <c r="CU9" s="644"/>
      <c r="CV9" s="644"/>
      <c r="CW9" s="644"/>
      <c r="CX9" s="644"/>
      <c r="CY9" s="645"/>
      <c r="CZ9" s="703">
        <v>6.7</v>
      </c>
      <c r="DA9" s="703"/>
      <c r="DB9" s="703"/>
      <c r="DC9" s="703"/>
      <c r="DD9" s="649">
        <v>49408</v>
      </c>
      <c r="DE9" s="644"/>
      <c r="DF9" s="644"/>
      <c r="DG9" s="644"/>
      <c r="DH9" s="644"/>
      <c r="DI9" s="644"/>
      <c r="DJ9" s="644"/>
      <c r="DK9" s="644"/>
      <c r="DL9" s="644"/>
      <c r="DM9" s="644"/>
      <c r="DN9" s="644"/>
      <c r="DO9" s="644"/>
      <c r="DP9" s="645"/>
      <c r="DQ9" s="649">
        <v>2068407</v>
      </c>
      <c r="DR9" s="644"/>
      <c r="DS9" s="644"/>
      <c r="DT9" s="644"/>
      <c r="DU9" s="644"/>
      <c r="DV9" s="644"/>
      <c r="DW9" s="644"/>
      <c r="DX9" s="644"/>
      <c r="DY9" s="644"/>
      <c r="DZ9" s="644"/>
      <c r="EA9" s="644"/>
      <c r="EB9" s="644"/>
      <c r="EC9" s="684"/>
    </row>
    <row r="10" spans="2:143" ht="11.25" customHeight="1" x14ac:dyDescent="0.15">
      <c r="B10" s="638" t="s">
        <v>237</v>
      </c>
      <c r="C10" s="639"/>
      <c r="D10" s="639"/>
      <c r="E10" s="639"/>
      <c r="F10" s="639"/>
      <c r="G10" s="639"/>
      <c r="H10" s="639"/>
      <c r="I10" s="639"/>
      <c r="J10" s="639"/>
      <c r="K10" s="639"/>
      <c r="L10" s="639"/>
      <c r="M10" s="639"/>
      <c r="N10" s="639"/>
      <c r="O10" s="639"/>
      <c r="P10" s="639"/>
      <c r="Q10" s="640"/>
      <c r="R10" s="641" t="s">
        <v>121</v>
      </c>
      <c r="S10" s="644"/>
      <c r="T10" s="644"/>
      <c r="U10" s="644"/>
      <c r="V10" s="644"/>
      <c r="W10" s="644"/>
      <c r="X10" s="644"/>
      <c r="Y10" s="645"/>
      <c r="Z10" s="703" t="s">
        <v>121</v>
      </c>
      <c r="AA10" s="703"/>
      <c r="AB10" s="703"/>
      <c r="AC10" s="703"/>
      <c r="AD10" s="704" t="s">
        <v>121</v>
      </c>
      <c r="AE10" s="704"/>
      <c r="AF10" s="704"/>
      <c r="AG10" s="704"/>
      <c r="AH10" s="704"/>
      <c r="AI10" s="704"/>
      <c r="AJ10" s="704"/>
      <c r="AK10" s="704"/>
      <c r="AL10" s="646" t="s">
        <v>121</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175244</v>
      </c>
      <c r="BH10" s="644"/>
      <c r="BI10" s="644"/>
      <c r="BJ10" s="644"/>
      <c r="BK10" s="644"/>
      <c r="BL10" s="644"/>
      <c r="BM10" s="644"/>
      <c r="BN10" s="645"/>
      <c r="BO10" s="703">
        <v>2</v>
      </c>
      <c r="BP10" s="703"/>
      <c r="BQ10" s="703"/>
      <c r="BR10" s="703"/>
      <c r="BS10" s="649" t="s">
        <v>227</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10650</v>
      </c>
      <c r="CS10" s="644"/>
      <c r="CT10" s="644"/>
      <c r="CU10" s="644"/>
      <c r="CV10" s="644"/>
      <c r="CW10" s="644"/>
      <c r="CX10" s="644"/>
      <c r="CY10" s="645"/>
      <c r="CZ10" s="703">
        <v>0</v>
      </c>
      <c r="DA10" s="703"/>
      <c r="DB10" s="703"/>
      <c r="DC10" s="703"/>
      <c r="DD10" s="649" t="s">
        <v>121</v>
      </c>
      <c r="DE10" s="644"/>
      <c r="DF10" s="644"/>
      <c r="DG10" s="644"/>
      <c r="DH10" s="644"/>
      <c r="DI10" s="644"/>
      <c r="DJ10" s="644"/>
      <c r="DK10" s="644"/>
      <c r="DL10" s="644"/>
      <c r="DM10" s="644"/>
      <c r="DN10" s="644"/>
      <c r="DO10" s="644"/>
      <c r="DP10" s="645"/>
      <c r="DQ10" s="649">
        <v>10650</v>
      </c>
      <c r="DR10" s="644"/>
      <c r="DS10" s="644"/>
      <c r="DT10" s="644"/>
      <c r="DU10" s="644"/>
      <c r="DV10" s="644"/>
      <c r="DW10" s="644"/>
      <c r="DX10" s="644"/>
      <c r="DY10" s="644"/>
      <c r="DZ10" s="644"/>
      <c r="EA10" s="644"/>
      <c r="EB10" s="644"/>
      <c r="EC10" s="684"/>
    </row>
    <row r="11" spans="2:143" ht="11.25" customHeight="1" x14ac:dyDescent="0.15">
      <c r="B11" s="638" t="s">
        <v>240</v>
      </c>
      <c r="C11" s="639"/>
      <c r="D11" s="639"/>
      <c r="E11" s="639"/>
      <c r="F11" s="639"/>
      <c r="G11" s="639"/>
      <c r="H11" s="639"/>
      <c r="I11" s="639"/>
      <c r="J11" s="639"/>
      <c r="K11" s="639"/>
      <c r="L11" s="639"/>
      <c r="M11" s="639"/>
      <c r="N11" s="639"/>
      <c r="O11" s="639"/>
      <c r="P11" s="639"/>
      <c r="Q11" s="640"/>
      <c r="R11" s="641" t="s">
        <v>121</v>
      </c>
      <c r="S11" s="644"/>
      <c r="T11" s="644"/>
      <c r="U11" s="644"/>
      <c r="V11" s="644"/>
      <c r="W11" s="644"/>
      <c r="X11" s="644"/>
      <c r="Y11" s="645"/>
      <c r="Z11" s="703" t="s">
        <v>121</v>
      </c>
      <c r="AA11" s="703"/>
      <c r="AB11" s="703"/>
      <c r="AC11" s="703"/>
      <c r="AD11" s="704" t="s">
        <v>121</v>
      </c>
      <c r="AE11" s="704"/>
      <c r="AF11" s="704"/>
      <c r="AG11" s="704"/>
      <c r="AH11" s="704"/>
      <c r="AI11" s="704"/>
      <c r="AJ11" s="704"/>
      <c r="AK11" s="704"/>
      <c r="AL11" s="646" t="s">
        <v>121</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288399</v>
      </c>
      <c r="BH11" s="644"/>
      <c r="BI11" s="644"/>
      <c r="BJ11" s="644"/>
      <c r="BK11" s="644"/>
      <c r="BL11" s="644"/>
      <c r="BM11" s="644"/>
      <c r="BN11" s="645"/>
      <c r="BO11" s="703">
        <v>3.3</v>
      </c>
      <c r="BP11" s="703"/>
      <c r="BQ11" s="703"/>
      <c r="BR11" s="703"/>
      <c r="BS11" s="649" t="s">
        <v>121</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1421603</v>
      </c>
      <c r="CS11" s="644"/>
      <c r="CT11" s="644"/>
      <c r="CU11" s="644"/>
      <c r="CV11" s="644"/>
      <c r="CW11" s="644"/>
      <c r="CX11" s="644"/>
      <c r="CY11" s="645"/>
      <c r="CZ11" s="703">
        <v>4</v>
      </c>
      <c r="DA11" s="703"/>
      <c r="DB11" s="703"/>
      <c r="DC11" s="703"/>
      <c r="DD11" s="649">
        <v>277463</v>
      </c>
      <c r="DE11" s="644"/>
      <c r="DF11" s="644"/>
      <c r="DG11" s="644"/>
      <c r="DH11" s="644"/>
      <c r="DI11" s="644"/>
      <c r="DJ11" s="644"/>
      <c r="DK11" s="644"/>
      <c r="DL11" s="644"/>
      <c r="DM11" s="644"/>
      <c r="DN11" s="644"/>
      <c r="DO11" s="644"/>
      <c r="DP11" s="645"/>
      <c r="DQ11" s="649">
        <v>713382</v>
      </c>
      <c r="DR11" s="644"/>
      <c r="DS11" s="644"/>
      <c r="DT11" s="644"/>
      <c r="DU11" s="644"/>
      <c r="DV11" s="644"/>
      <c r="DW11" s="644"/>
      <c r="DX11" s="644"/>
      <c r="DY11" s="644"/>
      <c r="DZ11" s="644"/>
      <c r="EA11" s="644"/>
      <c r="EB11" s="644"/>
      <c r="EC11" s="684"/>
    </row>
    <row r="12" spans="2:143" ht="11.25" customHeight="1" x14ac:dyDescent="0.15">
      <c r="B12" s="638" t="s">
        <v>243</v>
      </c>
      <c r="C12" s="639"/>
      <c r="D12" s="639"/>
      <c r="E12" s="639"/>
      <c r="F12" s="639"/>
      <c r="G12" s="639"/>
      <c r="H12" s="639"/>
      <c r="I12" s="639"/>
      <c r="J12" s="639"/>
      <c r="K12" s="639"/>
      <c r="L12" s="639"/>
      <c r="M12" s="639"/>
      <c r="N12" s="639"/>
      <c r="O12" s="639"/>
      <c r="P12" s="639"/>
      <c r="Q12" s="640"/>
      <c r="R12" s="641">
        <v>1268747</v>
      </c>
      <c r="S12" s="644"/>
      <c r="T12" s="644"/>
      <c r="U12" s="644"/>
      <c r="V12" s="644"/>
      <c r="W12" s="644"/>
      <c r="X12" s="644"/>
      <c r="Y12" s="645"/>
      <c r="Z12" s="703">
        <v>3.4</v>
      </c>
      <c r="AA12" s="703"/>
      <c r="AB12" s="703"/>
      <c r="AC12" s="703"/>
      <c r="AD12" s="704">
        <v>1268747</v>
      </c>
      <c r="AE12" s="704"/>
      <c r="AF12" s="704"/>
      <c r="AG12" s="704"/>
      <c r="AH12" s="704"/>
      <c r="AI12" s="704"/>
      <c r="AJ12" s="704"/>
      <c r="AK12" s="704"/>
      <c r="AL12" s="646">
        <v>6.8</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3946360</v>
      </c>
      <c r="BH12" s="644"/>
      <c r="BI12" s="644"/>
      <c r="BJ12" s="644"/>
      <c r="BK12" s="644"/>
      <c r="BL12" s="644"/>
      <c r="BM12" s="644"/>
      <c r="BN12" s="645"/>
      <c r="BO12" s="703">
        <v>44.6</v>
      </c>
      <c r="BP12" s="703"/>
      <c r="BQ12" s="703"/>
      <c r="BR12" s="703"/>
      <c r="BS12" s="649" t="s">
        <v>130</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826240</v>
      </c>
      <c r="CS12" s="644"/>
      <c r="CT12" s="644"/>
      <c r="CU12" s="644"/>
      <c r="CV12" s="644"/>
      <c r="CW12" s="644"/>
      <c r="CX12" s="644"/>
      <c r="CY12" s="645"/>
      <c r="CZ12" s="703">
        <v>2.2999999999999998</v>
      </c>
      <c r="DA12" s="703"/>
      <c r="DB12" s="703"/>
      <c r="DC12" s="703"/>
      <c r="DD12" s="649">
        <v>193742</v>
      </c>
      <c r="DE12" s="644"/>
      <c r="DF12" s="644"/>
      <c r="DG12" s="644"/>
      <c r="DH12" s="644"/>
      <c r="DI12" s="644"/>
      <c r="DJ12" s="644"/>
      <c r="DK12" s="644"/>
      <c r="DL12" s="644"/>
      <c r="DM12" s="644"/>
      <c r="DN12" s="644"/>
      <c r="DO12" s="644"/>
      <c r="DP12" s="645"/>
      <c r="DQ12" s="649">
        <v>418557</v>
      </c>
      <c r="DR12" s="644"/>
      <c r="DS12" s="644"/>
      <c r="DT12" s="644"/>
      <c r="DU12" s="644"/>
      <c r="DV12" s="644"/>
      <c r="DW12" s="644"/>
      <c r="DX12" s="644"/>
      <c r="DY12" s="644"/>
      <c r="DZ12" s="644"/>
      <c r="EA12" s="644"/>
      <c r="EB12" s="644"/>
      <c r="EC12" s="684"/>
    </row>
    <row r="13" spans="2:143" ht="11.25" customHeight="1" x14ac:dyDescent="0.15">
      <c r="B13" s="638" t="s">
        <v>246</v>
      </c>
      <c r="C13" s="639"/>
      <c r="D13" s="639"/>
      <c r="E13" s="639"/>
      <c r="F13" s="639"/>
      <c r="G13" s="639"/>
      <c r="H13" s="639"/>
      <c r="I13" s="639"/>
      <c r="J13" s="639"/>
      <c r="K13" s="639"/>
      <c r="L13" s="639"/>
      <c r="M13" s="639"/>
      <c r="N13" s="639"/>
      <c r="O13" s="639"/>
      <c r="P13" s="639"/>
      <c r="Q13" s="640"/>
      <c r="R13" s="641">
        <v>167709</v>
      </c>
      <c r="S13" s="644"/>
      <c r="T13" s="644"/>
      <c r="U13" s="644"/>
      <c r="V13" s="644"/>
      <c r="W13" s="644"/>
      <c r="X13" s="644"/>
      <c r="Y13" s="645"/>
      <c r="Z13" s="703">
        <v>0.4</v>
      </c>
      <c r="AA13" s="703"/>
      <c r="AB13" s="703"/>
      <c r="AC13" s="703"/>
      <c r="AD13" s="704">
        <v>167709</v>
      </c>
      <c r="AE13" s="704"/>
      <c r="AF13" s="704"/>
      <c r="AG13" s="704"/>
      <c r="AH13" s="704"/>
      <c r="AI13" s="704"/>
      <c r="AJ13" s="704"/>
      <c r="AK13" s="704"/>
      <c r="AL13" s="646">
        <v>0.9</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3942411</v>
      </c>
      <c r="BH13" s="644"/>
      <c r="BI13" s="644"/>
      <c r="BJ13" s="644"/>
      <c r="BK13" s="644"/>
      <c r="BL13" s="644"/>
      <c r="BM13" s="644"/>
      <c r="BN13" s="645"/>
      <c r="BO13" s="703">
        <v>44.6</v>
      </c>
      <c r="BP13" s="703"/>
      <c r="BQ13" s="703"/>
      <c r="BR13" s="703"/>
      <c r="BS13" s="649" t="s">
        <v>227</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3145001</v>
      </c>
      <c r="CS13" s="644"/>
      <c r="CT13" s="644"/>
      <c r="CU13" s="644"/>
      <c r="CV13" s="644"/>
      <c r="CW13" s="644"/>
      <c r="CX13" s="644"/>
      <c r="CY13" s="645"/>
      <c r="CZ13" s="703">
        <v>8.9</v>
      </c>
      <c r="DA13" s="703"/>
      <c r="DB13" s="703"/>
      <c r="DC13" s="703"/>
      <c r="DD13" s="649">
        <v>1872460</v>
      </c>
      <c r="DE13" s="644"/>
      <c r="DF13" s="644"/>
      <c r="DG13" s="644"/>
      <c r="DH13" s="644"/>
      <c r="DI13" s="644"/>
      <c r="DJ13" s="644"/>
      <c r="DK13" s="644"/>
      <c r="DL13" s="644"/>
      <c r="DM13" s="644"/>
      <c r="DN13" s="644"/>
      <c r="DO13" s="644"/>
      <c r="DP13" s="645"/>
      <c r="DQ13" s="649">
        <v>1667547</v>
      </c>
      <c r="DR13" s="644"/>
      <c r="DS13" s="644"/>
      <c r="DT13" s="644"/>
      <c r="DU13" s="644"/>
      <c r="DV13" s="644"/>
      <c r="DW13" s="644"/>
      <c r="DX13" s="644"/>
      <c r="DY13" s="644"/>
      <c r="DZ13" s="644"/>
      <c r="EA13" s="644"/>
      <c r="EB13" s="644"/>
      <c r="EC13" s="684"/>
    </row>
    <row r="14" spans="2:143" ht="11.25" customHeight="1" x14ac:dyDescent="0.15">
      <c r="B14" s="638" t="s">
        <v>249</v>
      </c>
      <c r="C14" s="639"/>
      <c r="D14" s="639"/>
      <c r="E14" s="639"/>
      <c r="F14" s="639"/>
      <c r="G14" s="639"/>
      <c r="H14" s="639"/>
      <c r="I14" s="639"/>
      <c r="J14" s="639"/>
      <c r="K14" s="639"/>
      <c r="L14" s="639"/>
      <c r="M14" s="639"/>
      <c r="N14" s="639"/>
      <c r="O14" s="639"/>
      <c r="P14" s="639"/>
      <c r="Q14" s="640"/>
      <c r="R14" s="641" t="s">
        <v>121</v>
      </c>
      <c r="S14" s="644"/>
      <c r="T14" s="644"/>
      <c r="U14" s="644"/>
      <c r="V14" s="644"/>
      <c r="W14" s="644"/>
      <c r="X14" s="644"/>
      <c r="Y14" s="645"/>
      <c r="Z14" s="703" t="s">
        <v>121</v>
      </c>
      <c r="AA14" s="703"/>
      <c r="AB14" s="703"/>
      <c r="AC14" s="703"/>
      <c r="AD14" s="704" t="s">
        <v>121</v>
      </c>
      <c r="AE14" s="704"/>
      <c r="AF14" s="704"/>
      <c r="AG14" s="704"/>
      <c r="AH14" s="704"/>
      <c r="AI14" s="704"/>
      <c r="AJ14" s="704"/>
      <c r="AK14" s="704"/>
      <c r="AL14" s="646" t="s">
        <v>227</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236034</v>
      </c>
      <c r="BH14" s="644"/>
      <c r="BI14" s="644"/>
      <c r="BJ14" s="644"/>
      <c r="BK14" s="644"/>
      <c r="BL14" s="644"/>
      <c r="BM14" s="644"/>
      <c r="BN14" s="645"/>
      <c r="BO14" s="703">
        <v>2.7</v>
      </c>
      <c r="BP14" s="703"/>
      <c r="BQ14" s="703"/>
      <c r="BR14" s="703"/>
      <c r="BS14" s="649" t="s">
        <v>121</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2712139</v>
      </c>
      <c r="CS14" s="644"/>
      <c r="CT14" s="644"/>
      <c r="CU14" s="644"/>
      <c r="CV14" s="644"/>
      <c r="CW14" s="644"/>
      <c r="CX14" s="644"/>
      <c r="CY14" s="645"/>
      <c r="CZ14" s="703">
        <v>7.7</v>
      </c>
      <c r="DA14" s="703"/>
      <c r="DB14" s="703"/>
      <c r="DC14" s="703"/>
      <c r="DD14" s="649">
        <v>5440</v>
      </c>
      <c r="DE14" s="644"/>
      <c r="DF14" s="644"/>
      <c r="DG14" s="644"/>
      <c r="DH14" s="644"/>
      <c r="DI14" s="644"/>
      <c r="DJ14" s="644"/>
      <c r="DK14" s="644"/>
      <c r="DL14" s="644"/>
      <c r="DM14" s="644"/>
      <c r="DN14" s="644"/>
      <c r="DO14" s="644"/>
      <c r="DP14" s="645"/>
      <c r="DQ14" s="649">
        <v>1423197</v>
      </c>
      <c r="DR14" s="644"/>
      <c r="DS14" s="644"/>
      <c r="DT14" s="644"/>
      <c r="DU14" s="644"/>
      <c r="DV14" s="644"/>
      <c r="DW14" s="644"/>
      <c r="DX14" s="644"/>
      <c r="DY14" s="644"/>
      <c r="DZ14" s="644"/>
      <c r="EA14" s="644"/>
      <c r="EB14" s="644"/>
      <c r="EC14" s="684"/>
    </row>
    <row r="15" spans="2:143" ht="11.25" customHeight="1" x14ac:dyDescent="0.15">
      <c r="B15" s="638" t="s">
        <v>252</v>
      </c>
      <c r="C15" s="639"/>
      <c r="D15" s="639"/>
      <c r="E15" s="639"/>
      <c r="F15" s="639"/>
      <c r="G15" s="639"/>
      <c r="H15" s="639"/>
      <c r="I15" s="639"/>
      <c r="J15" s="639"/>
      <c r="K15" s="639"/>
      <c r="L15" s="639"/>
      <c r="M15" s="639"/>
      <c r="N15" s="639"/>
      <c r="O15" s="639"/>
      <c r="P15" s="639"/>
      <c r="Q15" s="640"/>
      <c r="R15" s="641">
        <v>161270</v>
      </c>
      <c r="S15" s="644"/>
      <c r="T15" s="644"/>
      <c r="U15" s="644"/>
      <c r="V15" s="644"/>
      <c r="W15" s="644"/>
      <c r="X15" s="644"/>
      <c r="Y15" s="645"/>
      <c r="Z15" s="703">
        <v>0.4</v>
      </c>
      <c r="AA15" s="703"/>
      <c r="AB15" s="703"/>
      <c r="AC15" s="703"/>
      <c r="AD15" s="704">
        <v>161270</v>
      </c>
      <c r="AE15" s="704"/>
      <c r="AF15" s="704"/>
      <c r="AG15" s="704"/>
      <c r="AH15" s="704"/>
      <c r="AI15" s="704"/>
      <c r="AJ15" s="704"/>
      <c r="AK15" s="704"/>
      <c r="AL15" s="646">
        <v>0.9</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513595</v>
      </c>
      <c r="BH15" s="644"/>
      <c r="BI15" s="644"/>
      <c r="BJ15" s="644"/>
      <c r="BK15" s="644"/>
      <c r="BL15" s="644"/>
      <c r="BM15" s="644"/>
      <c r="BN15" s="645"/>
      <c r="BO15" s="703">
        <v>5.8</v>
      </c>
      <c r="BP15" s="703"/>
      <c r="BQ15" s="703"/>
      <c r="BR15" s="703"/>
      <c r="BS15" s="649" t="s">
        <v>121</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4114154</v>
      </c>
      <c r="CS15" s="644"/>
      <c r="CT15" s="644"/>
      <c r="CU15" s="644"/>
      <c r="CV15" s="644"/>
      <c r="CW15" s="644"/>
      <c r="CX15" s="644"/>
      <c r="CY15" s="645"/>
      <c r="CZ15" s="703">
        <v>11.6</v>
      </c>
      <c r="DA15" s="703"/>
      <c r="DB15" s="703"/>
      <c r="DC15" s="703"/>
      <c r="DD15" s="649">
        <v>1845542</v>
      </c>
      <c r="DE15" s="644"/>
      <c r="DF15" s="644"/>
      <c r="DG15" s="644"/>
      <c r="DH15" s="644"/>
      <c r="DI15" s="644"/>
      <c r="DJ15" s="644"/>
      <c r="DK15" s="644"/>
      <c r="DL15" s="644"/>
      <c r="DM15" s="644"/>
      <c r="DN15" s="644"/>
      <c r="DO15" s="644"/>
      <c r="DP15" s="645"/>
      <c r="DQ15" s="649">
        <v>2309650</v>
      </c>
      <c r="DR15" s="644"/>
      <c r="DS15" s="644"/>
      <c r="DT15" s="644"/>
      <c r="DU15" s="644"/>
      <c r="DV15" s="644"/>
      <c r="DW15" s="644"/>
      <c r="DX15" s="644"/>
      <c r="DY15" s="644"/>
      <c r="DZ15" s="644"/>
      <c r="EA15" s="644"/>
      <c r="EB15" s="644"/>
      <c r="EC15" s="684"/>
    </row>
    <row r="16" spans="2:143" ht="11.25" customHeight="1" x14ac:dyDescent="0.15">
      <c r="B16" s="638" t="s">
        <v>255</v>
      </c>
      <c r="C16" s="639"/>
      <c r="D16" s="639"/>
      <c r="E16" s="639"/>
      <c r="F16" s="639"/>
      <c r="G16" s="639"/>
      <c r="H16" s="639"/>
      <c r="I16" s="639"/>
      <c r="J16" s="639"/>
      <c r="K16" s="639"/>
      <c r="L16" s="639"/>
      <c r="M16" s="639"/>
      <c r="N16" s="639"/>
      <c r="O16" s="639"/>
      <c r="P16" s="639"/>
      <c r="Q16" s="640"/>
      <c r="R16" s="641" t="s">
        <v>227</v>
      </c>
      <c r="S16" s="644"/>
      <c r="T16" s="644"/>
      <c r="U16" s="644"/>
      <c r="V16" s="644"/>
      <c r="W16" s="644"/>
      <c r="X16" s="644"/>
      <c r="Y16" s="645"/>
      <c r="Z16" s="703" t="s">
        <v>121</v>
      </c>
      <c r="AA16" s="703"/>
      <c r="AB16" s="703"/>
      <c r="AC16" s="703"/>
      <c r="AD16" s="704" t="s">
        <v>121</v>
      </c>
      <c r="AE16" s="704"/>
      <c r="AF16" s="704"/>
      <c r="AG16" s="704"/>
      <c r="AH16" s="704"/>
      <c r="AI16" s="704"/>
      <c r="AJ16" s="704"/>
      <c r="AK16" s="704"/>
      <c r="AL16" s="646" t="s">
        <v>121</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121</v>
      </c>
      <c r="BH16" s="644"/>
      <c r="BI16" s="644"/>
      <c r="BJ16" s="644"/>
      <c r="BK16" s="644"/>
      <c r="BL16" s="644"/>
      <c r="BM16" s="644"/>
      <c r="BN16" s="645"/>
      <c r="BO16" s="703" t="s">
        <v>121</v>
      </c>
      <c r="BP16" s="703"/>
      <c r="BQ16" s="703"/>
      <c r="BR16" s="703"/>
      <c r="BS16" s="649" t="s">
        <v>121</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76315</v>
      </c>
      <c r="CS16" s="644"/>
      <c r="CT16" s="644"/>
      <c r="CU16" s="644"/>
      <c r="CV16" s="644"/>
      <c r="CW16" s="644"/>
      <c r="CX16" s="644"/>
      <c r="CY16" s="645"/>
      <c r="CZ16" s="703">
        <v>0.2</v>
      </c>
      <c r="DA16" s="703"/>
      <c r="DB16" s="703"/>
      <c r="DC16" s="703"/>
      <c r="DD16" s="649" t="s">
        <v>121</v>
      </c>
      <c r="DE16" s="644"/>
      <c r="DF16" s="644"/>
      <c r="DG16" s="644"/>
      <c r="DH16" s="644"/>
      <c r="DI16" s="644"/>
      <c r="DJ16" s="644"/>
      <c r="DK16" s="644"/>
      <c r="DL16" s="644"/>
      <c r="DM16" s="644"/>
      <c r="DN16" s="644"/>
      <c r="DO16" s="644"/>
      <c r="DP16" s="645"/>
      <c r="DQ16" s="649">
        <v>58254</v>
      </c>
      <c r="DR16" s="644"/>
      <c r="DS16" s="644"/>
      <c r="DT16" s="644"/>
      <c r="DU16" s="644"/>
      <c r="DV16" s="644"/>
      <c r="DW16" s="644"/>
      <c r="DX16" s="644"/>
      <c r="DY16" s="644"/>
      <c r="DZ16" s="644"/>
      <c r="EA16" s="644"/>
      <c r="EB16" s="644"/>
      <c r="EC16" s="684"/>
    </row>
    <row r="17" spans="2:133" ht="11.25" customHeight="1" x14ac:dyDescent="0.15">
      <c r="B17" s="638" t="s">
        <v>258</v>
      </c>
      <c r="C17" s="639"/>
      <c r="D17" s="639"/>
      <c r="E17" s="639"/>
      <c r="F17" s="639"/>
      <c r="G17" s="639"/>
      <c r="H17" s="639"/>
      <c r="I17" s="639"/>
      <c r="J17" s="639"/>
      <c r="K17" s="639"/>
      <c r="L17" s="639"/>
      <c r="M17" s="639"/>
      <c r="N17" s="639"/>
      <c r="O17" s="639"/>
      <c r="P17" s="639"/>
      <c r="Q17" s="640"/>
      <c r="R17" s="641">
        <v>31183</v>
      </c>
      <c r="S17" s="644"/>
      <c r="T17" s="644"/>
      <c r="U17" s="644"/>
      <c r="V17" s="644"/>
      <c r="W17" s="644"/>
      <c r="X17" s="644"/>
      <c r="Y17" s="645"/>
      <c r="Z17" s="703">
        <v>0.1</v>
      </c>
      <c r="AA17" s="703"/>
      <c r="AB17" s="703"/>
      <c r="AC17" s="703"/>
      <c r="AD17" s="704">
        <v>31183</v>
      </c>
      <c r="AE17" s="704"/>
      <c r="AF17" s="704"/>
      <c r="AG17" s="704"/>
      <c r="AH17" s="704"/>
      <c r="AI17" s="704"/>
      <c r="AJ17" s="704"/>
      <c r="AK17" s="704"/>
      <c r="AL17" s="646">
        <v>0.2</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121</v>
      </c>
      <c r="BH17" s="644"/>
      <c r="BI17" s="644"/>
      <c r="BJ17" s="644"/>
      <c r="BK17" s="644"/>
      <c r="BL17" s="644"/>
      <c r="BM17" s="644"/>
      <c r="BN17" s="645"/>
      <c r="BO17" s="703" t="s">
        <v>227</v>
      </c>
      <c r="BP17" s="703"/>
      <c r="BQ17" s="703"/>
      <c r="BR17" s="703"/>
      <c r="BS17" s="649" t="s">
        <v>227</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3801792</v>
      </c>
      <c r="CS17" s="644"/>
      <c r="CT17" s="644"/>
      <c r="CU17" s="644"/>
      <c r="CV17" s="644"/>
      <c r="CW17" s="644"/>
      <c r="CX17" s="644"/>
      <c r="CY17" s="645"/>
      <c r="CZ17" s="703">
        <v>10.7</v>
      </c>
      <c r="DA17" s="703"/>
      <c r="DB17" s="703"/>
      <c r="DC17" s="703"/>
      <c r="DD17" s="649" t="s">
        <v>121</v>
      </c>
      <c r="DE17" s="644"/>
      <c r="DF17" s="644"/>
      <c r="DG17" s="644"/>
      <c r="DH17" s="644"/>
      <c r="DI17" s="644"/>
      <c r="DJ17" s="644"/>
      <c r="DK17" s="644"/>
      <c r="DL17" s="644"/>
      <c r="DM17" s="644"/>
      <c r="DN17" s="644"/>
      <c r="DO17" s="644"/>
      <c r="DP17" s="645"/>
      <c r="DQ17" s="649">
        <v>3792403</v>
      </c>
      <c r="DR17" s="644"/>
      <c r="DS17" s="644"/>
      <c r="DT17" s="644"/>
      <c r="DU17" s="644"/>
      <c r="DV17" s="644"/>
      <c r="DW17" s="644"/>
      <c r="DX17" s="644"/>
      <c r="DY17" s="644"/>
      <c r="DZ17" s="644"/>
      <c r="EA17" s="644"/>
      <c r="EB17" s="644"/>
      <c r="EC17" s="684"/>
    </row>
    <row r="18" spans="2:133" ht="11.25" customHeight="1" x14ac:dyDescent="0.15">
      <c r="B18" s="638" t="s">
        <v>261</v>
      </c>
      <c r="C18" s="639"/>
      <c r="D18" s="639"/>
      <c r="E18" s="639"/>
      <c r="F18" s="639"/>
      <c r="G18" s="639"/>
      <c r="H18" s="639"/>
      <c r="I18" s="639"/>
      <c r="J18" s="639"/>
      <c r="K18" s="639"/>
      <c r="L18" s="639"/>
      <c r="M18" s="639"/>
      <c r="N18" s="639"/>
      <c r="O18" s="639"/>
      <c r="P18" s="639"/>
      <c r="Q18" s="640"/>
      <c r="R18" s="641">
        <v>8439180</v>
      </c>
      <c r="S18" s="644"/>
      <c r="T18" s="644"/>
      <c r="U18" s="644"/>
      <c r="V18" s="644"/>
      <c r="W18" s="644"/>
      <c r="X18" s="644"/>
      <c r="Y18" s="645"/>
      <c r="Z18" s="703">
        <v>22.5</v>
      </c>
      <c r="AA18" s="703"/>
      <c r="AB18" s="703"/>
      <c r="AC18" s="703"/>
      <c r="AD18" s="704">
        <v>7854053</v>
      </c>
      <c r="AE18" s="704"/>
      <c r="AF18" s="704"/>
      <c r="AG18" s="704"/>
      <c r="AH18" s="704"/>
      <c r="AI18" s="704"/>
      <c r="AJ18" s="704"/>
      <c r="AK18" s="704"/>
      <c r="AL18" s="646">
        <v>42.1</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121</v>
      </c>
      <c r="BH18" s="644"/>
      <c r="BI18" s="644"/>
      <c r="BJ18" s="644"/>
      <c r="BK18" s="644"/>
      <c r="BL18" s="644"/>
      <c r="BM18" s="644"/>
      <c r="BN18" s="645"/>
      <c r="BO18" s="703" t="s">
        <v>121</v>
      </c>
      <c r="BP18" s="703"/>
      <c r="BQ18" s="703"/>
      <c r="BR18" s="703"/>
      <c r="BS18" s="649" t="s">
        <v>227</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227</v>
      </c>
      <c r="CS18" s="644"/>
      <c r="CT18" s="644"/>
      <c r="CU18" s="644"/>
      <c r="CV18" s="644"/>
      <c r="CW18" s="644"/>
      <c r="CX18" s="644"/>
      <c r="CY18" s="645"/>
      <c r="CZ18" s="703" t="s">
        <v>121</v>
      </c>
      <c r="DA18" s="703"/>
      <c r="DB18" s="703"/>
      <c r="DC18" s="703"/>
      <c r="DD18" s="649" t="s">
        <v>121</v>
      </c>
      <c r="DE18" s="644"/>
      <c r="DF18" s="644"/>
      <c r="DG18" s="644"/>
      <c r="DH18" s="644"/>
      <c r="DI18" s="644"/>
      <c r="DJ18" s="644"/>
      <c r="DK18" s="644"/>
      <c r="DL18" s="644"/>
      <c r="DM18" s="644"/>
      <c r="DN18" s="644"/>
      <c r="DO18" s="644"/>
      <c r="DP18" s="645"/>
      <c r="DQ18" s="649" t="s">
        <v>121</v>
      </c>
      <c r="DR18" s="644"/>
      <c r="DS18" s="644"/>
      <c r="DT18" s="644"/>
      <c r="DU18" s="644"/>
      <c r="DV18" s="644"/>
      <c r="DW18" s="644"/>
      <c r="DX18" s="644"/>
      <c r="DY18" s="644"/>
      <c r="DZ18" s="644"/>
      <c r="EA18" s="644"/>
      <c r="EB18" s="644"/>
      <c r="EC18" s="684"/>
    </row>
    <row r="19" spans="2:133" ht="11.25" customHeight="1" x14ac:dyDescent="0.15">
      <c r="B19" s="638" t="s">
        <v>264</v>
      </c>
      <c r="C19" s="639"/>
      <c r="D19" s="639"/>
      <c r="E19" s="639"/>
      <c r="F19" s="639"/>
      <c r="G19" s="639"/>
      <c r="H19" s="639"/>
      <c r="I19" s="639"/>
      <c r="J19" s="639"/>
      <c r="K19" s="639"/>
      <c r="L19" s="639"/>
      <c r="M19" s="639"/>
      <c r="N19" s="639"/>
      <c r="O19" s="639"/>
      <c r="P19" s="639"/>
      <c r="Q19" s="640"/>
      <c r="R19" s="641">
        <v>7854053</v>
      </c>
      <c r="S19" s="644"/>
      <c r="T19" s="644"/>
      <c r="U19" s="644"/>
      <c r="V19" s="644"/>
      <c r="W19" s="644"/>
      <c r="X19" s="644"/>
      <c r="Y19" s="645"/>
      <c r="Z19" s="703">
        <v>21</v>
      </c>
      <c r="AA19" s="703"/>
      <c r="AB19" s="703"/>
      <c r="AC19" s="703"/>
      <c r="AD19" s="704">
        <v>7854053</v>
      </c>
      <c r="AE19" s="704"/>
      <c r="AF19" s="704"/>
      <c r="AG19" s="704"/>
      <c r="AH19" s="704"/>
      <c r="AI19" s="704"/>
      <c r="AJ19" s="704"/>
      <c r="AK19" s="704"/>
      <c r="AL19" s="646">
        <v>42.1</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207644</v>
      </c>
      <c r="BH19" s="644"/>
      <c r="BI19" s="644"/>
      <c r="BJ19" s="644"/>
      <c r="BK19" s="644"/>
      <c r="BL19" s="644"/>
      <c r="BM19" s="644"/>
      <c r="BN19" s="645"/>
      <c r="BO19" s="703">
        <v>2.2999999999999998</v>
      </c>
      <c r="BP19" s="703"/>
      <c r="BQ19" s="703"/>
      <c r="BR19" s="703"/>
      <c r="BS19" s="649" t="s">
        <v>121</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121</v>
      </c>
      <c r="CS19" s="644"/>
      <c r="CT19" s="644"/>
      <c r="CU19" s="644"/>
      <c r="CV19" s="644"/>
      <c r="CW19" s="644"/>
      <c r="CX19" s="644"/>
      <c r="CY19" s="645"/>
      <c r="CZ19" s="703" t="s">
        <v>227</v>
      </c>
      <c r="DA19" s="703"/>
      <c r="DB19" s="703"/>
      <c r="DC19" s="703"/>
      <c r="DD19" s="649" t="s">
        <v>121</v>
      </c>
      <c r="DE19" s="644"/>
      <c r="DF19" s="644"/>
      <c r="DG19" s="644"/>
      <c r="DH19" s="644"/>
      <c r="DI19" s="644"/>
      <c r="DJ19" s="644"/>
      <c r="DK19" s="644"/>
      <c r="DL19" s="644"/>
      <c r="DM19" s="644"/>
      <c r="DN19" s="644"/>
      <c r="DO19" s="644"/>
      <c r="DP19" s="645"/>
      <c r="DQ19" s="649" t="s">
        <v>121</v>
      </c>
      <c r="DR19" s="644"/>
      <c r="DS19" s="644"/>
      <c r="DT19" s="644"/>
      <c r="DU19" s="644"/>
      <c r="DV19" s="644"/>
      <c r="DW19" s="644"/>
      <c r="DX19" s="644"/>
      <c r="DY19" s="644"/>
      <c r="DZ19" s="644"/>
      <c r="EA19" s="644"/>
      <c r="EB19" s="644"/>
      <c r="EC19" s="684"/>
    </row>
    <row r="20" spans="2:133" ht="11.25" customHeight="1" x14ac:dyDescent="0.15">
      <c r="B20" s="638" t="s">
        <v>267</v>
      </c>
      <c r="C20" s="639"/>
      <c r="D20" s="639"/>
      <c r="E20" s="639"/>
      <c r="F20" s="639"/>
      <c r="G20" s="639"/>
      <c r="H20" s="639"/>
      <c r="I20" s="639"/>
      <c r="J20" s="639"/>
      <c r="K20" s="639"/>
      <c r="L20" s="639"/>
      <c r="M20" s="639"/>
      <c r="N20" s="639"/>
      <c r="O20" s="639"/>
      <c r="P20" s="639"/>
      <c r="Q20" s="640"/>
      <c r="R20" s="641">
        <v>585127</v>
      </c>
      <c r="S20" s="644"/>
      <c r="T20" s="644"/>
      <c r="U20" s="644"/>
      <c r="V20" s="644"/>
      <c r="W20" s="644"/>
      <c r="X20" s="644"/>
      <c r="Y20" s="645"/>
      <c r="Z20" s="703">
        <v>1.6</v>
      </c>
      <c r="AA20" s="703"/>
      <c r="AB20" s="703"/>
      <c r="AC20" s="703"/>
      <c r="AD20" s="704" t="s">
        <v>121</v>
      </c>
      <c r="AE20" s="704"/>
      <c r="AF20" s="704"/>
      <c r="AG20" s="704"/>
      <c r="AH20" s="704"/>
      <c r="AI20" s="704"/>
      <c r="AJ20" s="704"/>
      <c r="AK20" s="704"/>
      <c r="AL20" s="646" t="s">
        <v>121</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207644</v>
      </c>
      <c r="BH20" s="644"/>
      <c r="BI20" s="644"/>
      <c r="BJ20" s="644"/>
      <c r="BK20" s="644"/>
      <c r="BL20" s="644"/>
      <c r="BM20" s="644"/>
      <c r="BN20" s="645"/>
      <c r="BO20" s="703">
        <v>2.2999999999999998</v>
      </c>
      <c r="BP20" s="703"/>
      <c r="BQ20" s="703"/>
      <c r="BR20" s="703"/>
      <c r="BS20" s="649" t="s">
        <v>121</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35397538</v>
      </c>
      <c r="CS20" s="644"/>
      <c r="CT20" s="644"/>
      <c r="CU20" s="644"/>
      <c r="CV20" s="644"/>
      <c r="CW20" s="644"/>
      <c r="CX20" s="644"/>
      <c r="CY20" s="645"/>
      <c r="CZ20" s="703">
        <v>100</v>
      </c>
      <c r="DA20" s="703"/>
      <c r="DB20" s="703"/>
      <c r="DC20" s="703"/>
      <c r="DD20" s="649">
        <v>5041601</v>
      </c>
      <c r="DE20" s="644"/>
      <c r="DF20" s="644"/>
      <c r="DG20" s="644"/>
      <c r="DH20" s="644"/>
      <c r="DI20" s="644"/>
      <c r="DJ20" s="644"/>
      <c r="DK20" s="644"/>
      <c r="DL20" s="644"/>
      <c r="DM20" s="644"/>
      <c r="DN20" s="644"/>
      <c r="DO20" s="644"/>
      <c r="DP20" s="645"/>
      <c r="DQ20" s="649">
        <v>23336994</v>
      </c>
      <c r="DR20" s="644"/>
      <c r="DS20" s="644"/>
      <c r="DT20" s="644"/>
      <c r="DU20" s="644"/>
      <c r="DV20" s="644"/>
      <c r="DW20" s="644"/>
      <c r="DX20" s="644"/>
      <c r="DY20" s="644"/>
      <c r="DZ20" s="644"/>
      <c r="EA20" s="644"/>
      <c r="EB20" s="644"/>
      <c r="EC20" s="684"/>
    </row>
    <row r="21" spans="2:133" ht="11.25" customHeight="1" x14ac:dyDescent="0.15">
      <c r="B21" s="638" t="s">
        <v>270</v>
      </c>
      <c r="C21" s="639"/>
      <c r="D21" s="639"/>
      <c r="E21" s="639"/>
      <c r="F21" s="639"/>
      <c r="G21" s="639"/>
      <c r="H21" s="639"/>
      <c r="I21" s="639"/>
      <c r="J21" s="639"/>
      <c r="K21" s="639"/>
      <c r="L21" s="639"/>
      <c r="M21" s="639"/>
      <c r="N21" s="639"/>
      <c r="O21" s="639"/>
      <c r="P21" s="639"/>
      <c r="Q21" s="640"/>
      <c r="R21" s="641" t="s">
        <v>130</v>
      </c>
      <c r="S21" s="644"/>
      <c r="T21" s="644"/>
      <c r="U21" s="644"/>
      <c r="V21" s="644"/>
      <c r="W21" s="644"/>
      <c r="X21" s="644"/>
      <c r="Y21" s="645"/>
      <c r="Z21" s="703" t="s">
        <v>121</v>
      </c>
      <c r="AA21" s="703"/>
      <c r="AB21" s="703"/>
      <c r="AC21" s="703"/>
      <c r="AD21" s="704" t="s">
        <v>121</v>
      </c>
      <c r="AE21" s="704"/>
      <c r="AF21" s="704"/>
      <c r="AG21" s="704"/>
      <c r="AH21" s="704"/>
      <c r="AI21" s="704"/>
      <c r="AJ21" s="704"/>
      <c r="AK21" s="704"/>
      <c r="AL21" s="646" t="s">
        <v>121</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t="s">
        <v>121</v>
      </c>
      <c r="BH21" s="644"/>
      <c r="BI21" s="644"/>
      <c r="BJ21" s="644"/>
      <c r="BK21" s="644"/>
      <c r="BL21" s="644"/>
      <c r="BM21" s="644"/>
      <c r="BN21" s="645"/>
      <c r="BO21" s="703" t="s">
        <v>121</v>
      </c>
      <c r="BP21" s="703"/>
      <c r="BQ21" s="703"/>
      <c r="BR21" s="703"/>
      <c r="BS21" s="649" t="s">
        <v>121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272</v>
      </c>
      <c r="C22" s="639"/>
      <c r="D22" s="639"/>
      <c r="E22" s="639"/>
      <c r="F22" s="639"/>
      <c r="G22" s="639"/>
      <c r="H22" s="639"/>
      <c r="I22" s="639"/>
      <c r="J22" s="639"/>
      <c r="K22" s="639"/>
      <c r="L22" s="639"/>
      <c r="M22" s="639"/>
      <c r="N22" s="639"/>
      <c r="O22" s="639"/>
      <c r="P22" s="639"/>
      <c r="Q22" s="640"/>
      <c r="R22" s="641">
        <v>19425574</v>
      </c>
      <c r="S22" s="644"/>
      <c r="T22" s="644"/>
      <c r="U22" s="644"/>
      <c r="V22" s="644"/>
      <c r="W22" s="644"/>
      <c r="X22" s="644"/>
      <c r="Y22" s="645"/>
      <c r="Z22" s="703">
        <v>51.9</v>
      </c>
      <c r="AA22" s="703"/>
      <c r="AB22" s="703"/>
      <c r="AC22" s="703"/>
      <c r="AD22" s="704">
        <v>18632803</v>
      </c>
      <c r="AE22" s="704"/>
      <c r="AF22" s="704"/>
      <c r="AG22" s="704"/>
      <c r="AH22" s="704"/>
      <c r="AI22" s="704"/>
      <c r="AJ22" s="704"/>
      <c r="AK22" s="704"/>
      <c r="AL22" s="646">
        <v>99.9</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121</v>
      </c>
      <c r="BH22" s="644"/>
      <c r="BI22" s="644"/>
      <c r="BJ22" s="644"/>
      <c r="BK22" s="644"/>
      <c r="BL22" s="644"/>
      <c r="BM22" s="644"/>
      <c r="BN22" s="645"/>
      <c r="BO22" s="703" t="s">
        <v>121</v>
      </c>
      <c r="BP22" s="703"/>
      <c r="BQ22" s="703"/>
      <c r="BR22" s="703"/>
      <c r="BS22" s="649" t="s">
        <v>227</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275</v>
      </c>
      <c r="C23" s="639"/>
      <c r="D23" s="639"/>
      <c r="E23" s="639"/>
      <c r="F23" s="639"/>
      <c r="G23" s="639"/>
      <c r="H23" s="639"/>
      <c r="I23" s="639"/>
      <c r="J23" s="639"/>
      <c r="K23" s="639"/>
      <c r="L23" s="639"/>
      <c r="M23" s="639"/>
      <c r="N23" s="639"/>
      <c r="O23" s="639"/>
      <c r="P23" s="639"/>
      <c r="Q23" s="640"/>
      <c r="R23" s="641">
        <v>12068</v>
      </c>
      <c r="S23" s="644"/>
      <c r="T23" s="644"/>
      <c r="U23" s="644"/>
      <c r="V23" s="644"/>
      <c r="W23" s="644"/>
      <c r="X23" s="644"/>
      <c r="Y23" s="645"/>
      <c r="Z23" s="703">
        <v>0</v>
      </c>
      <c r="AA23" s="703"/>
      <c r="AB23" s="703"/>
      <c r="AC23" s="703"/>
      <c r="AD23" s="704">
        <v>12068</v>
      </c>
      <c r="AE23" s="704"/>
      <c r="AF23" s="704"/>
      <c r="AG23" s="704"/>
      <c r="AH23" s="704"/>
      <c r="AI23" s="704"/>
      <c r="AJ23" s="704"/>
      <c r="AK23" s="704"/>
      <c r="AL23" s="646">
        <v>0.1</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v>207644</v>
      </c>
      <c r="BH23" s="644"/>
      <c r="BI23" s="644"/>
      <c r="BJ23" s="644"/>
      <c r="BK23" s="644"/>
      <c r="BL23" s="644"/>
      <c r="BM23" s="644"/>
      <c r="BN23" s="645"/>
      <c r="BO23" s="703">
        <v>2.2999999999999998</v>
      </c>
      <c r="BP23" s="703"/>
      <c r="BQ23" s="703"/>
      <c r="BR23" s="703"/>
      <c r="BS23" s="649" t="s">
        <v>121</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15">
      <c r="B24" s="638" t="s">
        <v>282</v>
      </c>
      <c r="C24" s="639"/>
      <c r="D24" s="639"/>
      <c r="E24" s="639"/>
      <c r="F24" s="639"/>
      <c r="G24" s="639"/>
      <c r="H24" s="639"/>
      <c r="I24" s="639"/>
      <c r="J24" s="639"/>
      <c r="K24" s="639"/>
      <c r="L24" s="639"/>
      <c r="M24" s="639"/>
      <c r="N24" s="639"/>
      <c r="O24" s="639"/>
      <c r="P24" s="639"/>
      <c r="Q24" s="640"/>
      <c r="R24" s="641">
        <v>209770</v>
      </c>
      <c r="S24" s="644"/>
      <c r="T24" s="644"/>
      <c r="U24" s="644"/>
      <c r="V24" s="644"/>
      <c r="W24" s="644"/>
      <c r="X24" s="644"/>
      <c r="Y24" s="645"/>
      <c r="Z24" s="703">
        <v>0.6</v>
      </c>
      <c r="AA24" s="703"/>
      <c r="AB24" s="703"/>
      <c r="AC24" s="703"/>
      <c r="AD24" s="704" t="s">
        <v>121</v>
      </c>
      <c r="AE24" s="704"/>
      <c r="AF24" s="704"/>
      <c r="AG24" s="704"/>
      <c r="AH24" s="704"/>
      <c r="AI24" s="704"/>
      <c r="AJ24" s="704"/>
      <c r="AK24" s="704"/>
      <c r="AL24" s="646" t="s">
        <v>227</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227</v>
      </c>
      <c r="BH24" s="644"/>
      <c r="BI24" s="644"/>
      <c r="BJ24" s="644"/>
      <c r="BK24" s="644"/>
      <c r="BL24" s="644"/>
      <c r="BM24" s="644"/>
      <c r="BN24" s="645"/>
      <c r="BO24" s="703" t="s">
        <v>121</v>
      </c>
      <c r="BP24" s="703"/>
      <c r="BQ24" s="703"/>
      <c r="BR24" s="703"/>
      <c r="BS24" s="649" t="s">
        <v>227</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14718847</v>
      </c>
      <c r="CS24" s="707"/>
      <c r="CT24" s="707"/>
      <c r="CU24" s="707"/>
      <c r="CV24" s="707"/>
      <c r="CW24" s="707"/>
      <c r="CX24" s="707"/>
      <c r="CY24" s="753"/>
      <c r="CZ24" s="754">
        <v>41.6</v>
      </c>
      <c r="DA24" s="723"/>
      <c r="DB24" s="723"/>
      <c r="DC24" s="757"/>
      <c r="DD24" s="752">
        <v>10220797</v>
      </c>
      <c r="DE24" s="707"/>
      <c r="DF24" s="707"/>
      <c r="DG24" s="707"/>
      <c r="DH24" s="707"/>
      <c r="DI24" s="707"/>
      <c r="DJ24" s="707"/>
      <c r="DK24" s="753"/>
      <c r="DL24" s="752">
        <v>9221042</v>
      </c>
      <c r="DM24" s="707"/>
      <c r="DN24" s="707"/>
      <c r="DO24" s="707"/>
      <c r="DP24" s="707"/>
      <c r="DQ24" s="707"/>
      <c r="DR24" s="707"/>
      <c r="DS24" s="707"/>
      <c r="DT24" s="707"/>
      <c r="DU24" s="707"/>
      <c r="DV24" s="753"/>
      <c r="DW24" s="754">
        <v>46.6</v>
      </c>
      <c r="DX24" s="723"/>
      <c r="DY24" s="723"/>
      <c r="DZ24" s="723"/>
      <c r="EA24" s="723"/>
      <c r="EB24" s="723"/>
      <c r="EC24" s="755"/>
    </row>
    <row r="25" spans="2:133" ht="11.25" customHeight="1" x14ac:dyDescent="0.15">
      <c r="B25" s="638" t="s">
        <v>285</v>
      </c>
      <c r="C25" s="639"/>
      <c r="D25" s="639"/>
      <c r="E25" s="639"/>
      <c r="F25" s="639"/>
      <c r="G25" s="639"/>
      <c r="H25" s="639"/>
      <c r="I25" s="639"/>
      <c r="J25" s="639"/>
      <c r="K25" s="639"/>
      <c r="L25" s="639"/>
      <c r="M25" s="639"/>
      <c r="N25" s="639"/>
      <c r="O25" s="639"/>
      <c r="P25" s="639"/>
      <c r="Q25" s="640"/>
      <c r="R25" s="641">
        <v>397979</v>
      </c>
      <c r="S25" s="644"/>
      <c r="T25" s="644"/>
      <c r="U25" s="644"/>
      <c r="V25" s="644"/>
      <c r="W25" s="644"/>
      <c r="X25" s="644"/>
      <c r="Y25" s="645"/>
      <c r="Z25" s="703">
        <v>1.1000000000000001</v>
      </c>
      <c r="AA25" s="703"/>
      <c r="AB25" s="703"/>
      <c r="AC25" s="703"/>
      <c r="AD25" s="704" t="s">
        <v>121</v>
      </c>
      <c r="AE25" s="704"/>
      <c r="AF25" s="704"/>
      <c r="AG25" s="704"/>
      <c r="AH25" s="704"/>
      <c r="AI25" s="704"/>
      <c r="AJ25" s="704"/>
      <c r="AK25" s="704"/>
      <c r="AL25" s="646" t="s">
        <v>121</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121</v>
      </c>
      <c r="BP25" s="703"/>
      <c r="BQ25" s="703"/>
      <c r="BR25" s="703"/>
      <c r="BS25" s="649" t="s">
        <v>227</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4845483</v>
      </c>
      <c r="CS25" s="642"/>
      <c r="CT25" s="642"/>
      <c r="CU25" s="642"/>
      <c r="CV25" s="642"/>
      <c r="CW25" s="642"/>
      <c r="CX25" s="642"/>
      <c r="CY25" s="643"/>
      <c r="CZ25" s="646">
        <v>13.7</v>
      </c>
      <c r="DA25" s="675"/>
      <c r="DB25" s="675"/>
      <c r="DC25" s="676"/>
      <c r="DD25" s="649">
        <v>4426459</v>
      </c>
      <c r="DE25" s="642"/>
      <c r="DF25" s="642"/>
      <c r="DG25" s="642"/>
      <c r="DH25" s="642"/>
      <c r="DI25" s="642"/>
      <c r="DJ25" s="642"/>
      <c r="DK25" s="643"/>
      <c r="DL25" s="649">
        <v>4426459</v>
      </c>
      <c r="DM25" s="642"/>
      <c r="DN25" s="642"/>
      <c r="DO25" s="642"/>
      <c r="DP25" s="642"/>
      <c r="DQ25" s="642"/>
      <c r="DR25" s="642"/>
      <c r="DS25" s="642"/>
      <c r="DT25" s="642"/>
      <c r="DU25" s="642"/>
      <c r="DV25" s="643"/>
      <c r="DW25" s="646">
        <v>22.4</v>
      </c>
      <c r="DX25" s="675"/>
      <c r="DY25" s="675"/>
      <c r="DZ25" s="675"/>
      <c r="EA25" s="675"/>
      <c r="EB25" s="675"/>
      <c r="EC25" s="677"/>
    </row>
    <row r="26" spans="2:133" ht="11.25" customHeight="1" x14ac:dyDescent="0.15">
      <c r="B26" s="638" t="s">
        <v>288</v>
      </c>
      <c r="C26" s="639"/>
      <c r="D26" s="639"/>
      <c r="E26" s="639"/>
      <c r="F26" s="639"/>
      <c r="G26" s="639"/>
      <c r="H26" s="639"/>
      <c r="I26" s="639"/>
      <c r="J26" s="639"/>
      <c r="K26" s="639"/>
      <c r="L26" s="639"/>
      <c r="M26" s="639"/>
      <c r="N26" s="639"/>
      <c r="O26" s="639"/>
      <c r="P26" s="639"/>
      <c r="Q26" s="640"/>
      <c r="R26" s="641">
        <v>45037</v>
      </c>
      <c r="S26" s="644"/>
      <c r="T26" s="644"/>
      <c r="U26" s="644"/>
      <c r="V26" s="644"/>
      <c r="W26" s="644"/>
      <c r="X26" s="644"/>
      <c r="Y26" s="645"/>
      <c r="Z26" s="703">
        <v>0.1</v>
      </c>
      <c r="AA26" s="703"/>
      <c r="AB26" s="703"/>
      <c r="AC26" s="703"/>
      <c r="AD26" s="704" t="s">
        <v>121</v>
      </c>
      <c r="AE26" s="704"/>
      <c r="AF26" s="704"/>
      <c r="AG26" s="704"/>
      <c r="AH26" s="704"/>
      <c r="AI26" s="704"/>
      <c r="AJ26" s="704"/>
      <c r="AK26" s="704"/>
      <c r="AL26" s="646" t="s">
        <v>227</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121</v>
      </c>
      <c r="BH26" s="644"/>
      <c r="BI26" s="644"/>
      <c r="BJ26" s="644"/>
      <c r="BK26" s="644"/>
      <c r="BL26" s="644"/>
      <c r="BM26" s="644"/>
      <c r="BN26" s="645"/>
      <c r="BO26" s="703" t="s">
        <v>121</v>
      </c>
      <c r="BP26" s="703"/>
      <c r="BQ26" s="703"/>
      <c r="BR26" s="703"/>
      <c r="BS26" s="649" t="s">
        <v>227</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3106229</v>
      </c>
      <c r="CS26" s="644"/>
      <c r="CT26" s="644"/>
      <c r="CU26" s="644"/>
      <c r="CV26" s="644"/>
      <c r="CW26" s="644"/>
      <c r="CX26" s="644"/>
      <c r="CY26" s="645"/>
      <c r="CZ26" s="646">
        <v>8.8000000000000007</v>
      </c>
      <c r="DA26" s="675"/>
      <c r="DB26" s="675"/>
      <c r="DC26" s="676"/>
      <c r="DD26" s="649">
        <v>2706127</v>
      </c>
      <c r="DE26" s="644"/>
      <c r="DF26" s="644"/>
      <c r="DG26" s="644"/>
      <c r="DH26" s="644"/>
      <c r="DI26" s="644"/>
      <c r="DJ26" s="644"/>
      <c r="DK26" s="645"/>
      <c r="DL26" s="649" t="s">
        <v>227</v>
      </c>
      <c r="DM26" s="644"/>
      <c r="DN26" s="644"/>
      <c r="DO26" s="644"/>
      <c r="DP26" s="644"/>
      <c r="DQ26" s="644"/>
      <c r="DR26" s="644"/>
      <c r="DS26" s="644"/>
      <c r="DT26" s="644"/>
      <c r="DU26" s="644"/>
      <c r="DV26" s="645"/>
      <c r="DW26" s="646" t="s">
        <v>121</v>
      </c>
      <c r="DX26" s="675"/>
      <c r="DY26" s="675"/>
      <c r="DZ26" s="675"/>
      <c r="EA26" s="675"/>
      <c r="EB26" s="675"/>
      <c r="EC26" s="677"/>
    </row>
    <row r="27" spans="2:133" ht="11.25" customHeight="1" x14ac:dyDescent="0.15">
      <c r="B27" s="638" t="s">
        <v>291</v>
      </c>
      <c r="C27" s="639"/>
      <c r="D27" s="639"/>
      <c r="E27" s="639"/>
      <c r="F27" s="639"/>
      <c r="G27" s="639"/>
      <c r="H27" s="639"/>
      <c r="I27" s="639"/>
      <c r="J27" s="639"/>
      <c r="K27" s="639"/>
      <c r="L27" s="639"/>
      <c r="M27" s="639"/>
      <c r="N27" s="639"/>
      <c r="O27" s="639"/>
      <c r="P27" s="639"/>
      <c r="Q27" s="640"/>
      <c r="R27" s="641">
        <v>4335453</v>
      </c>
      <c r="S27" s="644"/>
      <c r="T27" s="644"/>
      <c r="U27" s="644"/>
      <c r="V27" s="644"/>
      <c r="W27" s="644"/>
      <c r="X27" s="644"/>
      <c r="Y27" s="645"/>
      <c r="Z27" s="703">
        <v>11.6</v>
      </c>
      <c r="AA27" s="703"/>
      <c r="AB27" s="703"/>
      <c r="AC27" s="703"/>
      <c r="AD27" s="704" t="s">
        <v>121</v>
      </c>
      <c r="AE27" s="704"/>
      <c r="AF27" s="704"/>
      <c r="AG27" s="704"/>
      <c r="AH27" s="704"/>
      <c r="AI27" s="704"/>
      <c r="AJ27" s="704"/>
      <c r="AK27" s="704"/>
      <c r="AL27" s="646" t="s">
        <v>121</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8841253</v>
      </c>
      <c r="BH27" s="644"/>
      <c r="BI27" s="644"/>
      <c r="BJ27" s="644"/>
      <c r="BK27" s="644"/>
      <c r="BL27" s="644"/>
      <c r="BM27" s="644"/>
      <c r="BN27" s="645"/>
      <c r="BO27" s="703">
        <v>100</v>
      </c>
      <c r="BP27" s="703"/>
      <c r="BQ27" s="703"/>
      <c r="BR27" s="703"/>
      <c r="BS27" s="649" t="s">
        <v>121</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6071572</v>
      </c>
      <c r="CS27" s="642"/>
      <c r="CT27" s="642"/>
      <c r="CU27" s="642"/>
      <c r="CV27" s="642"/>
      <c r="CW27" s="642"/>
      <c r="CX27" s="642"/>
      <c r="CY27" s="643"/>
      <c r="CZ27" s="646">
        <v>17.2</v>
      </c>
      <c r="DA27" s="675"/>
      <c r="DB27" s="675"/>
      <c r="DC27" s="676"/>
      <c r="DD27" s="649">
        <v>2001935</v>
      </c>
      <c r="DE27" s="642"/>
      <c r="DF27" s="642"/>
      <c r="DG27" s="642"/>
      <c r="DH27" s="642"/>
      <c r="DI27" s="642"/>
      <c r="DJ27" s="642"/>
      <c r="DK27" s="643"/>
      <c r="DL27" s="649">
        <v>1969266</v>
      </c>
      <c r="DM27" s="642"/>
      <c r="DN27" s="642"/>
      <c r="DO27" s="642"/>
      <c r="DP27" s="642"/>
      <c r="DQ27" s="642"/>
      <c r="DR27" s="642"/>
      <c r="DS27" s="642"/>
      <c r="DT27" s="642"/>
      <c r="DU27" s="642"/>
      <c r="DV27" s="643"/>
      <c r="DW27" s="646">
        <v>10</v>
      </c>
      <c r="DX27" s="675"/>
      <c r="DY27" s="675"/>
      <c r="DZ27" s="675"/>
      <c r="EA27" s="675"/>
      <c r="EB27" s="675"/>
      <c r="EC27" s="677"/>
    </row>
    <row r="28" spans="2:133" ht="11.25" customHeight="1" x14ac:dyDescent="0.15">
      <c r="B28" s="746" t="s">
        <v>294</v>
      </c>
      <c r="C28" s="747"/>
      <c r="D28" s="747"/>
      <c r="E28" s="747"/>
      <c r="F28" s="747"/>
      <c r="G28" s="747"/>
      <c r="H28" s="747"/>
      <c r="I28" s="747"/>
      <c r="J28" s="747"/>
      <c r="K28" s="747"/>
      <c r="L28" s="747"/>
      <c r="M28" s="747"/>
      <c r="N28" s="747"/>
      <c r="O28" s="747"/>
      <c r="P28" s="747"/>
      <c r="Q28" s="748"/>
      <c r="R28" s="641" t="s">
        <v>121</v>
      </c>
      <c r="S28" s="644"/>
      <c r="T28" s="644"/>
      <c r="U28" s="644"/>
      <c r="V28" s="644"/>
      <c r="W28" s="644"/>
      <c r="X28" s="644"/>
      <c r="Y28" s="645"/>
      <c r="Z28" s="703" t="s">
        <v>121</v>
      </c>
      <c r="AA28" s="703"/>
      <c r="AB28" s="703"/>
      <c r="AC28" s="703"/>
      <c r="AD28" s="704" t="s">
        <v>121</v>
      </c>
      <c r="AE28" s="704"/>
      <c r="AF28" s="704"/>
      <c r="AG28" s="704"/>
      <c r="AH28" s="704"/>
      <c r="AI28" s="704"/>
      <c r="AJ28" s="704"/>
      <c r="AK28" s="704"/>
      <c r="AL28" s="646" t="s">
        <v>121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3801792</v>
      </c>
      <c r="CS28" s="644"/>
      <c r="CT28" s="644"/>
      <c r="CU28" s="644"/>
      <c r="CV28" s="644"/>
      <c r="CW28" s="644"/>
      <c r="CX28" s="644"/>
      <c r="CY28" s="645"/>
      <c r="CZ28" s="646">
        <v>10.7</v>
      </c>
      <c r="DA28" s="675"/>
      <c r="DB28" s="675"/>
      <c r="DC28" s="676"/>
      <c r="DD28" s="649">
        <v>3792403</v>
      </c>
      <c r="DE28" s="644"/>
      <c r="DF28" s="644"/>
      <c r="DG28" s="644"/>
      <c r="DH28" s="644"/>
      <c r="DI28" s="644"/>
      <c r="DJ28" s="644"/>
      <c r="DK28" s="645"/>
      <c r="DL28" s="649">
        <v>2825317</v>
      </c>
      <c r="DM28" s="644"/>
      <c r="DN28" s="644"/>
      <c r="DO28" s="644"/>
      <c r="DP28" s="644"/>
      <c r="DQ28" s="644"/>
      <c r="DR28" s="644"/>
      <c r="DS28" s="644"/>
      <c r="DT28" s="644"/>
      <c r="DU28" s="644"/>
      <c r="DV28" s="645"/>
      <c r="DW28" s="646">
        <v>14.3</v>
      </c>
      <c r="DX28" s="675"/>
      <c r="DY28" s="675"/>
      <c r="DZ28" s="675"/>
      <c r="EA28" s="675"/>
      <c r="EB28" s="675"/>
      <c r="EC28" s="677"/>
    </row>
    <row r="29" spans="2:133" ht="11.25" customHeight="1" x14ac:dyDescent="0.15">
      <c r="B29" s="638" t="s">
        <v>296</v>
      </c>
      <c r="C29" s="639"/>
      <c r="D29" s="639"/>
      <c r="E29" s="639"/>
      <c r="F29" s="639"/>
      <c r="G29" s="639"/>
      <c r="H29" s="639"/>
      <c r="I29" s="639"/>
      <c r="J29" s="639"/>
      <c r="K29" s="639"/>
      <c r="L29" s="639"/>
      <c r="M29" s="639"/>
      <c r="N29" s="639"/>
      <c r="O29" s="639"/>
      <c r="P29" s="639"/>
      <c r="Q29" s="640"/>
      <c r="R29" s="641">
        <v>2052573</v>
      </c>
      <c r="S29" s="644"/>
      <c r="T29" s="644"/>
      <c r="U29" s="644"/>
      <c r="V29" s="644"/>
      <c r="W29" s="644"/>
      <c r="X29" s="644"/>
      <c r="Y29" s="645"/>
      <c r="Z29" s="703">
        <v>5.5</v>
      </c>
      <c r="AA29" s="703"/>
      <c r="AB29" s="703"/>
      <c r="AC29" s="703"/>
      <c r="AD29" s="704" t="s">
        <v>121</v>
      </c>
      <c r="AE29" s="704"/>
      <c r="AF29" s="704"/>
      <c r="AG29" s="704"/>
      <c r="AH29" s="704"/>
      <c r="AI29" s="704"/>
      <c r="AJ29" s="704"/>
      <c r="AK29" s="704"/>
      <c r="AL29" s="646" t="s">
        <v>227</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64</v>
      </c>
      <c r="CG29" s="682"/>
      <c r="CH29" s="682"/>
      <c r="CI29" s="682"/>
      <c r="CJ29" s="682"/>
      <c r="CK29" s="682"/>
      <c r="CL29" s="682"/>
      <c r="CM29" s="682"/>
      <c r="CN29" s="682"/>
      <c r="CO29" s="682"/>
      <c r="CP29" s="682"/>
      <c r="CQ29" s="683"/>
      <c r="CR29" s="641">
        <v>3801792</v>
      </c>
      <c r="CS29" s="642"/>
      <c r="CT29" s="642"/>
      <c r="CU29" s="642"/>
      <c r="CV29" s="642"/>
      <c r="CW29" s="642"/>
      <c r="CX29" s="642"/>
      <c r="CY29" s="643"/>
      <c r="CZ29" s="646">
        <v>10.7</v>
      </c>
      <c r="DA29" s="675"/>
      <c r="DB29" s="675"/>
      <c r="DC29" s="676"/>
      <c r="DD29" s="649">
        <v>3792403</v>
      </c>
      <c r="DE29" s="642"/>
      <c r="DF29" s="642"/>
      <c r="DG29" s="642"/>
      <c r="DH29" s="642"/>
      <c r="DI29" s="642"/>
      <c r="DJ29" s="642"/>
      <c r="DK29" s="643"/>
      <c r="DL29" s="649">
        <v>2825317</v>
      </c>
      <c r="DM29" s="642"/>
      <c r="DN29" s="642"/>
      <c r="DO29" s="642"/>
      <c r="DP29" s="642"/>
      <c r="DQ29" s="642"/>
      <c r="DR29" s="642"/>
      <c r="DS29" s="642"/>
      <c r="DT29" s="642"/>
      <c r="DU29" s="642"/>
      <c r="DV29" s="643"/>
      <c r="DW29" s="646">
        <v>14.3</v>
      </c>
      <c r="DX29" s="675"/>
      <c r="DY29" s="675"/>
      <c r="DZ29" s="675"/>
      <c r="EA29" s="675"/>
      <c r="EB29" s="675"/>
      <c r="EC29" s="677"/>
    </row>
    <row r="30" spans="2:133" ht="11.25" customHeight="1" x14ac:dyDescent="0.15">
      <c r="B30" s="638" t="s">
        <v>300</v>
      </c>
      <c r="C30" s="639"/>
      <c r="D30" s="639"/>
      <c r="E30" s="639"/>
      <c r="F30" s="639"/>
      <c r="G30" s="639"/>
      <c r="H30" s="639"/>
      <c r="I30" s="639"/>
      <c r="J30" s="639"/>
      <c r="K30" s="639"/>
      <c r="L30" s="639"/>
      <c r="M30" s="639"/>
      <c r="N30" s="639"/>
      <c r="O30" s="639"/>
      <c r="P30" s="639"/>
      <c r="Q30" s="640"/>
      <c r="R30" s="641">
        <v>88785</v>
      </c>
      <c r="S30" s="644"/>
      <c r="T30" s="644"/>
      <c r="U30" s="644"/>
      <c r="V30" s="644"/>
      <c r="W30" s="644"/>
      <c r="X30" s="644"/>
      <c r="Y30" s="645"/>
      <c r="Z30" s="703">
        <v>0.2</v>
      </c>
      <c r="AA30" s="703"/>
      <c r="AB30" s="703"/>
      <c r="AC30" s="703"/>
      <c r="AD30" s="704">
        <v>240</v>
      </c>
      <c r="AE30" s="704"/>
      <c r="AF30" s="704"/>
      <c r="AG30" s="704"/>
      <c r="AH30" s="704"/>
      <c r="AI30" s="704"/>
      <c r="AJ30" s="704"/>
      <c r="AK30" s="704"/>
      <c r="AL30" s="646">
        <v>0</v>
      </c>
      <c r="AM30" s="647"/>
      <c r="AN30" s="647"/>
      <c r="AO30" s="705"/>
      <c r="AP30" s="731" t="s">
        <v>301</v>
      </c>
      <c r="AQ30" s="732"/>
      <c r="AR30" s="732"/>
      <c r="AS30" s="732"/>
      <c r="AT30" s="737" t="s">
        <v>302</v>
      </c>
      <c r="AU30" s="210"/>
      <c r="AV30" s="210"/>
      <c r="AW30" s="210"/>
      <c r="AX30" s="740" t="s">
        <v>179</v>
      </c>
      <c r="AY30" s="741"/>
      <c r="AZ30" s="741"/>
      <c r="BA30" s="741"/>
      <c r="BB30" s="741"/>
      <c r="BC30" s="741"/>
      <c r="BD30" s="741"/>
      <c r="BE30" s="741"/>
      <c r="BF30" s="742"/>
      <c r="BG30" s="721">
        <v>98.2</v>
      </c>
      <c r="BH30" s="722"/>
      <c r="BI30" s="722"/>
      <c r="BJ30" s="722"/>
      <c r="BK30" s="722"/>
      <c r="BL30" s="722"/>
      <c r="BM30" s="723">
        <v>89.1</v>
      </c>
      <c r="BN30" s="722"/>
      <c r="BO30" s="722"/>
      <c r="BP30" s="722"/>
      <c r="BQ30" s="724"/>
      <c r="BR30" s="721">
        <v>97.9</v>
      </c>
      <c r="BS30" s="722"/>
      <c r="BT30" s="722"/>
      <c r="BU30" s="722"/>
      <c r="BV30" s="722"/>
      <c r="BW30" s="722"/>
      <c r="BX30" s="723">
        <v>88.2</v>
      </c>
      <c r="BY30" s="722"/>
      <c r="BZ30" s="722"/>
      <c r="CA30" s="722"/>
      <c r="CB30" s="724"/>
      <c r="CD30" s="727"/>
      <c r="CE30" s="728"/>
      <c r="CF30" s="685" t="s">
        <v>303</v>
      </c>
      <c r="CG30" s="682"/>
      <c r="CH30" s="682"/>
      <c r="CI30" s="682"/>
      <c r="CJ30" s="682"/>
      <c r="CK30" s="682"/>
      <c r="CL30" s="682"/>
      <c r="CM30" s="682"/>
      <c r="CN30" s="682"/>
      <c r="CO30" s="682"/>
      <c r="CP30" s="682"/>
      <c r="CQ30" s="683"/>
      <c r="CR30" s="641">
        <v>3557587</v>
      </c>
      <c r="CS30" s="644"/>
      <c r="CT30" s="644"/>
      <c r="CU30" s="644"/>
      <c r="CV30" s="644"/>
      <c r="CW30" s="644"/>
      <c r="CX30" s="644"/>
      <c r="CY30" s="645"/>
      <c r="CZ30" s="646">
        <v>10.1</v>
      </c>
      <c r="DA30" s="675"/>
      <c r="DB30" s="675"/>
      <c r="DC30" s="676"/>
      <c r="DD30" s="649">
        <v>3548622</v>
      </c>
      <c r="DE30" s="644"/>
      <c r="DF30" s="644"/>
      <c r="DG30" s="644"/>
      <c r="DH30" s="644"/>
      <c r="DI30" s="644"/>
      <c r="DJ30" s="644"/>
      <c r="DK30" s="645"/>
      <c r="DL30" s="649">
        <v>2581536</v>
      </c>
      <c r="DM30" s="644"/>
      <c r="DN30" s="644"/>
      <c r="DO30" s="644"/>
      <c r="DP30" s="644"/>
      <c r="DQ30" s="644"/>
      <c r="DR30" s="644"/>
      <c r="DS30" s="644"/>
      <c r="DT30" s="644"/>
      <c r="DU30" s="644"/>
      <c r="DV30" s="645"/>
      <c r="DW30" s="646">
        <v>13</v>
      </c>
      <c r="DX30" s="675"/>
      <c r="DY30" s="675"/>
      <c r="DZ30" s="675"/>
      <c r="EA30" s="675"/>
      <c r="EB30" s="675"/>
      <c r="EC30" s="677"/>
    </row>
    <row r="31" spans="2:133" ht="11.25" customHeight="1" x14ac:dyDescent="0.15">
      <c r="B31" s="638" t="s">
        <v>304</v>
      </c>
      <c r="C31" s="639"/>
      <c r="D31" s="639"/>
      <c r="E31" s="639"/>
      <c r="F31" s="639"/>
      <c r="G31" s="639"/>
      <c r="H31" s="639"/>
      <c r="I31" s="639"/>
      <c r="J31" s="639"/>
      <c r="K31" s="639"/>
      <c r="L31" s="639"/>
      <c r="M31" s="639"/>
      <c r="N31" s="639"/>
      <c r="O31" s="639"/>
      <c r="P31" s="639"/>
      <c r="Q31" s="640"/>
      <c r="R31" s="641">
        <v>60546</v>
      </c>
      <c r="S31" s="644"/>
      <c r="T31" s="644"/>
      <c r="U31" s="644"/>
      <c r="V31" s="644"/>
      <c r="W31" s="644"/>
      <c r="X31" s="644"/>
      <c r="Y31" s="645"/>
      <c r="Z31" s="703">
        <v>0.2</v>
      </c>
      <c r="AA31" s="703"/>
      <c r="AB31" s="703"/>
      <c r="AC31" s="703"/>
      <c r="AD31" s="704" t="s">
        <v>227</v>
      </c>
      <c r="AE31" s="704"/>
      <c r="AF31" s="704"/>
      <c r="AG31" s="704"/>
      <c r="AH31" s="704"/>
      <c r="AI31" s="704"/>
      <c r="AJ31" s="704"/>
      <c r="AK31" s="704"/>
      <c r="AL31" s="646" t="s">
        <v>227</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98.4</v>
      </c>
      <c r="BH31" s="642"/>
      <c r="BI31" s="642"/>
      <c r="BJ31" s="642"/>
      <c r="BK31" s="642"/>
      <c r="BL31" s="642"/>
      <c r="BM31" s="647">
        <v>91.4</v>
      </c>
      <c r="BN31" s="720"/>
      <c r="BO31" s="720"/>
      <c r="BP31" s="720"/>
      <c r="BQ31" s="681"/>
      <c r="BR31" s="719">
        <v>98.2</v>
      </c>
      <c r="BS31" s="642"/>
      <c r="BT31" s="642"/>
      <c r="BU31" s="642"/>
      <c r="BV31" s="642"/>
      <c r="BW31" s="642"/>
      <c r="BX31" s="647">
        <v>90.2</v>
      </c>
      <c r="BY31" s="720"/>
      <c r="BZ31" s="720"/>
      <c r="CA31" s="720"/>
      <c r="CB31" s="681"/>
      <c r="CD31" s="727"/>
      <c r="CE31" s="728"/>
      <c r="CF31" s="685" t="s">
        <v>307</v>
      </c>
      <c r="CG31" s="682"/>
      <c r="CH31" s="682"/>
      <c r="CI31" s="682"/>
      <c r="CJ31" s="682"/>
      <c r="CK31" s="682"/>
      <c r="CL31" s="682"/>
      <c r="CM31" s="682"/>
      <c r="CN31" s="682"/>
      <c r="CO31" s="682"/>
      <c r="CP31" s="682"/>
      <c r="CQ31" s="683"/>
      <c r="CR31" s="641">
        <v>244205</v>
      </c>
      <c r="CS31" s="642"/>
      <c r="CT31" s="642"/>
      <c r="CU31" s="642"/>
      <c r="CV31" s="642"/>
      <c r="CW31" s="642"/>
      <c r="CX31" s="642"/>
      <c r="CY31" s="643"/>
      <c r="CZ31" s="646">
        <v>0.7</v>
      </c>
      <c r="DA31" s="675"/>
      <c r="DB31" s="675"/>
      <c r="DC31" s="676"/>
      <c r="DD31" s="649">
        <v>243781</v>
      </c>
      <c r="DE31" s="642"/>
      <c r="DF31" s="642"/>
      <c r="DG31" s="642"/>
      <c r="DH31" s="642"/>
      <c r="DI31" s="642"/>
      <c r="DJ31" s="642"/>
      <c r="DK31" s="643"/>
      <c r="DL31" s="649">
        <v>243781</v>
      </c>
      <c r="DM31" s="642"/>
      <c r="DN31" s="642"/>
      <c r="DO31" s="642"/>
      <c r="DP31" s="642"/>
      <c r="DQ31" s="642"/>
      <c r="DR31" s="642"/>
      <c r="DS31" s="642"/>
      <c r="DT31" s="642"/>
      <c r="DU31" s="642"/>
      <c r="DV31" s="643"/>
      <c r="DW31" s="646">
        <v>1.2</v>
      </c>
      <c r="DX31" s="675"/>
      <c r="DY31" s="675"/>
      <c r="DZ31" s="675"/>
      <c r="EA31" s="675"/>
      <c r="EB31" s="675"/>
      <c r="EC31" s="677"/>
    </row>
    <row r="32" spans="2:133" ht="11.25" customHeight="1" x14ac:dyDescent="0.15">
      <c r="B32" s="638" t="s">
        <v>308</v>
      </c>
      <c r="C32" s="639"/>
      <c r="D32" s="639"/>
      <c r="E32" s="639"/>
      <c r="F32" s="639"/>
      <c r="G32" s="639"/>
      <c r="H32" s="639"/>
      <c r="I32" s="639"/>
      <c r="J32" s="639"/>
      <c r="K32" s="639"/>
      <c r="L32" s="639"/>
      <c r="M32" s="639"/>
      <c r="N32" s="639"/>
      <c r="O32" s="639"/>
      <c r="P32" s="639"/>
      <c r="Q32" s="640"/>
      <c r="R32" s="641">
        <v>4088922</v>
      </c>
      <c r="S32" s="644"/>
      <c r="T32" s="644"/>
      <c r="U32" s="644"/>
      <c r="V32" s="644"/>
      <c r="W32" s="644"/>
      <c r="X32" s="644"/>
      <c r="Y32" s="645"/>
      <c r="Z32" s="703">
        <v>10.9</v>
      </c>
      <c r="AA32" s="703"/>
      <c r="AB32" s="703"/>
      <c r="AC32" s="703"/>
      <c r="AD32" s="704" t="s">
        <v>121</v>
      </c>
      <c r="AE32" s="704"/>
      <c r="AF32" s="704"/>
      <c r="AG32" s="704"/>
      <c r="AH32" s="704"/>
      <c r="AI32" s="704"/>
      <c r="AJ32" s="704"/>
      <c r="AK32" s="704"/>
      <c r="AL32" s="646" t="s">
        <v>121</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98</v>
      </c>
      <c r="BH32" s="657"/>
      <c r="BI32" s="657"/>
      <c r="BJ32" s="657"/>
      <c r="BK32" s="657"/>
      <c r="BL32" s="657"/>
      <c r="BM32" s="701">
        <v>87.3</v>
      </c>
      <c r="BN32" s="657"/>
      <c r="BO32" s="657"/>
      <c r="BP32" s="657"/>
      <c r="BQ32" s="694"/>
      <c r="BR32" s="718">
        <v>97.6</v>
      </c>
      <c r="BS32" s="657"/>
      <c r="BT32" s="657"/>
      <c r="BU32" s="657"/>
      <c r="BV32" s="657"/>
      <c r="BW32" s="657"/>
      <c r="BX32" s="701">
        <v>86.5</v>
      </c>
      <c r="BY32" s="657"/>
      <c r="BZ32" s="657"/>
      <c r="CA32" s="657"/>
      <c r="CB32" s="694"/>
      <c r="CD32" s="729"/>
      <c r="CE32" s="730"/>
      <c r="CF32" s="685" t="s">
        <v>310</v>
      </c>
      <c r="CG32" s="682"/>
      <c r="CH32" s="682"/>
      <c r="CI32" s="682"/>
      <c r="CJ32" s="682"/>
      <c r="CK32" s="682"/>
      <c r="CL32" s="682"/>
      <c r="CM32" s="682"/>
      <c r="CN32" s="682"/>
      <c r="CO32" s="682"/>
      <c r="CP32" s="682"/>
      <c r="CQ32" s="683"/>
      <c r="CR32" s="641" t="s">
        <v>121</v>
      </c>
      <c r="CS32" s="644"/>
      <c r="CT32" s="644"/>
      <c r="CU32" s="644"/>
      <c r="CV32" s="644"/>
      <c r="CW32" s="644"/>
      <c r="CX32" s="644"/>
      <c r="CY32" s="645"/>
      <c r="CZ32" s="646" t="s">
        <v>121</v>
      </c>
      <c r="DA32" s="675"/>
      <c r="DB32" s="675"/>
      <c r="DC32" s="676"/>
      <c r="DD32" s="649" t="s">
        <v>227</v>
      </c>
      <c r="DE32" s="644"/>
      <c r="DF32" s="644"/>
      <c r="DG32" s="644"/>
      <c r="DH32" s="644"/>
      <c r="DI32" s="644"/>
      <c r="DJ32" s="644"/>
      <c r="DK32" s="645"/>
      <c r="DL32" s="649" t="s">
        <v>121</v>
      </c>
      <c r="DM32" s="644"/>
      <c r="DN32" s="644"/>
      <c r="DO32" s="644"/>
      <c r="DP32" s="644"/>
      <c r="DQ32" s="644"/>
      <c r="DR32" s="644"/>
      <c r="DS32" s="644"/>
      <c r="DT32" s="644"/>
      <c r="DU32" s="644"/>
      <c r="DV32" s="645"/>
      <c r="DW32" s="646" t="s">
        <v>121</v>
      </c>
      <c r="DX32" s="675"/>
      <c r="DY32" s="675"/>
      <c r="DZ32" s="675"/>
      <c r="EA32" s="675"/>
      <c r="EB32" s="675"/>
      <c r="EC32" s="677"/>
    </row>
    <row r="33" spans="2:133" ht="11.25" customHeight="1" x14ac:dyDescent="0.15">
      <c r="B33" s="638" t="s">
        <v>311</v>
      </c>
      <c r="C33" s="639"/>
      <c r="D33" s="639"/>
      <c r="E33" s="639"/>
      <c r="F33" s="639"/>
      <c r="G33" s="639"/>
      <c r="H33" s="639"/>
      <c r="I33" s="639"/>
      <c r="J33" s="639"/>
      <c r="K33" s="639"/>
      <c r="L33" s="639"/>
      <c r="M33" s="639"/>
      <c r="N33" s="639"/>
      <c r="O33" s="639"/>
      <c r="P33" s="639"/>
      <c r="Q33" s="640"/>
      <c r="R33" s="641">
        <v>2133051</v>
      </c>
      <c r="S33" s="644"/>
      <c r="T33" s="644"/>
      <c r="U33" s="644"/>
      <c r="V33" s="644"/>
      <c r="W33" s="644"/>
      <c r="X33" s="644"/>
      <c r="Y33" s="645"/>
      <c r="Z33" s="703">
        <v>5.7</v>
      </c>
      <c r="AA33" s="703"/>
      <c r="AB33" s="703"/>
      <c r="AC33" s="703"/>
      <c r="AD33" s="704" t="s">
        <v>121</v>
      </c>
      <c r="AE33" s="704"/>
      <c r="AF33" s="704"/>
      <c r="AG33" s="704"/>
      <c r="AH33" s="704"/>
      <c r="AI33" s="704"/>
      <c r="AJ33" s="704"/>
      <c r="AK33" s="704"/>
      <c r="AL33" s="646" t="s">
        <v>121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15560775</v>
      </c>
      <c r="CS33" s="642"/>
      <c r="CT33" s="642"/>
      <c r="CU33" s="642"/>
      <c r="CV33" s="642"/>
      <c r="CW33" s="642"/>
      <c r="CX33" s="642"/>
      <c r="CY33" s="643"/>
      <c r="CZ33" s="646">
        <v>44</v>
      </c>
      <c r="DA33" s="675"/>
      <c r="DB33" s="675"/>
      <c r="DC33" s="676"/>
      <c r="DD33" s="649">
        <v>11791667</v>
      </c>
      <c r="DE33" s="642"/>
      <c r="DF33" s="642"/>
      <c r="DG33" s="642"/>
      <c r="DH33" s="642"/>
      <c r="DI33" s="642"/>
      <c r="DJ33" s="642"/>
      <c r="DK33" s="643"/>
      <c r="DL33" s="649">
        <v>8018839</v>
      </c>
      <c r="DM33" s="642"/>
      <c r="DN33" s="642"/>
      <c r="DO33" s="642"/>
      <c r="DP33" s="642"/>
      <c r="DQ33" s="642"/>
      <c r="DR33" s="642"/>
      <c r="DS33" s="642"/>
      <c r="DT33" s="642"/>
      <c r="DU33" s="642"/>
      <c r="DV33" s="643"/>
      <c r="DW33" s="646">
        <v>40.5</v>
      </c>
      <c r="DX33" s="675"/>
      <c r="DY33" s="675"/>
      <c r="DZ33" s="675"/>
      <c r="EA33" s="675"/>
      <c r="EB33" s="675"/>
      <c r="EC33" s="677"/>
    </row>
    <row r="34" spans="2:133" ht="11.25" customHeight="1" x14ac:dyDescent="0.15">
      <c r="B34" s="638" t="s">
        <v>313</v>
      </c>
      <c r="C34" s="639"/>
      <c r="D34" s="639"/>
      <c r="E34" s="639"/>
      <c r="F34" s="639"/>
      <c r="G34" s="639"/>
      <c r="H34" s="639"/>
      <c r="I34" s="639"/>
      <c r="J34" s="639"/>
      <c r="K34" s="639"/>
      <c r="L34" s="639"/>
      <c r="M34" s="639"/>
      <c r="N34" s="639"/>
      <c r="O34" s="639"/>
      <c r="P34" s="639"/>
      <c r="Q34" s="640"/>
      <c r="R34" s="641">
        <v>851141</v>
      </c>
      <c r="S34" s="644"/>
      <c r="T34" s="644"/>
      <c r="U34" s="644"/>
      <c r="V34" s="644"/>
      <c r="W34" s="644"/>
      <c r="X34" s="644"/>
      <c r="Y34" s="645"/>
      <c r="Z34" s="703">
        <v>2.2999999999999998</v>
      </c>
      <c r="AA34" s="703"/>
      <c r="AB34" s="703"/>
      <c r="AC34" s="703"/>
      <c r="AD34" s="704">
        <v>7818</v>
      </c>
      <c r="AE34" s="704"/>
      <c r="AF34" s="704"/>
      <c r="AG34" s="704"/>
      <c r="AH34" s="704"/>
      <c r="AI34" s="704"/>
      <c r="AJ34" s="704"/>
      <c r="AK34" s="704"/>
      <c r="AL34" s="646">
        <v>0</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3443984</v>
      </c>
      <c r="CS34" s="644"/>
      <c r="CT34" s="644"/>
      <c r="CU34" s="644"/>
      <c r="CV34" s="644"/>
      <c r="CW34" s="644"/>
      <c r="CX34" s="644"/>
      <c r="CY34" s="645"/>
      <c r="CZ34" s="646">
        <v>9.6999999999999993</v>
      </c>
      <c r="DA34" s="675"/>
      <c r="DB34" s="675"/>
      <c r="DC34" s="676"/>
      <c r="DD34" s="649">
        <v>2472950</v>
      </c>
      <c r="DE34" s="644"/>
      <c r="DF34" s="644"/>
      <c r="DG34" s="644"/>
      <c r="DH34" s="644"/>
      <c r="DI34" s="644"/>
      <c r="DJ34" s="644"/>
      <c r="DK34" s="645"/>
      <c r="DL34" s="649">
        <v>2112322</v>
      </c>
      <c r="DM34" s="644"/>
      <c r="DN34" s="644"/>
      <c r="DO34" s="644"/>
      <c r="DP34" s="644"/>
      <c r="DQ34" s="644"/>
      <c r="DR34" s="644"/>
      <c r="DS34" s="644"/>
      <c r="DT34" s="644"/>
      <c r="DU34" s="644"/>
      <c r="DV34" s="645"/>
      <c r="DW34" s="646">
        <v>10.7</v>
      </c>
      <c r="DX34" s="675"/>
      <c r="DY34" s="675"/>
      <c r="DZ34" s="675"/>
      <c r="EA34" s="675"/>
      <c r="EB34" s="675"/>
      <c r="EC34" s="677"/>
    </row>
    <row r="35" spans="2:133" ht="11.25" customHeight="1" x14ac:dyDescent="0.15">
      <c r="B35" s="638" t="s">
        <v>317</v>
      </c>
      <c r="C35" s="639"/>
      <c r="D35" s="639"/>
      <c r="E35" s="639"/>
      <c r="F35" s="639"/>
      <c r="G35" s="639"/>
      <c r="H35" s="639"/>
      <c r="I35" s="639"/>
      <c r="J35" s="639"/>
      <c r="K35" s="639"/>
      <c r="L35" s="639"/>
      <c r="M35" s="639"/>
      <c r="N35" s="639"/>
      <c r="O35" s="639"/>
      <c r="P35" s="639"/>
      <c r="Q35" s="640"/>
      <c r="R35" s="641">
        <v>3756832</v>
      </c>
      <c r="S35" s="644"/>
      <c r="T35" s="644"/>
      <c r="U35" s="644"/>
      <c r="V35" s="644"/>
      <c r="W35" s="644"/>
      <c r="X35" s="644"/>
      <c r="Y35" s="645"/>
      <c r="Z35" s="703">
        <v>10</v>
      </c>
      <c r="AA35" s="703"/>
      <c r="AB35" s="703"/>
      <c r="AC35" s="703"/>
      <c r="AD35" s="704" t="s">
        <v>227</v>
      </c>
      <c r="AE35" s="704"/>
      <c r="AF35" s="704"/>
      <c r="AG35" s="704"/>
      <c r="AH35" s="704"/>
      <c r="AI35" s="704"/>
      <c r="AJ35" s="704"/>
      <c r="AK35" s="704"/>
      <c r="AL35" s="646" t="s">
        <v>121</v>
      </c>
      <c r="AM35" s="647"/>
      <c r="AN35" s="647"/>
      <c r="AO35" s="705"/>
      <c r="AP35" s="214"/>
      <c r="AQ35" s="709" t="s">
        <v>318</v>
      </c>
      <c r="AR35" s="710"/>
      <c r="AS35" s="710"/>
      <c r="AT35" s="710"/>
      <c r="AU35" s="710"/>
      <c r="AV35" s="710"/>
      <c r="AW35" s="710"/>
      <c r="AX35" s="710"/>
      <c r="AY35" s="711"/>
      <c r="AZ35" s="706">
        <v>4387092</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706087</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204639</v>
      </c>
      <c r="CS35" s="642"/>
      <c r="CT35" s="642"/>
      <c r="CU35" s="642"/>
      <c r="CV35" s="642"/>
      <c r="CW35" s="642"/>
      <c r="CX35" s="642"/>
      <c r="CY35" s="643"/>
      <c r="CZ35" s="646">
        <v>0.6</v>
      </c>
      <c r="DA35" s="675"/>
      <c r="DB35" s="675"/>
      <c r="DC35" s="676"/>
      <c r="DD35" s="649">
        <v>161914</v>
      </c>
      <c r="DE35" s="642"/>
      <c r="DF35" s="642"/>
      <c r="DG35" s="642"/>
      <c r="DH35" s="642"/>
      <c r="DI35" s="642"/>
      <c r="DJ35" s="642"/>
      <c r="DK35" s="643"/>
      <c r="DL35" s="649">
        <v>161914</v>
      </c>
      <c r="DM35" s="642"/>
      <c r="DN35" s="642"/>
      <c r="DO35" s="642"/>
      <c r="DP35" s="642"/>
      <c r="DQ35" s="642"/>
      <c r="DR35" s="642"/>
      <c r="DS35" s="642"/>
      <c r="DT35" s="642"/>
      <c r="DU35" s="642"/>
      <c r="DV35" s="643"/>
      <c r="DW35" s="646">
        <v>0.8</v>
      </c>
      <c r="DX35" s="675"/>
      <c r="DY35" s="675"/>
      <c r="DZ35" s="675"/>
      <c r="EA35" s="675"/>
      <c r="EB35" s="675"/>
      <c r="EC35" s="677"/>
    </row>
    <row r="36" spans="2:133" ht="11.25" customHeight="1" x14ac:dyDescent="0.15">
      <c r="B36" s="638" t="s">
        <v>321</v>
      </c>
      <c r="C36" s="639"/>
      <c r="D36" s="639"/>
      <c r="E36" s="639"/>
      <c r="F36" s="639"/>
      <c r="G36" s="639"/>
      <c r="H36" s="639"/>
      <c r="I36" s="639"/>
      <c r="J36" s="639"/>
      <c r="K36" s="639"/>
      <c r="L36" s="639"/>
      <c r="M36" s="639"/>
      <c r="N36" s="639"/>
      <c r="O36" s="639"/>
      <c r="P36" s="639"/>
      <c r="Q36" s="640"/>
      <c r="R36" s="641" t="s">
        <v>227</v>
      </c>
      <c r="S36" s="644"/>
      <c r="T36" s="644"/>
      <c r="U36" s="644"/>
      <c r="V36" s="644"/>
      <c r="W36" s="644"/>
      <c r="X36" s="644"/>
      <c r="Y36" s="645"/>
      <c r="Z36" s="703" t="s">
        <v>121</v>
      </c>
      <c r="AA36" s="703"/>
      <c r="AB36" s="703"/>
      <c r="AC36" s="703"/>
      <c r="AD36" s="704" t="s">
        <v>227</v>
      </c>
      <c r="AE36" s="704"/>
      <c r="AF36" s="704"/>
      <c r="AG36" s="704"/>
      <c r="AH36" s="704"/>
      <c r="AI36" s="704"/>
      <c r="AJ36" s="704"/>
      <c r="AK36" s="704"/>
      <c r="AL36" s="646" t="s">
        <v>121</v>
      </c>
      <c r="AM36" s="647"/>
      <c r="AN36" s="647"/>
      <c r="AO36" s="705"/>
      <c r="AQ36" s="678" t="s">
        <v>322</v>
      </c>
      <c r="AR36" s="679"/>
      <c r="AS36" s="679"/>
      <c r="AT36" s="679"/>
      <c r="AU36" s="679"/>
      <c r="AV36" s="679"/>
      <c r="AW36" s="679"/>
      <c r="AX36" s="679"/>
      <c r="AY36" s="680"/>
      <c r="AZ36" s="641">
        <v>897398</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615552</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5470987</v>
      </c>
      <c r="CS36" s="644"/>
      <c r="CT36" s="644"/>
      <c r="CU36" s="644"/>
      <c r="CV36" s="644"/>
      <c r="CW36" s="644"/>
      <c r="CX36" s="644"/>
      <c r="CY36" s="645"/>
      <c r="CZ36" s="646">
        <v>15.5</v>
      </c>
      <c r="DA36" s="675"/>
      <c r="DB36" s="675"/>
      <c r="DC36" s="676"/>
      <c r="DD36" s="649">
        <v>3694520</v>
      </c>
      <c r="DE36" s="644"/>
      <c r="DF36" s="644"/>
      <c r="DG36" s="644"/>
      <c r="DH36" s="644"/>
      <c r="DI36" s="644"/>
      <c r="DJ36" s="644"/>
      <c r="DK36" s="645"/>
      <c r="DL36" s="649">
        <v>2767478</v>
      </c>
      <c r="DM36" s="644"/>
      <c r="DN36" s="644"/>
      <c r="DO36" s="644"/>
      <c r="DP36" s="644"/>
      <c r="DQ36" s="644"/>
      <c r="DR36" s="644"/>
      <c r="DS36" s="644"/>
      <c r="DT36" s="644"/>
      <c r="DU36" s="644"/>
      <c r="DV36" s="645"/>
      <c r="DW36" s="646">
        <v>14</v>
      </c>
      <c r="DX36" s="675"/>
      <c r="DY36" s="675"/>
      <c r="DZ36" s="675"/>
      <c r="EA36" s="675"/>
      <c r="EB36" s="675"/>
      <c r="EC36" s="677"/>
    </row>
    <row r="37" spans="2:133" ht="11.25" customHeight="1" x14ac:dyDescent="0.15">
      <c r="B37" s="638" t="s">
        <v>325</v>
      </c>
      <c r="C37" s="639"/>
      <c r="D37" s="639"/>
      <c r="E37" s="639"/>
      <c r="F37" s="639"/>
      <c r="G37" s="639"/>
      <c r="H37" s="639"/>
      <c r="I37" s="639"/>
      <c r="J37" s="639"/>
      <c r="K37" s="639"/>
      <c r="L37" s="639"/>
      <c r="M37" s="639"/>
      <c r="N37" s="639"/>
      <c r="O37" s="639"/>
      <c r="P37" s="639"/>
      <c r="Q37" s="640"/>
      <c r="R37" s="641">
        <v>1137332</v>
      </c>
      <c r="S37" s="644"/>
      <c r="T37" s="644"/>
      <c r="U37" s="644"/>
      <c r="V37" s="644"/>
      <c r="W37" s="644"/>
      <c r="X37" s="644"/>
      <c r="Y37" s="645"/>
      <c r="Z37" s="703">
        <v>3</v>
      </c>
      <c r="AA37" s="703"/>
      <c r="AB37" s="703"/>
      <c r="AC37" s="703"/>
      <c r="AD37" s="704" t="s">
        <v>121</v>
      </c>
      <c r="AE37" s="704"/>
      <c r="AF37" s="704"/>
      <c r="AG37" s="704"/>
      <c r="AH37" s="704"/>
      <c r="AI37" s="704"/>
      <c r="AJ37" s="704"/>
      <c r="AK37" s="704"/>
      <c r="AL37" s="646" t="s">
        <v>227</v>
      </c>
      <c r="AM37" s="647"/>
      <c r="AN37" s="647"/>
      <c r="AO37" s="705"/>
      <c r="AQ37" s="678" t="s">
        <v>326</v>
      </c>
      <c r="AR37" s="679"/>
      <c r="AS37" s="679"/>
      <c r="AT37" s="679"/>
      <c r="AU37" s="679"/>
      <c r="AV37" s="679"/>
      <c r="AW37" s="679"/>
      <c r="AX37" s="679"/>
      <c r="AY37" s="680"/>
      <c r="AZ37" s="641">
        <v>382165</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13270</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2357576</v>
      </c>
      <c r="CS37" s="642"/>
      <c r="CT37" s="642"/>
      <c r="CU37" s="642"/>
      <c r="CV37" s="642"/>
      <c r="CW37" s="642"/>
      <c r="CX37" s="642"/>
      <c r="CY37" s="643"/>
      <c r="CZ37" s="646">
        <v>6.7</v>
      </c>
      <c r="DA37" s="675"/>
      <c r="DB37" s="675"/>
      <c r="DC37" s="676"/>
      <c r="DD37" s="649">
        <v>2305618</v>
      </c>
      <c r="DE37" s="642"/>
      <c r="DF37" s="642"/>
      <c r="DG37" s="642"/>
      <c r="DH37" s="642"/>
      <c r="DI37" s="642"/>
      <c r="DJ37" s="642"/>
      <c r="DK37" s="643"/>
      <c r="DL37" s="649">
        <v>2148900</v>
      </c>
      <c r="DM37" s="642"/>
      <c r="DN37" s="642"/>
      <c r="DO37" s="642"/>
      <c r="DP37" s="642"/>
      <c r="DQ37" s="642"/>
      <c r="DR37" s="642"/>
      <c r="DS37" s="642"/>
      <c r="DT37" s="642"/>
      <c r="DU37" s="642"/>
      <c r="DV37" s="643"/>
      <c r="DW37" s="646">
        <v>10.9</v>
      </c>
      <c r="DX37" s="675"/>
      <c r="DY37" s="675"/>
      <c r="DZ37" s="675"/>
      <c r="EA37" s="675"/>
      <c r="EB37" s="675"/>
      <c r="EC37" s="677"/>
    </row>
    <row r="38" spans="2:133" ht="11.25" customHeight="1" x14ac:dyDescent="0.15">
      <c r="B38" s="653" t="s">
        <v>329</v>
      </c>
      <c r="C38" s="654"/>
      <c r="D38" s="654"/>
      <c r="E38" s="654"/>
      <c r="F38" s="654"/>
      <c r="G38" s="654"/>
      <c r="H38" s="654"/>
      <c r="I38" s="654"/>
      <c r="J38" s="654"/>
      <c r="K38" s="654"/>
      <c r="L38" s="654"/>
      <c r="M38" s="654"/>
      <c r="N38" s="654"/>
      <c r="O38" s="654"/>
      <c r="P38" s="654"/>
      <c r="Q38" s="655"/>
      <c r="R38" s="656">
        <v>37457731</v>
      </c>
      <c r="S38" s="693"/>
      <c r="T38" s="693"/>
      <c r="U38" s="693"/>
      <c r="V38" s="693"/>
      <c r="W38" s="693"/>
      <c r="X38" s="693"/>
      <c r="Y38" s="698"/>
      <c r="Z38" s="699">
        <v>100</v>
      </c>
      <c r="AA38" s="699"/>
      <c r="AB38" s="699"/>
      <c r="AC38" s="699"/>
      <c r="AD38" s="700">
        <v>18652929</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v>286270</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22563</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3638522</v>
      </c>
      <c r="CS38" s="644"/>
      <c r="CT38" s="644"/>
      <c r="CU38" s="644"/>
      <c r="CV38" s="644"/>
      <c r="CW38" s="644"/>
      <c r="CX38" s="644"/>
      <c r="CY38" s="645"/>
      <c r="CZ38" s="646">
        <v>10.3</v>
      </c>
      <c r="DA38" s="675"/>
      <c r="DB38" s="675"/>
      <c r="DC38" s="676"/>
      <c r="DD38" s="649">
        <v>3118669</v>
      </c>
      <c r="DE38" s="644"/>
      <c r="DF38" s="644"/>
      <c r="DG38" s="644"/>
      <c r="DH38" s="644"/>
      <c r="DI38" s="644"/>
      <c r="DJ38" s="644"/>
      <c r="DK38" s="645"/>
      <c r="DL38" s="649">
        <v>2977125</v>
      </c>
      <c r="DM38" s="644"/>
      <c r="DN38" s="644"/>
      <c r="DO38" s="644"/>
      <c r="DP38" s="644"/>
      <c r="DQ38" s="644"/>
      <c r="DR38" s="644"/>
      <c r="DS38" s="644"/>
      <c r="DT38" s="644"/>
      <c r="DU38" s="644"/>
      <c r="DV38" s="645"/>
      <c r="DW38" s="646">
        <v>15</v>
      </c>
      <c r="DX38" s="675"/>
      <c r="DY38" s="675"/>
      <c r="DZ38" s="675"/>
      <c r="EA38" s="675"/>
      <c r="EB38" s="675"/>
      <c r="EC38" s="677"/>
    </row>
    <row r="39" spans="2:133" ht="11.25" customHeight="1" x14ac:dyDescent="0.15">
      <c r="AQ39" s="678" t="s">
        <v>333</v>
      </c>
      <c r="AR39" s="679"/>
      <c r="AS39" s="679"/>
      <c r="AT39" s="679"/>
      <c r="AU39" s="679"/>
      <c r="AV39" s="679"/>
      <c r="AW39" s="679"/>
      <c r="AX39" s="679"/>
      <c r="AY39" s="680"/>
      <c r="AZ39" s="641">
        <v>80135</v>
      </c>
      <c r="BA39" s="644"/>
      <c r="BB39" s="644"/>
      <c r="BC39" s="644"/>
      <c r="BD39" s="642"/>
      <c r="BE39" s="642"/>
      <c r="BF39" s="681"/>
      <c r="BG39" s="686" t="s">
        <v>334</v>
      </c>
      <c r="BH39" s="687"/>
      <c r="BI39" s="687"/>
      <c r="BJ39" s="687"/>
      <c r="BK39" s="687"/>
      <c r="BL39" s="215"/>
      <c r="BM39" s="682" t="s">
        <v>335</v>
      </c>
      <c r="BN39" s="682"/>
      <c r="BO39" s="682"/>
      <c r="BP39" s="682"/>
      <c r="BQ39" s="682"/>
      <c r="BR39" s="682"/>
      <c r="BS39" s="682"/>
      <c r="BT39" s="682"/>
      <c r="BU39" s="683"/>
      <c r="BV39" s="641">
        <v>106</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2324205</v>
      </c>
      <c r="CS39" s="642"/>
      <c r="CT39" s="642"/>
      <c r="CU39" s="642"/>
      <c r="CV39" s="642"/>
      <c r="CW39" s="642"/>
      <c r="CX39" s="642"/>
      <c r="CY39" s="643"/>
      <c r="CZ39" s="646">
        <v>6.6</v>
      </c>
      <c r="DA39" s="675"/>
      <c r="DB39" s="675"/>
      <c r="DC39" s="676"/>
      <c r="DD39" s="649">
        <v>2153640</v>
      </c>
      <c r="DE39" s="642"/>
      <c r="DF39" s="642"/>
      <c r="DG39" s="642"/>
      <c r="DH39" s="642"/>
      <c r="DI39" s="642"/>
      <c r="DJ39" s="642"/>
      <c r="DK39" s="643"/>
      <c r="DL39" s="649" t="s">
        <v>227</v>
      </c>
      <c r="DM39" s="642"/>
      <c r="DN39" s="642"/>
      <c r="DO39" s="642"/>
      <c r="DP39" s="642"/>
      <c r="DQ39" s="642"/>
      <c r="DR39" s="642"/>
      <c r="DS39" s="642"/>
      <c r="DT39" s="642"/>
      <c r="DU39" s="642"/>
      <c r="DV39" s="643"/>
      <c r="DW39" s="646" t="s">
        <v>227</v>
      </c>
      <c r="DX39" s="675"/>
      <c r="DY39" s="675"/>
      <c r="DZ39" s="675"/>
      <c r="EA39" s="675"/>
      <c r="EB39" s="675"/>
      <c r="EC39" s="677"/>
    </row>
    <row r="40" spans="2:133" ht="11.25" customHeight="1" x14ac:dyDescent="0.15">
      <c r="AQ40" s="678" t="s">
        <v>337</v>
      </c>
      <c r="AR40" s="679"/>
      <c r="AS40" s="679"/>
      <c r="AT40" s="679"/>
      <c r="AU40" s="679"/>
      <c r="AV40" s="679"/>
      <c r="AW40" s="679"/>
      <c r="AX40" s="679"/>
      <c r="AY40" s="680"/>
      <c r="AZ40" s="641">
        <v>637968</v>
      </c>
      <c r="BA40" s="644"/>
      <c r="BB40" s="644"/>
      <c r="BC40" s="644"/>
      <c r="BD40" s="642"/>
      <c r="BE40" s="642"/>
      <c r="BF40" s="681"/>
      <c r="BG40" s="686"/>
      <c r="BH40" s="687"/>
      <c r="BI40" s="687"/>
      <c r="BJ40" s="687"/>
      <c r="BK40" s="687"/>
      <c r="BL40" s="215"/>
      <c r="BM40" s="682" t="s">
        <v>338</v>
      </c>
      <c r="BN40" s="682"/>
      <c r="BO40" s="682"/>
      <c r="BP40" s="682"/>
      <c r="BQ40" s="682"/>
      <c r="BR40" s="682"/>
      <c r="BS40" s="682"/>
      <c r="BT40" s="682"/>
      <c r="BU40" s="683"/>
      <c r="BV40" s="641">
        <v>108</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v>478438</v>
      </c>
      <c r="CS40" s="644"/>
      <c r="CT40" s="644"/>
      <c r="CU40" s="644"/>
      <c r="CV40" s="644"/>
      <c r="CW40" s="644"/>
      <c r="CX40" s="644"/>
      <c r="CY40" s="645"/>
      <c r="CZ40" s="646">
        <v>1.4</v>
      </c>
      <c r="DA40" s="675"/>
      <c r="DB40" s="675"/>
      <c r="DC40" s="676"/>
      <c r="DD40" s="649">
        <v>189974</v>
      </c>
      <c r="DE40" s="644"/>
      <c r="DF40" s="644"/>
      <c r="DG40" s="644"/>
      <c r="DH40" s="644"/>
      <c r="DI40" s="644"/>
      <c r="DJ40" s="644"/>
      <c r="DK40" s="645"/>
      <c r="DL40" s="649" t="s">
        <v>227</v>
      </c>
      <c r="DM40" s="644"/>
      <c r="DN40" s="644"/>
      <c r="DO40" s="644"/>
      <c r="DP40" s="644"/>
      <c r="DQ40" s="644"/>
      <c r="DR40" s="644"/>
      <c r="DS40" s="644"/>
      <c r="DT40" s="644"/>
      <c r="DU40" s="644"/>
      <c r="DV40" s="645"/>
      <c r="DW40" s="646" t="s">
        <v>227</v>
      </c>
      <c r="DX40" s="675"/>
      <c r="DY40" s="675"/>
      <c r="DZ40" s="675"/>
      <c r="EA40" s="675"/>
      <c r="EB40" s="675"/>
      <c r="EC40" s="677"/>
    </row>
    <row r="41" spans="2:133" ht="11.25" customHeight="1" x14ac:dyDescent="0.15">
      <c r="AQ41" s="690" t="s">
        <v>340</v>
      </c>
      <c r="AR41" s="691"/>
      <c r="AS41" s="691"/>
      <c r="AT41" s="691"/>
      <c r="AU41" s="691"/>
      <c r="AV41" s="691"/>
      <c r="AW41" s="691"/>
      <c r="AX41" s="691"/>
      <c r="AY41" s="692"/>
      <c r="AZ41" s="656">
        <v>2103156</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306</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121</v>
      </c>
      <c r="CS41" s="642"/>
      <c r="CT41" s="642"/>
      <c r="CU41" s="642"/>
      <c r="CV41" s="642"/>
      <c r="CW41" s="642"/>
      <c r="CX41" s="642"/>
      <c r="CY41" s="643"/>
      <c r="CZ41" s="646" t="s">
        <v>121</v>
      </c>
      <c r="DA41" s="675"/>
      <c r="DB41" s="675"/>
      <c r="DC41" s="676"/>
      <c r="DD41" s="649" t="s">
        <v>227</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344</v>
      </c>
      <c r="CE42" s="639"/>
      <c r="CF42" s="639"/>
      <c r="CG42" s="639"/>
      <c r="CH42" s="639"/>
      <c r="CI42" s="639"/>
      <c r="CJ42" s="639"/>
      <c r="CK42" s="639"/>
      <c r="CL42" s="639"/>
      <c r="CM42" s="639"/>
      <c r="CN42" s="639"/>
      <c r="CO42" s="639"/>
      <c r="CP42" s="639"/>
      <c r="CQ42" s="640"/>
      <c r="CR42" s="641">
        <v>5117916</v>
      </c>
      <c r="CS42" s="644"/>
      <c r="CT42" s="644"/>
      <c r="CU42" s="644"/>
      <c r="CV42" s="644"/>
      <c r="CW42" s="644"/>
      <c r="CX42" s="644"/>
      <c r="CY42" s="645"/>
      <c r="CZ42" s="646">
        <v>14.5</v>
      </c>
      <c r="DA42" s="647"/>
      <c r="DB42" s="647"/>
      <c r="DC42" s="648"/>
      <c r="DD42" s="649">
        <v>1324530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346</v>
      </c>
      <c r="CE43" s="639"/>
      <c r="CF43" s="639"/>
      <c r="CG43" s="639"/>
      <c r="CH43" s="639"/>
      <c r="CI43" s="639"/>
      <c r="CJ43" s="639"/>
      <c r="CK43" s="639"/>
      <c r="CL43" s="639"/>
      <c r="CM43" s="639"/>
      <c r="CN43" s="639"/>
      <c r="CO43" s="639"/>
      <c r="CP43" s="639"/>
      <c r="CQ43" s="640"/>
      <c r="CR43" s="641">
        <v>404911</v>
      </c>
      <c r="CS43" s="642"/>
      <c r="CT43" s="642"/>
      <c r="CU43" s="642"/>
      <c r="CV43" s="642"/>
      <c r="CW43" s="642"/>
      <c r="CX43" s="642"/>
      <c r="CY43" s="643"/>
      <c r="CZ43" s="646">
        <v>1.1000000000000001</v>
      </c>
      <c r="DA43" s="675"/>
      <c r="DB43" s="675"/>
      <c r="DC43" s="676"/>
      <c r="DD43" s="649">
        <v>404911</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347</v>
      </c>
      <c r="CD44" s="669" t="s">
        <v>299</v>
      </c>
      <c r="CE44" s="670"/>
      <c r="CF44" s="638" t="s">
        <v>348</v>
      </c>
      <c r="CG44" s="639"/>
      <c r="CH44" s="639"/>
      <c r="CI44" s="639"/>
      <c r="CJ44" s="639"/>
      <c r="CK44" s="639"/>
      <c r="CL44" s="639"/>
      <c r="CM44" s="639"/>
      <c r="CN44" s="639"/>
      <c r="CO44" s="639"/>
      <c r="CP44" s="639"/>
      <c r="CQ44" s="640"/>
      <c r="CR44" s="641">
        <v>5041601</v>
      </c>
      <c r="CS44" s="644"/>
      <c r="CT44" s="644"/>
      <c r="CU44" s="644"/>
      <c r="CV44" s="644"/>
      <c r="CW44" s="644"/>
      <c r="CX44" s="644"/>
      <c r="CY44" s="645"/>
      <c r="CZ44" s="646">
        <v>14.2</v>
      </c>
      <c r="DA44" s="647"/>
      <c r="DB44" s="647"/>
      <c r="DC44" s="648"/>
      <c r="DD44" s="649">
        <v>1266276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349</v>
      </c>
      <c r="CG45" s="639"/>
      <c r="CH45" s="639"/>
      <c r="CI45" s="639"/>
      <c r="CJ45" s="639"/>
      <c r="CK45" s="639"/>
      <c r="CL45" s="639"/>
      <c r="CM45" s="639"/>
      <c r="CN45" s="639"/>
      <c r="CO45" s="639"/>
      <c r="CP45" s="639"/>
      <c r="CQ45" s="640"/>
      <c r="CR45" s="641">
        <v>3157492</v>
      </c>
      <c r="CS45" s="642"/>
      <c r="CT45" s="642"/>
      <c r="CU45" s="642"/>
      <c r="CV45" s="642"/>
      <c r="CW45" s="642"/>
      <c r="CX45" s="642"/>
      <c r="CY45" s="643"/>
      <c r="CZ45" s="646">
        <v>8.9</v>
      </c>
      <c r="DA45" s="675"/>
      <c r="DB45" s="675"/>
      <c r="DC45" s="676"/>
      <c r="DD45" s="649">
        <v>619249</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350</v>
      </c>
      <c r="CG46" s="639"/>
      <c r="CH46" s="639"/>
      <c r="CI46" s="639"/>
      <c r="CJ46" s="639"/>
      <c r="CK46" s="639"/>
      <c r="CL46" s="639"/>
      <c r="CM46" s="639"/>
      <c r="CN46" s="639"/>
      <c r="CO46" s="639"/>
      <c r="CP46" s="639"/>
      <c r="CQ46" s="640"/>
      <c r="CR46" s="641">
        <v>1763757</v>
      </c>
      <c r="CS46" s="644"/>
      <c r="CT46" s="644"/>
      <c r="CU46" s="644"/>
      <c r="CV46" s="644"/>
      <c r="CW46" s="644"/>
      <c r="CX46" s="644"/>
      <c r="CY46" s="645"/>
      <c r="CZ46" s="646">
        <v>5</v>
      </c>
      <c r="DA46" s="647"/>
      <c r="DB46" s="647"/>
      <c r="DC46" s="648"/>
      <c r="DD46" s="649">
        <v>617133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351</v>
      </c>
      <c r="CG47" s="639"/>
      <c r="CH47" s="639"/>
      <c r="CI47" s="639"/>
      <c r="CJ47" s="639"/>
      <c r="CK47" s="639"/>
      <c r="CL47" s="639"/>
      <c r="CM47" s="639"/>
      <c r="CN47" s="639"/>
      <c r="CO47" s="639"/>
      <c r="CP47" s="639"/>
      <c r="CQ47" s="640"/>
      <c r="CR47" s="641">
        <v>76315</v>
      </c>
      <c r="CS47" s="642"/>
      <c r="CT47" s="642"/>
      <c r="CU47" s="642"/>
      <c r="CV47" s="642"/>
      <c r="CW47" s="642"/>
      <c r="CX47" s="642"/>
      <c r="CY47" s="643"/>
      <c r="CZ47" s="646">
        <v>0.2</v>
      </c>
      <c r="DA47" s="675"/>
      <c r="DB47" s="675"/>
      <c r="DC47" s="676"/>
      <c r="DD47" s="649">
        <v>58254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352</v>
      </c>
      <c r="CG48" s="639"/>
      <c r="CH48" s="639"/>
      <c r="CI48" s="639"/>
      <c r="CJ48" s="639"/>
      <c r="CK48" s="639"/>
      <c r="CL48" s="639"/>
      <c r="CM48" s="639"/>
      <c r="CN48" s="639"/>
      <c r="CO48" s="639"/>
      <c r="CP48" s="639"/>
      <c r="CQ48" s="640"/>
      <c r="CR48" s="641" t="s">
        <v>227</v>
      </c>
      <c r="CS48" s="644"/>
      <c r="CT48" s="644"/>
      <c r="CU48" s="644"/>
      <c r="CV48" s="644"/>
      <c r="CW48" s="644"/>
      <c r="CX48" s="644"/>
      <c r="CY48" s="645"/>
      <c r="CZ48" s="646" t="s">
        <v>121</v>
      </c>
      <c r="DA48" s="647"/>
      <c r="DB48" s="647"/>
      <c r="DC48" s="648"/>
      <c r="DD48" s="649" t="s">
        <v>121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353</v>
      </c>
      <c r="CE49" s="654"/>
      <c r="CF49" s="654"/>
      <c r="CG49" s="654"/>
      <c r="CH49" s="654"/>
      <c r="CI49" s="654"/>
      <c r="CJ49" s="654"/>
      <c r="CK49" s="654"/>
      <c r="CL49" s="654"/>
      <c r="CM49" s="654"/>
      <c r="CN49" s="654"/>
      <c r="CO49" s="654"/>
      <c r="CP49" s="654"/>
      <c r="CQ49" s="655"/>
      <c r="CR49" s="656">
        <v>35397538</v>
      </c>
      <c r="CS49" s="657"/>
      <c r="CT49" s="657"/>
      <c r="CU49" s="657"/>
      <c r="CV49" s="657"/>
      <c r="CW49" s="657"/>
      <c r="CX49" s="657"/>
      <c r="CY49" s="658"/>
      <c r="CZ49" s="659">
        <v>100</v>
      </c>
      <c r="DA49" s="660"/>
      <c r="DB49" s="660"/>
      <c r="DC49" s="661"/>
      <c r="DD49" s="662">
        <v>23336994</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fPX8ne+tjZZMcB5M9EQpfEVID2IYyWJzSvnCPb5+Wn9KPfubuJg/3WN1Gt2uQ5hM9mQyO3G+YD8FoHu0+DRm8w==" saltValue="DPalWI/iFm8FIx/uTljNp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verticalCentered="1"/>
  <pageMargins left="0" right="0" top="0.19685039370078741" bottom="0" header="0.39370078740157483" footer="0"/>
  <pageSetup paperSize="9" scale="66"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355</v>
      </c>
      <c r="DK2" s="1180"/>
      <c r="DL2" s="1180"/>
      <c r="DM2" s="1180"/>
      <c r="DN2" s="1180"/>
      <c r="DO2" s="1181"/>
      <c r="DP2" s="229"/>
      <c r="DQ2" s="1179" t="s">
        <v>356</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82"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6"/>
      <c r="BA5" s="236"/>
      <c r="BB5" s="236"/>
      <c r="BC5" s="236"/>
      <c r="BD5" s="236"/>
      <c r="BE5" s="237"/>
      <c r="BF5" s="237"/>
      <c r="BG5" s="237"/>
      <c r="BH5" s="237"/>
      <c r="BI5" s="237"/>
      <c r="BJ5" s="237"/>
      <c r="BK5" s="237"/>
      <c r="BL5" s="237"/>
      <c r="BM5" s="237"/>
      <c r="BN5" s="237"/>
      <c r="BO5" s="237"/>
      <c r="BP5" s="237"/>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67" t="s">
        <v>373</v>
      </c>
      <c r="DH5" s="1168"/>
      <c r="DI5" s="1168"/>
      <c r="DJ5" s="1168"/>
      <c r="DK5" s="1169"/>
      <c r="DL5" s="1167" t="s">
        <v>374</v>
      </c>
      <c r="DM5" s="1168"/>
      <c r="DN5" s="1168"/>
      <c r="DO5" s="1168"/>
      <c r="DP5" s="1169"/>
      <c r="DQ5" s="1070" t="s">
        <v>375</v>
      </c>
      <c r="DR5" s="1071"/>
      <c r="DS5" s="1071"/>
      <c r="DT5" s="1071"/>
      <c r="DU5" s="1072"/>
      <c r="DV5" s="1070" t="s">
        <v>366</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376</v>
      </c>
      <c r="C7" s="1120"/>
      <c r="D7" s="1120"/>
      <c r="E7" s="1120"/>
      <c r="F7" s="1120"/>
      <c r="G7" s="1120"/>
      <c r="H7" s="1120"/>
      <c r="I7" s="1120"/>
      <c r="J7" s="1120"/>
      <c r="K7" s="1120"/>
      <c r="L7" s="1120"/>
      <c r="M7" s="1120"/>
      <c r="N7" s="1120"/>
      <c r="O7" s="1120"/>
      <c r="P7" s="1121"/>
      <c r="Q7" s="1173">
        <v>37503</v>
      </c>
      <c r="R7" s="1174"/>
      <c r="S7" s="1174"/>
      <c r="T7" s="1174"/>
      <c r="U7" s="1174"/>
      <c r="V7" s="1174">
        <v>35443</v>
      </c>
      <c r="W7" s="1174"/>
      <c r="X7" s="1174"/>
      <c r="Y7" s="1174"/>
      <c r="Z7" s="1174"/>
      <c r="AA7" s="1174">
        <v>2060</v>
      </c>
      <c r="AB7" s="1174"/>
      <c r="AC7" s="1174"/>
      <c r="AD7" s="1174"/>
      <c r="AE7" s="1175"/>
      <c r="AF7" s="1176">
        <v>1613</v>
      </c>
      <c r="AG7" s="1177"/>
      <c r="AH7" s="1177"/>
      <c r="AI7" s="1177"/>
      <c r="AJ7" s="1178"/>
      <c r="AK7" s="1160">
        <v>4068</v>
      </c>
      <c r="AL7" s="1161"/>
      <c r="AM7" s="1161"/>
      <c r="AN7" s="1161"/>
      <c r="AO7" s="1161"/>
      <c r="AP7" s="1161">
        <v>40068</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579</v>
      </c>
      <c r="BT7" s="1165"/>
      <c r="BU7" s="1165"/>
      <c r="BV7" s="1165"/>
      <c r="BW7" s="1165"/>
      <c r="BX7" s="1165"/>
      <c r="BY7" s="1165"/>
      <c r="BZ7" s="1165"/>
      <c r="CA7" s="1165"/>
      <c r="CB7" s="1165"/>
      <c r="CC7" s="1165"/>
      <c r="CD7" s="1165"/>
      <c r="CE7" s="1165"/>
      <c r="CF7" s="1165"/>
      <c r="CG7" s="1166"/>
      <c r="CH7" s="1157">
        <v>0</v>
      </c>
      <c r="CI7" s="1158"/>
      <c r="CJ7" s="1158"/>
      <c r="CK7" s="1158"/>
      <c r="CL7" s="1159"/>
      <c r="CM7" s="1157">
        <v>101</v>
      </c>
      <c r="CN7" s="1158"/>
      <c r="CO7" s="1158"/>
      <c r="CP7" s="1158"/>
      <c r="CQ7" s="1159"/>
      <c r="CR7" s="1157">
        <v>2</v>
      </c>
      <c r="CS7" s="1158"/>
      <c r="CT7" s="1158"/>
      <c r="CU7" s="1158"/>
      <c r="CV7" s="1159"/>
      <c r="CW7" s="1157">
        <v>0</v>
      </c>
      <c r="CX7" s="1158"/>
      <c r="CY7" s="1158"/>
      <c r="CZ7" s="1158"/>
      <c r="DA7" s="1159"/>
      <c r="DB7" s="1157" t="s">
        <v>592</v>
      </c>
      <c r="DC7" s="1158"/>
      <c r="DD7" s="1158"/>
      <c r="DE7" s="1158"/>
      <c r="DF7" s="1159"/>
      <c r="DG7" s="1157" t="s">
        <v>592</v>
      </c>
      <c r="DH7" s="1158"/>
      <c r="DI7" s="1158"/>
      <c r="DJ7" s="1158"/>
      <c r="DK7" s="1159"/>
      <c r="DL7" s="1157" t="s">
        <v>592</v>
      </c>
      <c r="DM7" s="1158"/>
      <c r="DN7" s="1158"/>
      <c r="DO7" s="1158"/>
      <c r="DP7" s="1159"/>
      <c r="DQ7" s="1157" t="s">
        <v>592</v>
      </c>
      <c r="DR7" s="1158"/>
      <c r="DS7" s="1158"/>
      <c r="DT7" s="1158"/>
      <c r="DU7" s="1159"/>
      <c r="DV7" s="1184"/>
      <c r="DW7" s="1185"/>
      <c r="DX7" s="1185"/>
      <c r="DY7" s="1185"/>
      <c r="DZ7" s="1186"/>
      <c r="EA7" s="234"/>
    </row>
    <row r="8" spans="1:131" s="235" customFormat="1" ht="26.25" customHeight="1" x14ac:dyDescent="0.15">
      <c r="A8" s="241">
        <v>2</v>
      </c>
      <c r="B8" s="1106" t="s">
        <v>377</v>
      </c>
      <c r="C8" s="1107"/>
      <c r="D8" s="1107"/>
      <c r="E8" s="1107"/>
      <c r="F8" s="1107"/>
      <c r="G8" s="1107"/>
      <c r="H8" s="1107"/>
      <c r="I8" s="1107"/>
      <c r="J8" s="1107"/>
      <c r="K8" s="1107"/>
      <c r="L8" s="1107"/>
      <c r="M8" s="1107"/>
      <c r="N8" s="1107"/>
      <c r="O8" s="1107"/>
      <c r="P8" s="1108"/>
      <c r="Q8" s="1112">
        <v>42</v>
      </c>
      <c r="R8" s="1113"/>
      <c r="S8" s="1113"/>
      <c r="T8" s="1113"/>
      <c r="U8" s="1113"/>
      <c r="V8" s="1113">
        <v>42</v>
      </c>
      <c r="W8" s="1113"/>
      <c r="X8" s="1113"/>
      <c r="Y8" s="1113"/>
      <c r="Z8" s="1113"/>
      <c r="AA8" s="1113" t="s">
        <v>593</v>
      </c>
      <c r="AB8" s="1113"/>
      <c r="AC8" s="1113"/>
      <c r="AD8" s="1113"/>
      <c r="AE8" s="1114"/>
      <c r="AF8" s="1088" t="s">
        <v>594</v>
      </c>
      <c r="AG8" s="1089"/>
      <c r="AH8" s="1089"/>
      <c r="AI8" s="1089"/>
      <c r="AJ8" s="1090"/>
      <c r="AK8" s="1155" t="s">
        <v>581</v>
      </c>
      <c r="AL8" s="1156"/>
      <c r="AM8" s="1156"/>
      <c r="AN8" s="1156"/>
      <c r="AO8" s="1156"/>
      <c r="AP8" s="1156" t="s">
        <v>582</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580</v>
      </c>
      <c r="BT8" s="1084"/>
      <c r="BU8" s="1084"/>
      <c r="BV8" s="1084"/>
      <c r="BW8" s="1084"/>
      <c r="BX8" s="1084"/>
      <c r="BY8" s="1084"/>
      <c r="BZ8" s="1084"/>
      <c r="CA8" s="1084"/>
      <c r="CB8" s="1084"/>
      <c r="CC8" s="1084"/>
      <c r="CD8" s="1084"/>
      <c r="CE8" s="1084"/>
      <c r="CF8" s="1084"/>
      <c r="CG8" s="1085"/>
      <c r="CH8" s="1058">
        <v>0</v>
      </c>
      <c r="CI8" s="1059"/>
      <c r="CJ8" s="1059"/>
      <c r="CK8" s="1059"/>
      <c r="CL8" s="1060"/>
      <c r="CM8" s="1058">
        <v>0</v>
      </c>
      <c r="CN8" s="1059"/>
      <c r="CO8" s="1059"/>
      <c r="CP8" s="1059"/>
      <c r="CQ8" s="1060"/>
      <c r="CR8" s="1058">
        <v>4</v>
      </c>
      <c r="CS8" s="1059"/>
      <c r="CT8" s="1059"/>
      <c r="CU8" s="1059"/>
      <c r="CV8" s="1060"/>
      <c r="CW8" s="1058">
        <v>0</v>
      </c>
      <c r="CX8" s="1059"/>
      <c r="CY8" s="1059"/>
      <c r="CZ8" s="1059"/>
      <c r="DA8" s="1060"/>
      <c r="DB8" s="1058" t="s">
        <v>593</v>
      </c>
      <c r="DC8" s="1059"/>
      <c r="DD8" s="1059"/>
      <c r="DE8" s="1059"/>
      <c r="DF8" s="1060"/>
      <c r="DG8" s="1058" t="s">
        <v>593</v>
      </c>
      <c r="DH8" s="1059"/>
      <c r="DI8" s="1059"/>
      <c r="DJ8" s="1059"/>
      <c r="DK8" s="1060"/>
      <c r="DL8" s="1058" t="s">
        <v>593</v>
      </c>
      <c r="DM8" s="1059"/>
      <c r="DN8" s="1059"/>
      <c r="DO8" s="1059"/>
      <c r="DP8" s="1060"/>
      <c r="DQ8" s="1058" t="s">
        <v>593</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379</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380</v>
      </c>
      <c r="B23" s="1013" t="s">
        <v>381</v>
      </c>
      <c r="C23" s="1014"/>
      <c r="D23" s="1014"/>
      <c r="E23" s="1014"/>
      <c r="F23" s="1014"/>
      <c r="G23" s="1014"/>
      <c r="H23" s="1014"/>
      <c r="I23" s="1014"/>
      <c r="J23" s="1014"/>
      <c r="K23" s="1014"/>
      <c r="L23" s="1014"/>
      <c r="M23" s="1014"/>
      <c r="N23" s="1014"/>
      <c r="O23" s="1014"/>
      <c r="P23" s="1015"/>
      <c r="Q23" s="1137">
        <v>37458</v>
      </c>
      <c r="R23" s="1138"/>
      <c r="S23" s="1138"/>
      <c r="T23" s="1138"/>
      <c r="U23" s="1138"/>
      <c r="V23" s="1138">
        <v>35398</v>
      </c>
      <c r="W23" s="1138"/>
      <c r="X23" s="1138"/>
      <c r="Y23" s="1138"/>
      <c r="Z23" s="1138"/>
      <c r="AA23" s="1138">
        <v>2060</v>
      </c>
      <c r="AB23" s="1138"/>
      <c r="AC23" s="1138"/>
      <c r="AD23" s="1138"/>
      <c r="AE23" s="1139"/>
      <c r="AF23" s="1140">
        <v>1613</v>
      </c>
      <c r="AG23" s="1138"/>
      <c r="AH23" s="1138"/>
      <c r="AI23" s="1138"/>
      <c r="AJ23" s="1141"/>
      <c r="AK23" s="1142"/>
      <c r="AL23" s="1143"/>
      <c r="AM23" s="1143"/>
      <c r="AN23" s="1143"/>
      <c r="AO23" s="1143"/>
      <c r="AP23" s="1138">
        <v>40068</v>
      </c>
      <c r="AQ23" s="1138"/>
      <c r="AR23" s="1138"/>
      <c r="AS23" s="1138"/>
      <c r="AT23" s="1138"/>
      <c r="AU23" s="1144"/>
      <c r="AV23" s="1144"/>
      <c r="AW23" s="1144"/>
      <c r="AX23" s="1144"/>
      <c r="AY23" s="1145"/>
      <c r="AZ23" s="1134" t="s">
        <v>121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359</v>
      </c>
      <c r="B26" s="1065"/>
      <c r="C26" s="1065"/>
      <c r="D26" s="1065"/>
      <c r="E26" s="1065"/>
      <c r="F26" s="1065"/>
      <c r="G26" s="1065"/>
      <c r="H26" s="1065"/>
      <c r="I26" s="1065"/>
      <c r="J26" s="1065"/>
      <c r="K26" s="1065"/>
      <c r="L26" s="1065"/>
      <c r="M26" s="1065"/>
      <c r="N26" s="1065"/>
      <c r="O26" s="1065"/>
      <c r="P26" s="1066"/>
      <c r="Q26" s="1070" t="s">
        <v>384</v>
      </c>
      <c r="R26" s="1071"/>
      <c r="S26" s="1071"/>
      <c r="T26" s="1071"/>
      <c r="U26" s="1072"/>
      <c r="V26" s="1070" t="s">
        <v>385</v>
      </c>
      <c r="W26" s="1071"/>
      <c r="X26" s="1071"/>
      <c r="Y26" s="1071"/>
      <c r="Z26" s="1072"/>
      <c r="AA26" s="1070" t="s">
        <v>386</v>
      </c>
      <c r="AB26" s="1071"/>
      <c r="AC26" s="1071"/>
      <c r="AD26" s="1071"/>
      <c r="AE26" s="1071"/>
      <c r="AF26" s="1128" t="s">
        <v>387</v>
      </c>
      <c r="AG26" s="1077"/>
      <c r="AH26" s="1077"/>
      <c r="AI26" s="1077"/>
      <c r="AJ26" s="1129"/>
      <c r="AK26" s="1071" t="s">
        <v>388</v>
      </c>
      <c r="AL26" s="1071"/>
      <c r="AM26" s="1071"/>
      <c r="AN26" s="1071"/>
      <c r="AO26" s="1072"/>
      <c r="AP26" s="1070" t="s">
        <v>389</v>
      </c>
      <c r="AQ26" s="1071"/>
      <c r="AR26" s="1071"/>
      <c r="AS26" s="1071"/>
      <c r="AT26" s="1072"/>
      <c r="AU26" s="1070" t="s">
        <v>390</v>
      </c>
      <c r="AV26" s="1071"/>
      <c r="AW26" s="1071"/>
      <c r="AX26" s="1071"/>
      <c r="AY26" s="1072"/>
      <c r="AZ26" s="1070" t="s">
        <v>391</v>
      </c>
      <c r="BA26" s="1071"/>
      <c r="BB26" s="1071"/>
      <c r="BC26" s="1071"/>
      <c r="BD26" s="1072"/>
      <c r="BE26" s="1070" t="s">
        <v>366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392</v>
      </c>
      <c r="C28" s="1120"/>
      <c r="D28" s="1120"/>
      <c r="E28" s="1120"/>
      <c r="F28" s="1120"/>
      <c r="G28" s="1120"/>
      <c r="H28" s="1120"/>
      <c r="I28" s="1120"/>
      <c r="J28" s="1120"/>
      <c r="K28" s="1120"/>
      <c r="L28" s="1120"/>
      <c r="M28" s="1120"/>
      <c r="N28" s="1120"/>
      <c r="O28" s="1120"/>
      <c r="P28" s="1121"/>
      <c r="Q28" s="1122">
        <v>12365</v>
      </c>
      <c r="R28" s="1123"/>
      <c r="S28" s="1123"/>
      <c r="T28" s="1123"/>
      <c r="U28" s="1123"/>
      <c r="V28" s="1123">
        <v>11658</v>
      </c>
      <c r="W28" s="1123"/>
      <c r="X28" s="1123"/>
      <c r="Y28" s="1123"/>
      <c r="Z28" s="1123"/>
      <c r="AA28" s="1123">
        <v>706</v>
      </c>
      <c r="AB28" s="1123"/>
      <c r="AC28" s="1123"/>
      <c r="AD28" s="1123"/>
      <c r="AE28" s="1124"/>
      <c r="AF28" s="1125">
        <v>706</v>
      </c>
      <c r="AG28" s="1123"/>
      <c r="AH28" s="1123"/>
      <c r="AI28" s="1123"/>
      <c r="AJ28" s="1126"/>
      <c r="AK28" s="1127">
        <v>935</v>
      </c>
      <c r="AL28" s="1115"/>
      <c r="AM28" s="1115"/>
      <c r="AN28" s="1115"/>
      <c r="AO28" s="1115"/>
      <c r="AP28" s="1115" t="s">
        <v>583</v>
      </c>
      <c r="AQ28" s="1115"/>
      <c r="AR28" s="1115"/>
      <c r="AS28" s="1115"/>
      <c r="AT28" s="1115"/>
      <c r="AU28" s="1115" t="s">
        <v>520</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393</v>
      </c>
      <c r="C29" s="1107"/>
      <c r="D29" s="1107"/>
      <c r="E29" s="1107"/>
      <c r="F29" s="1107"/>
      <c r="G29" s="1107"/>
      <c r="H29" s="1107"/>
      <c r="I29" s="1107"/>
      <c r="J29" s="1107"/>
      <c r="K29" s="1107"/>
      <c r="L29" s="1107"/>
      <c r="M29" s="1107"/>
      <c r="N29" s="1107"/>
      <c r="O29" s="1107"/>
      <c r="P29" s="1108"/>
      <c r="Q29" s="1112">
        <v>6918</v>
      </c>
      <c r="R29" s="1113"/>
      <c r="S29" s="1113"/>
      <c r="T29" s="1113"/>
      <c r="U29" s="1113"/>
      <c r="V29" s="1113">
        <v>6591</v>
      </c>
      <c r="W29" s="1113"/>
      <c r="X29" s="1113"/>
      <c r="Y29" s="1113"/>
      <c r="Z29" s="1113"/>
      <c r="AA29" s="1113">
        <v>327</v>
      </c>
      <c r="AB29" s="1113"/>
      <c r="AC29" s="1113"/>
      <c r="AD29" s="1113"/>
      <c r="AE29" s="1114"/>
      <c r="AF29" s="1088">
        <v>327</v>
      </c>
      <c r="AG29" s="1089"/>
      <c r="AH29" s="1089"/>
      <c r="AI29" s="1089"/>
      <c r="AJ29" s="1090"/>
      <c r="AK29" s="1049">
        <v>952</v>
      </c>
      <c r="AL29" s="1040"/>
      <c r="AM29" s="1040"/>
      <c r="AN29" s="1040"/>
      <c r="AO29" s="1040"/>
      <c r="AP29" s="1040" t="s">
        <v>582</v>
      </c>
      <c r="AQ29" s="1040"/>
      <c r="AR29" s="1040"/>
      <c r="AS29" s="1040"/>
      <c r="AT29" s="1040"/>
      <c r="AU29" s="1040" t="s">
        <v>520</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394</v>
      </c>
      <c r="C30" s="1107"/>
      <c r="D30" s="1107"/>
      <c r="E30" s="1107"/>
      <c r="F30" s="1107"/>
      <c r="G30" s="1107"/>
      <c r="H30" s="1107"/>
      <c r="I30" s="1107"/>
      <c r="J30" s="1107"/>
      <c r="K30" s="1107"/>
      <c r="L30" s="1107"/>
      <c r="M30" s="1107"/>
      <c r="N30" s="1107"/>
      <c r="O30" s="1107"/>
      <c r="P30" s="1108"/>
      <c r="Q30" s="1112">
        <v>845</v>
      </c>
      <c r="R30" s="1113"/>
      <c r="S30" s="1113"/>
      <c r="T30" s="1113"/>
      <c r="U30" s="1113"/>
      <c r="V30" s="1113">
        <v>843</v>
      </c>
      <c r="W30" s="1113"/>
      <c r="X30" s="1113"/>
      <c r="Y30" s="1113"/>
      <c r="Z30" s="1113"/>
      <c r="AA30" s="1113">
        <v>2</v>
      </c>
      <c r="AB30" s="1113"/>
      <c r="AC30" s="1113"/>
      <c r="AD30" s="1113"/>
      <c r="AE30" s="1114"/>
      <c r="AF30" s="1088">
        <v>2</v>
      </c>
      <c r="AG30" s="1089"/>
      <c r="AH30" s="1089"/>
      <c r="AI30" s="1089"/>
      <c r="AJ30" s="1090"/>
      <c r="AK30" s="1049">
        <v>221</v>
      </c>
      <c r="AL30" s="1040"/>
      <c r="AM30" s="1040"/>
      <c r="AN30" s="1040"/>
      <c r="AO30" s="1040"/>
      <c r="AP30" s="1040" t="s">
        <v>581</v>
      </c>
      <c r="AQ30" s="1040"/>
      <c r="AR30" s="1040"/>
      <c r="AS30" s="1040"/>
      <c r="AT30" s="1040"/>
      <c r="AU30" s="1040" t="s">
        <v>520</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395</v>
      </c>
      <c r="C31" s="1107"/>
      <c r="D31" s="1107"/>
      <c r="E31" s="1107"/>
      <c r="F31" s="1107"/>
      <c r="G31" s="1107"/>
      <c r="H31" s="1107"/>
      <c r="I31" s="1107"/>
      <c r="J31" s="1107"/>
      <c r="K31" s="1107"/>
      <c r="L31" s="1107"/>
      <c r="M31" s="1107"/>
      <c r="N31" s="1107"/>
      <c r="O31" s="1107"/>
      <c r="P31" s="1108"/>
      <c r="Q31" s="1112">
        <v>1831</v>
      </c>
      <c r="R31" s="1113"/>
      <c r="S31" s="1113"/>
      <c r="T31" s="1113"/>
      <c r="U31" s="1113"/>
      <c r="V31" s="1113">
        <v>1555</v>
      </c>
      <c r="W31" s="1113"/>
      <c r="X31" s="1113"/>
      <c r="Y31" s="1113"/>
      <c r="Z31" s="1113"/>
      <c r="AA31" s="1113">
        <v>276</v>
      </c>
      <c r="AB31" s="1113"/>
      <c r="AC31" s="1113"/>
      <c r="AD31" s="1113"/>
      <c r="AE31" s="1114"/>
      <c r="AF31" s="1088">
        <v>866</v>
      </c>
      <c r="AG31" s="1089"/>
      <c r="AH31" s="1089"/>
      <c r="AI31" s="1089"/>
      <c r="AJ31" s="1090"/>
      <c r="AK31" s="1049">
        <v>193</v>
      </c>
      <c r="AL31" s="1040"/>
      <c r="AM31" s="1040"/>
      <c r="AN31" s="1040"/>
      <c r="AO31" s="1040"/>
      <c r="AP31" s="1040">
        <v>6644</v>
      </c>
      <c r="AQ31" s="1040"/>
      <c r="AR31" s="1040"/>
      <c r="AS31" s="1040"/>
      <c r="AT31" s="1040"/>
      <c r="AU31" s="1040">
        <v>1422</v>
      </c>
      <c r="AV31" s="1040"/>
      <c r="AW31" s="1040"/>
      <c r="AX31" s="1040"/>
      <c r="AY31" s="1040"/>
      <c r="AZ31" s="1111" t="s">
        <v>520</v>
      </c>
      <c r="BA31" s="1111"/>
      <c r="BB31" s="1111"/>
      <c r="BC31" s="1111"/>
      <c r="BD31" s="1111"/>
      <c r="BE31" s="1101" t="s">
        <v>396</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397</v>
      </c>
      <c r="C32" s="1107"/>
      <c r="D32" s="1107"/>
      <c r="E32" s="1107"/>
      <c r="F32" s="1107"/>
      <c r="G32" s="1107"/>
      <c r="H32" s="1107"/>
      <c r="I32" s="1107"/>
      <c r="J32" s="1107"/>
      <c r="K32" s="1107"/>
      <c r="L32" s="1107"/>
      <c r="M32" s="1107"/>
      <c r="N32" s="1107"/>
      <c r="O32" s="1107"/>
      <c r="P32" s="1108"/>
      <c r="Q32" s="1112">
        <v>134</v>
      </c>
      <c r="R32" s="1113"/>
      <c r="S32" s="1113"/>
      <c r="T32" s="1113"/>
      <c r="U32" s="1113"/>
      <c r="V32" s="1113">
        <v>112</v>
      </c>
      <c r="W32" s="1113"/>
      <c r="X32" s="1113"/>
      <c r="Y32" s="1113"/>
      <c r="Z32" s="1113"/>
      <c r="AA32" s="1113">
        <v>22</v>
      </c>
      <c r="AB32" s="1113"/>
      <c r="AC32" s="1113"/>
      <c r="AD32" s="1113"/>
      <c r="AE32" s="1114"/>
      <c r="AF32" s="1088">
        <v>451</v>
      </c>
      <c r="AG32" s="1089"/>
      <c r="AH32" s="1089"/>
      <c r="AI32" s="1089"/>
      <c r="AJ32" s="1090"/>
      <c r="AK32" s="1049">
        <v>36</v>
      </c>
      <c r="AL32" s="1040"/>
      <c r="AM32" s="1040"/>
      <c r="AN32" s="1040"/>
      <c r="AO32" s="1040"/>
      <c r="AP32" s="1040">
        <v>933</v>
      </c>
      <c r="AQ32" s="1040"/>
      <c r="AR32" s="1040"/>
      <c r="AS32" s="1040"/>
      <c r="AT32" s="1040"/>
      <c r="AU32" s="1040">
        <v>798</v>
      </c>
      <c r="AV32" s="1040"/>
      <c r="AW32" s="1040"/>
      <c r="AX32" s="1040"/>
      <c r="AY32" s="1040"/>
      <c r="AZ32" s="1111" t="s">
        <v>520</v>
      </c>
      <c r="BA32" s="1111"/>
      <c r="BB32" s="1111"/>
      <c r="BC32" s="1111"/>
      <c r="BD32" s="1111"/>
      <c r="BE32" s="1101" t="s">
        <v>398</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399</v>
      </c>
      <c r="C33" s="1107"/>
      <c r="D33" s="1107"/>
      <c r="E33" s="1107"/>
      <c r="F33" s="1107"/>
      <c r="G33" s="1107"/>
      <c r="H33" s="1107"/>
      <c r="I33" s="1107"/>
      <c r="J33" s="1107"/>
      <c r="K33" s="1107"/>
      <c r="L33" s="1107"/>
      <c r="M33" s="1107"/>
      <c r="N33" s="1107"/>
      <c r="O33" s="1107"/>
      <c r="P33" s="1108"/>
      <c r="Q33" s="1112">
        <v>1718</v>
      </c>
      <c r="R33" s="1113"/>
      <c r="S33" s="1113"/>
      <c r="T33" s="1113"/>
      <c r="U33" s="1113"/>
      <c r="V33" s="1113">
        <v>1704</v>
      </c>
      <c r="W33" s="1113"/>
      <c r="X33" s="1113"/>
      <c r="Y33" s="1113"/>
      <c r="Z33" s="1113"/>
      <c r="AA33" s="1113">
        <v>15</v>
      </c>
      <c r="AB33" s="1113"/>
      <c r="AC33" s="1113"/>
      <c r="AD33" s="1113"/>
      <c r="AE33" s="1114"/>
      <c r="AF33" s="1088">
        <v>8</v>
      </c>
      <c r="AG33" s="1089"/>
      <c r="AH33" s="1089"/>
      <c r="AI33" s="1089"/>
      <c r="AJ33" s="1090"/>
      <c r="AK33" s="1049">
        <v>764</v>
      </c>
      <c r="AL33" s="1040"/>
      <c r="AM33" s="1040"/>
      <c r="AN33" s="1040"/>
      <c r="AO33" s="1040"/>
      <c r="AP33" s="1040">
        <v>7316</v>
      </c>
      <c r="AQ33" s="1040"/>
      <c r="AR33" s="1040"/>
      <c r="AS33" s="1040"/>
      <c r="AT33" s="1040"/>
      <c r="AU33" s="1040">
        <v>6365</v>
      </c>
      <c r="AV33" s="1040"/>
      <c r="AW33" s="1040"/>
      <c r="AX33" s="1040"/>
      <c r="AY33" s="1040"/>
      <c r="AZ33" s="1111" t="s">
        <v>520</v>
      </c>
      <c r="BA33" s="1111"/>
      <c r="BB33" s="1111"/>
      <c r="BC33" s="1111"/>
      <c r="BD33" s="1111"/>
      <c r="BE33" s="1101" t="s">
        <v>400</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401</v>
      </c>
      <c r="C34" s="1107"/>
      <c r="D34" s="1107"/>
      <c r="E34" s="1107"/>
      <c r="F34" s="1107"/>
      <c r="G34" s="1107"/>
      <c r="H34" s="1107"/>
      <c r="I34" s="1107"/>
      <c r="J34" s="1107"/>
      <c r="K34" s="1107"/>
      <c r="L34" s="1107"/>
      <c r="M34" s="1107"/>
      <c r="N34" s="1107"/>
      <c r="O34" s="1107"/>
      <c r="P34" s="1108"/>
      <c r="Q34" s="1112">
        <v>193</v>
      </c>
      <c r="R34" s="1113"/>
      <c r="S34" s="1113"/>
      <c r="T34" s="1113"/>
      <c r="U34" s="1113"/>
      <c r="V34" s="1113">
        <v>193</v>
      </c>
      <c r="W34" s="1113"/>
      <c r="X34" s="1113"/>
      <c r="Y34" s="1113"/>
      <c r="Z34" s="1113"/>
      <c r="AA34" s="1113">
        <v>1</v>
      </c>
      <c r="AB34" s="1113"/>
      <c r="AC34" s="1113"/>
      <c r="AD34" s="1113"/>
      <c r="AE34" s="1114"/>
      <c r="AF34" s="1088">
        <v>1</v>
      </c>
      <c r="AG34" s="1089"/>
      <c r="AH34" s="1089"/>
      <c r="AI34" s="1089"/>
      <c r="AJ34" s="1090"/>
      <c r="AK34" s="1049">
        <v>133</v>
      </c>
      <c r="AL34" s="1040"/>
      <c r="AM34" s="1040"/>
      <c r="AN34" s="1040"/>
      <c r="AO34" s="1040"/>
      <c r="AP34" s="1040">
        <v>706</v>
      </c>
      <c r="AQ34" s="1040"/>
      <c r="AR34" s="1040"/>
      <c r="AS34" s="1040"/>
      <c r="AT34" s="1040"/>
      <c r="AU34" s="1040">
        <v>684</v>
      </c>
      <c r="AV34" s="1040"/>
      <c r="AW34" s="1040"/>
      <c r="AX34" s="1040"/>
      <c r="AY34" s="1040"/>
      <c r="AZ34" s="1111" t="s">
        <v>520</v>
      </c>
      <c r="BA34" s="1111"/>
      <c r="BB34" s="1111"/>
      <c r="BC34" s="1111"/>
      <c r="BD34" s="1111"/>
      <c r="BE34" s="1101" t="s">
        <v>402</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403</v>
      </c>
      <c r="C35" s="1107"/>
      <c r="D35" s="1107"/>
      <c r="E35" s="1107"/>
      <c r="F35" s="1107"/>
      <c r="G35" s="1107"/>
      <c r="H35" s="1107"/>
      <c r="I35" s="1107"/>
      <c r="J35" s="1107"/>
      <c r="K35" s="1107"/>
      <c r="L35" s="1107"/>
      <c r="M35" s="1107"/>
      <c r="N35" s="1107"/>
      <c r="O35" s="1107"/>
      <c r="P35" s="1108"/>
      <c r="Q35" s="1112">
        <v>108</v>
      </c>
      <c r="R35" s="1113"/>
      <c r="S35" s="1113"/>
      <c r="T35" s="1113"/>
      <c r="U35" s="1113"/>
      <c r="V35" s="1113">
        <v>108</v>
      </c>
      <c r="W35" s="1113"/>
      <c r="X35" s="1113"/>
      <c r="Y35" s="1113"/>
      <c r="Z35" s="1113"/>
      <c r="AA35" s="1113" t="s">
        <v>581</v>
      </c>
      <c r="AB35" s="1113"/>
      <c r="AC35" s="1113"/>
      <c r="AD35" s="1113"/>
      <c r="AE35" s="1114"/>
      <c r="AF35" s="1088" t="s">
        <v>404</v>
      </c>
      <c r="AG35" s="1089"/>
      <c r="AH35" s="1089"/>
      <c r="AI35" s="1089"/>
      <c r="AJ35" s="1090"/>
      <c r="AK35" s="1049">
        <v>27</v>
      </c>
      <c r="AL35" s="1040"/>
      <c r="AM35" s="1040"/>
      <c r="AN35" s="1040"/>
      <c r="AO35" s="1040"/>
      <c r="AP35" s="1040">
        <v>1527</v>
      </c>
      <c r="AQ35" s="1040"/>
      <c r="AR35" s="1040"/>
      <c r="AS35" s="1040"/>
      <c r="AT35" s="1040"/>
      <c r="AU35" s="1040">
        <v>426</v>
      </c>
      <c r="AV35" s="1040"/>
      <c r="AW35" s="1040"/>
      <c r="AX35" s="1040"/>
      <c r="AY35" s="1040"/>
      <c r="AZ35" s="1111" t="s">
        <v>520</v>
      </c>
      <c r="BA35" s="1111"/>
      <c r="BB35" s="1111"/>
      <c r="BC35" s="1111"/>
      <c r="BD35" s="1111"/>
      <c r="BE35" s="1101" t="s">
        <v>405</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t="s">
        <v>406</v>
      </c>
      <c r="C36" s="1107"/>
      <c r="D36" s="1107"/>
      <c r="E36" s="1107"/>
      <c r="F36" s="1107"/>
      <c r="G36" s="1107"/>
      <c r="H36" s="1107"/>
      <c r="I36" s="1107"/>
      <c r="J36" s="1107"/>
      <c r="K36" s="1107"/>
      <c r="L36" s="1107"/>
      <c r="M36" s="1107"/>
      <c r="N36" s="1107"/>
      <c r="O36" s="1107"/>
      <c r="P36" s="1108"/>
      <c r="Q36" s="1112">
        <v>283</v>
      </c>
      <c r="R36" s="1113"/>
      <c r="S36" s="1113"/>
      <c r="T36" s="1113"/>
      <c r="U36" s="1113"/>
      <c r="V36" s="1113">
        <v>264</v>
      </c>
      <c r="W36" s="1113"/>
      <c r="X36" s="1113"/>
      <c r="Y36" s="1113"/>
      <c r="Z36" s="1113"/>
      <c r="AA36" s="1113">
        <v>19</v>
      </c>
      <c r="AB36" s="1113"/>
      <c r="AC36" s="1113"/>
      <c r="AD36" s="1113"/>
      <c r="AE36" s="1114"/>
      <c r="AF36" s="1088">
        <v>19</v>
      </c>
      <c r="AG36" s="1089"/>
      <c r="AH36" s="1089"/>
      <c r="AI36" s="1089"/>
      <c r="AJ36" s="1090"/>
      <c r="AK36" s="1049" t="s">
        <v>595</v>
      </c>
      <c r="AL36" s="1040"/>
      <c r="AM36" s="1040"/>
      <c r="AN36" s="1040"/>
      <c r="AO36" s="1040"/>
      <c r="AP36" s="1040">
        <v>1044</v>
      </c>
      <c r="AQ36" s="1040"/>
      <c r="AR36" s="1040"/>
      <c r="AS36" s="1040"/>
      <c r="AT36" s="1040"/>
      <c r="AU36" s="1040" t="s">
        <v>581</v>
      </c>
      <c r="AV36" s="1040"/>
      <c r="AW36" s="1040"/>
      <c r="AX36" s="1040"/>
      <c r="AY36" s="1040"/>
      <c r="AZ36" s="1111" t="s">
        <v>520</v>
      </c>
      <c r="BA36" s="1111"/>
      <c r="BB36" s="1111"/>
      <c r="BC36" s="1111"/>
      <c r="BD36" s="1111"/>
      <c r="BE36" s="1101" t="s">
        <v>407</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408</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380</v>
      </c>
      <c r="B63" s="1013" t="s">
        <v>409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2380</v>
      </c>
      <c r="AG63" s="1028"/>
      <c r="AH63" s="1028"/>
      <c r="AI63" s="1028"/>
      <c r="AJ63" s="1099"/>
      <c r="AK63" s="1100"/>
      <c r="AL63" s="1032"/>
      <c r="AM63" s="1032"/>
      <c r="AN63" s="1032"/>
      <c r="AO63" s="1032"/>
      <c r="AP63" s="1028">
        <v>18170</v>
      </c>
      <c r="AQ63" s="1028"/>
      <c r="AR63" s="1028"/>
      <c r="AS63" s="1028"/>
      <c r="AT63" s="1028"/>
      <c r="AU63" s="1028">
        <v>9695</v>
      </c>
      <c r="AV63" s="1028"/>
      <c r="AW63" s="1028"/>
      <c r="AX63" s="1028"/>
      <c r="AY63" s="1028"/>
      <c r="AZ63" s="1094"/>
      <c r="BA63" s="1094"/>
      <c r="BB63" s="1094"/>
      <c r="BC63" s="1094"/>
      <c r="BD63" s="1094"/>
      <c r="BE63" s="1029"/>
      <c r="BF63" s="1029"/>
      <c r="BG63" s="1029"/>
      <c r="BH63" s="1029"/>
      <c r="BI63" s="1030"/>
      <c r="BJ63" s="1095" t="s">
        <v>404</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411</v>
      </c>
      <c r="B66" s="1065"/>
      <c r="C66" s="1065"/>
      <c r="D66" s="1065"/>
      <c r="E66" s="1065"/>
      <c r="F66" s="1065"/>
      <c r="G66" s="1065"/>
      <c r="H66" s="1065"/>
      <c r="I66" s="1065"/>
      <c r="J66" s="1065"/>
      <c r="K66" s="1065"/>
      <c r="L66" s="1065"/>
      <c r="M66" s="1065"/>
      <c r="N66" s="1065"/>
      <c r="O66" s="1065"/>
      <c r="P66" s="1066"/>
      <c r="Q66" s="1070" t="s">
        <v>412</v>
      </c>
      <c r="R66" s="1071"/>
      <c r="S66" s="1071"/>
      <c r="T66" s="1071"/>
      <c r="U66" s="1072"/>
      <c r="V66" s="1070" t="s">
        <v>385</v>
      </c>
      <c r="W66" s="1071"/>
      <c r="X66" s="1071"/>
      <c r="Y66" s="1071"/>
      <c r="Z66" s="1072"/>
      <c r="AA66" s="1070" t="s">
        <v>413</v>
      </c>
      <c r="AB66" s="1071"/>
      <c r="AC66" s="1071"/>
      <c r="AD66" s="1071"/>
      <c r="AE66" s="1072"/>
      <c r="AF66" s="1076" t="s">
        <v>414</v>
      </c>
      <c r="AG66" s="1077"/>
      <c r="AH66" s="1077"/>
      <c r="AI66" s="1077"/>
      <c r="AJ66" s="1078"/>
      <c r="AK66" s="1070" t="s">
        <v>415</v>
      </c>
      <c r="AL66" s="1065"/>
      <c r="AM66" s="1065"/>
      <c r="AN66" s="1065"/>
      <c r="AO66" s="1066"/>
      <c r="AP66" s="1070" t="s">
        <v>416</v>
      </c>
      <c r="AQ66" s="1071"/>
      <c r="AR66" s="1071"/>
      <c r="AS66" s="1071"/>
      <c r="AT66" s="1072"/>
      <c r="AU66" s="1070" t="s">
        <v>417</v>
      </c>
      <c r="AV66" s="1071"/>
      <c r="AW66" s="1071"/>
      <c r="AX66" s="1071"/>
      <c r="AY66" s="1072"/>
      <c r="AZ66" s="1070" t="s">
        <v>366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584</v>
      </c>
      <c r="C68" s="1055"/>
      <c r="D68" s="1055"/>
      <c r="E68" s="1055"/>
      <c r="F68" s="1055"/>
      <c r="G68" s="1055"/>
      <c r="H68" s="1055"/>
      <c r="I68" s="1055"/>
      <c r="J68" s="1055"/>
      <c r="K68" s="1055"/>
      <c r="L68" s="1055"/>
      <c r="M68" s="1055"/>
      <c r="N68" s="1055"/>
      <c r="O68" s="1055"/>
      <c r="P68" s="1056"/>
      <c r="Q68" s="1057">
        <v>24203</v>
      </c>
      <c r="R68" s="1051"/>
      <c r="S68" s="1051"/>
      <c r="T68" s="1051"/>
      <c r="U68" s="1051"/>
      <c r="V68" s="1051">
        <v>22513</v>
      </c>
      <c r="W68" s="1051"/>
      <c r="X68" s="1051"/>
      <c r="Y68" s="1051"/>
      <c r="Z68" s="1051"/>
      <c r="AA68" s="1051">
        <v>1690</v>
      </c>
      <c r="AB68" s="1051"/>
      <c r="AC68" s="1051"/>
      <c r="AD68" s="1051"/>
      <c r="AE68" s="1051"/>
      <c r="AF68" s="1051">
        <v>1690</v>
      </c>
      <c r="AG68" s="1051"/>
      <c r="AH68" s="1051"/>
      <c r="AI68" s="1051"/>
      <c r="AJ68" s="1051"/>
      <c r="AK68" s="1051">
        <v>32</v>
      </c>
      <c r="AL68" s="1051"/>
      <c r="AM68" s="1051"/>
      <c r="AN68" s="1051"/>
      <c r="AO68" s="1051"/>
      <c r="AP68" s="1051" t="s">
        <v>596</v>
      </c>
      <c r="AQ68" s="1051"/>
      <c r="AR68" s="1051"/>
      <c r="AS68" s="1051"/>
      <c r="AT68" s="1051"/>
      <c r="AU68" s="1051" t="s">
        <v>593</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585</v>
      </c>
      <c r="C69" s="1044"/>
      <c r="D69" s="1044"/>
      <c r="E69" s="1044"/>
      <c r="F69" s="1044"/>
      <c r="G69" s="1044"/>
      <c r="H69" s="1044"/>
      <c r="I69" s="1044"/>
      <c r="J69" s="1044"/>
      <c r="K69" s="1044"/>
      <c r="L69" s="1044"/>
      <c r="M69" s="1044"/>
      <c r="N69" s="1044"/>
      <c r="O69" s="1044"/>
      <c r="P69" s="1045"/>
      <c r="Q69" s="1046">
        <v>176</v>
      </c>
      <c r="R69" s="1040"/>
      <c r="S69" s="1040"/>
      <c r="T69" s="1040"/>
      <c r="U69" s="1040"/>
      <c r="V69" s="1040">
        <v>143</v>
      </c>
      <c r="W69" s="1040"/>
      <c r="X69" s="1040"/>
      <c r="Y69" s="1040"/>
      <c r="Z69" s="1040"/>
      <c r="AA69" s="1040">
        <v>33</v>
      </c>
      <c r="AB69" s="1040"/>
      <c r="AC69" s="1040"/>
      <c r="AD69" s="1040"/>
      <c r="AE69" s="1040"/>
      <c r="AF69" s="1040">
        <v>33</v>
      </c>
      <c r="AG69" s="1040"/>
      <c r="AH69" s="1040"/>
      <c r="AI69" s="1040"/>
      <c r="AJ69" s="1040"/>
      <c r="AK69" s="1040" t="s">
        <v>596</v>
      </c>
      <c r="AL69" s="1040"/>
      <c r="AM69" s="1040"/>
      <c r="AN69" s="1040"/>
      <c r="AO69" s="1040"/>
      <c r="AP69" s="1040" t="s">
        <v>593</v>
      </c>
      <c r="AQ69" s="1040"/>
      <c r="AR69" s="1040"/>
      <c r="AS69" s="1040"/>
      <c r="AT69" s="1040"/>
      <c r="AU69" s="1040" t="s">
        <v>596</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586</v>
      </c>
      <c r="C70" s="1044"/>
      <c r="D70" s="1044"/>
      <c r="E70" s="1044"/>
      <c r="F70" s="1044"/>
      <c r="G70" s="1044"/>
      <c r="H70" s="1044"/>
      <c r="I70" s="1044"/>
      <c r="J70" s="1044"/>
      <c r="K70" s="1044"/>
      <c r="L70" s="1044"/>
      <c r="M70" s="1044"/>
      <c r="N70" s="1044"/>
      <c r="O70" s="1044"/>
      <c r="P70" s="1045"/>
      <c r="Q70" s="1046">
        <v>113</v>
      </c>
      <c r="R70" s="1040"/>
      <c r="S70" s="1040"/>
      <c r="T70" s="1040"/>
      <c r="U70" s="1040"/>
      <c r="V70" s="1040">
        <v>105</v>
      </c>
      <c r="W70" s="1040"/>
      <c r="X70" s="1040"/>
      <c r="Y70" s="1040"/>
      <c r="Z70" s="1040"/>
      <c r="AA70" s="1040">
        <v>7</v>
      </c>
      <c r="AB70" s="1040"/>
      <c r="AC70" s="1040"/>
      <c r="AD70" s="1040"/>
      <c r="AE70" s="1040"/>
      <c r="AF70" s="1040">
        <v>7</v>
      </c>
      <c r="AG70" s="1040"/>
      <c r="AH70" s="1040"/>
      <c r="AI70" s="1040"/>
      <c r="AJ70" s="1040"/>
      <c r="AK70" s="1040">
        <v>2</v>
      </c>
      <c r="AL70" s="1040"/>
      <c r="AM70" s="1040"/>
      <c r="AN70" s="1040"/>
      <c r="AO70" s="1040"/>
      <c r="AP70" s="1040" t="s">
        <v>593</v>
      </c>
      <c r="AQ70" s="1040"/>
      <c r="AR70" s="1040"/>
      <c r="AS70" s="1040"/>
      <c r="AT70" s="1040"/>
      <c r="AU70" s="1040" t="s">
        <v>596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587</v>
      </c>
      <c r="C71" s="1044"/>
      <c r="D71" s="1044"/>
      <c r="E71" s="1044"/>
      <c r="F71" s="1044"/>
      <c r="G71" s="1044"/>
      <c r="H71" s="1044"/>
      <c r="I71" s="1044"/>
      <c r="J71" s="1044"/>
      <c r="K71" s="1044"/>
      <c r="L71" s="1044"/>
      <c r="M71" s="1044"/>
      <c r="N71" s="1044"/>
      <c r="O71" s="1044"/>
      <c r="P71" s="1045"/>
      <c r="Q71" s="1046">
        <v>116</v>
      </c>
      <c r="R71" s="1040"/>
      <c r="S71" s="1040"/>
      <c r="T71" s="1040"/>
      <c r="U71" s="1040"/>
      <c r="V71" s="1040">
        <v>88</v>
      </c>
      <c r="W71" s="1040"/>
      <c r="X71" s="1040"/>
      <c r="Y71" s="1040"/>
      <c r="Z71" s="1040"/>
      <c r="AA71" s="1040">
        <v>27</v>
      </c>
      <c r="AB71" s="1040"/>
      <c r="AC71" s="1040"/>
      <c r="AD71" s="1040"/>
      <c r="AE71" s="1040"/>
      <c r="AF71" s="1040">
        <v>27</v>
      </c>
      <c r="AG71" s="1040"/>
      <c r="AH71" s="1040"/>
      <c r="AI71" s="1040"/>
      <c r="AJ71" s="1040"/>
      <c r="AK71" s="1040" t="s">
        <v>593</v>
      </c>
      <c r="AL71" s="1040"/>
      <c r="AM71" s="1040"/>
      <c r="AN71" s="1040"/>
      <c r="AO71" s="1040"/>
      <c r="AP71" s="1040" t="s">
        <v>593</v>
      </c>
      <c r="AQ71" s="1040"/>
      <c r="AR71" s="1040"/>
      <c r="AS71" s="1040"/>
      <c r="AT71" s="1040"/>
      <c r="AU71" s="1040" t="s">
        <v>596</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588</v>
      </c>
      <c r="C72" s="1044"/>
      <c r="D72" s="1044"/>
      <c r="E72" s="1044"/>
      <c r="F72" s="1044"/>
      <c r="G72" s="1044"/>
      <c r="H72" s="1044"/>
      <c r="I72" s="1044"/>
      <c r="J72" s="1044"/>
      <c r="K72" s="1044"/>
      <c r="L72" s="1044"/>
      <c r="M72" s="1044"/>
      <c r="N72" s="1044"/>
      <c r="O72" s="1044"/>
      <c r="P72" s="1045"/>
      <c r="Q72" s="1046">
        <v>2217</v>
      </c>
      <c r="R72" s="1040"/>
      <c r="S72" s="1040"/>
      <c r="T72" s="1040"/>
      <c r="U72" s="1040"/>
      <c r="V72" s="1040">
        <v>1583</v>
      </c>
      <c r="W72" s="1040"/>
      <c r="X72" s="1040"/>
      <c r="Y72" s="1040"/>
      <c r="Z72" s="1040"/>
      <c r="AA72" s="1040">
        <v>634</v>
      </c>
      <c r="AB72" s="1040"/>
      <c r="AC72" s="1040"/>
      <c r="AD72" s="1040"/>
      <c r="AE72" s="1040"/>
      <c r="AF72" s="1040">
        <v>634</v>
      </c>
      <c r="AG72" s="1040"/>
      <c r="AH72" s="1040"/>
      <c r="AI72" s="1040"/>
      <c r="AJ72" s="1040"/>
      <c r="AK72" s="1040">
        <v>128</v>
      </c>
      <c r="AL72" s="1040"/>
      <c r="AM72" s="1040"/>
      <c r="AN72" s="1040"/>
      <c r="AO72" s="1040"/>
      <c r="AP72" s="1040" t="s">
        <v>593</v>
      </c>
      <c r="AQ72" s="1040"/>
      <c r="AR72" s="1040"/>
      <c r="AS72" s="1040"/>
      <c r="AT72" s="1040"/>
      <c r="AU72" s="1040" t="s">
        <v>596</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589</v>
      </c>
      <c r="C73" s="1044"/>
      <c r="D73" s="1044"/>
      <c r="E73" s="1044"/>
      <c r="F73" s="1044"/>
      <c r="G73" s="1044"/>
      <c r="H73" s="1044"/>
      <c r="I73" s="1044"/>
      <c r="J73" s="1044"/>
      <c r="K73" s="1044"/>
      <c r="L73" s="1044"/>
      <c r="M73" s="1044"/>
      <c r="N73" s="1044"/>
      <c r="O73" s="1044"/>
      <c r="P73" s="1045"/>
      <c r="Q73" s="1046">
        <v>597893</v>
      </c>
      <c r="R73" s="1040"/>
      <c r="S73" s="1040"/>
      <c r="T73" s="1040"/>
      <c r="U73" s="1040"/>
      <c r="V73" s="1040">
        <v>589317</v>
      </c>
      <c r="W73" s="1040"/>
      <c r="X73" s="1040"/>
      <c r="Y73" s="1040"/>
      <c r="Z73" s="1040"/>
      <c r="AA73" s="1040">
        <v>8576</v>
      </c>
      <c r="AB73" s="1040"/>
      <c r="AC73" s="1040"/>
      <c r="AD73" s="1040"/>
      <c r="AE73" s="1040"/>
      <c r="AF73" s="1040">
        <v>8576</v>
      </c>
      <c r="AG73" s="1040"/>
      <c r="AH73" s="1040"/>
      <c r="AI73" s="1040"/>
      <c r="AJ73" s="1040"/>
      <c r="AK73" s="1040">
        <v>3188</v>
      </c>
      <c r="AL73" s="1040"/>
      <c r="AM73" s="1040"/>
      <c r="AN73" s="1040"/>
      <c r="AO73" s="1040"/>
      <c r="AP73" s="1040" t="s">
        <v>593</v>
      </c>
      <c r="AQ73" s="1040"/>
      <c r="AR73" s="1040"/>
      <c r="AS73" s="1040"/>
      <c r="AT73" s="1040"/>
      <c r="AU73" s="1040" t="s">
        <v>596</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590</v>
      </c>
      <c r="C74" s="1044"/>
      <c r="D74" s="1044"/>
      <c r="E74" s="1044"/>
      <c r="F74" s="1044"/>
      <c r="G74" s="1044"/>
      <c r="H74" s="1044"/>
      <c r="I74" s="1044"/>
      <c r="J74" s="1044"/>
      <c r="K74" s="1044"/>
      <c r="L74" s="1044"/>
      <c r="M74" s="1044"/>
      <c r="N74" s="1044"/>
      <c r="O74" s="1044"/>
      <c r="P74" s="1045"/>
      <c r="Q74" s="1046">
        <v>4372</v>
      </c>
      <c r="R74" s="1040"/>
      <c r="S74" s="1040"/>
      <c r="T74" s="1040"/>
      <c r="U74" s="1040"/>
      <c r="V74" s="1040">
        <v>4107</v>
      </c>
      <c r="W74" s="1040"/>
      <c r="X74" s="1040"/>
      <c r="Y74" s="1040"/>
      <c r="Z74" s="1040"/>
      <c r="AA74" s="1040">
        <v>266</v>
      </c>
      <c r="AB74" s="1040"/>
      <c r="AC74" s="1040"/>
      <c r="AD74" s="1040"/>
      <c r="AE74" s="1040"/>
      <c r="AF74" s="1040">
        <v>266</v>
      </c>
      <c r="AG74" s="1040"/>
      <c r="AH74" s="1040"/>
      <c r="AI74" s="1040"/>
      <c r="AJ74" s="1040"/>
      <c r="AK74" s="1040" t="s">
        <v>593</v>
      </c>
      <c r="AL74" s="1040"/>
      <c r="AM74" s="1040"/>
      <c r="AN74" s="1040"/>
      <c r="AO74" s="1040"/>
      <c r="AP74" s="1040">
        <v>783</v>
      </c>
      <c r="AQ74" s="1040"/>
      <c r="AR74" s="1040"/>
      <c r="AS74" s="1040"/>
      <c r="AT74" s="1040"/>
      <c r="AU74" s="1040">
        <v>783</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591</v>
      </c>
      <c r="C75" s="1044"/>
      <c r="D75" s="1044"/>
      <c r="E75" s="1044"/>
      <c r="F75" s="1044"/>
      <c r="G75" s="1044"/>
      <c r="H75" s="1044"/>
      <c r="I75" s="1044"/>
      <c r="J75" s="1044"/>
      <c r="K75" s="1044"/>
      <c r="L75" s="1044"/>
      <c r="M75" s="1044"/>
      <c r="N75" s="1044"/>
      <c r="O75" s="1044"/>
      <c r="P75" s="1045"/>
      <c r="Q75" s="1047">
        <v>3367</v>
      </c>
      <c r="R75" s="1048"/>
      <c r="S75" s="1048"/>
      <c r="T75" s="1048"/>
      <c r="U75" s="1049"/>
      <c r="V75" s="1050">
        <v>3210</v>
      </c>
      <c r="W75" s="1048"/>
      <c r="X75" s="1048"/>
      <c r="Y75" s="1048"/>
      <c r="Z75" s="1049"/>
      <c r="AA75" s="1050">
        <v>157</v>
      </c>
      <c r="AB75" s="1048"/>
      <c r="AC75" s="1048"/>
      <c r="AD75" s="1048"/>
      <c r="AE75" s="1049"/>
      <c r="AF75" s="1050">
        <v>823</v>
      </c>
      <c r="AG75" s="1048"/>
      <c r="AH75" s="1048"/>
      <c r="AI75" s="1048"/>
      <c r="AJ75" s="1049"/>
      <c r="AK75" s="1050">
        <v>249</v>
      </c>
      <c r="AL75" s="1048"/>
      <c r="AM75" s="1048"/>
      <c r="AN75" s="1048"/>
      <c r="AO75" s="1049"/>
      <c r="AP75" s="1050">
        <v>666</v>
      </c>
      <c r="AQ75" s="1048"/>
      <c r="AR75" s="1048"/>
      <c r="AS75" s="1048"/>
      <c r="AT75" s="1049"/>
      <c r="AU75" s="1050">
        <v>382</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380</v>
      </c>
      <c r="B88" s="1013" t="s">
        <v>418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12056</v>
      </c>
      <c r="AG88" s="1028"/>
      <c r="AH88" s="1028"/>
      <c r="AI88" s="1028"/>
      <c r="AJ88" s="1028"/>
      <c r="AK88" s="1032"/>
      <c r="AL88" s="1032"/>
      <c r="AM88" s="1032"/>
      <c r="AN88" s="1032"/>
      <c r="AO88" s="1032"/>
      <c r="AP88" s="1028">
        <v>1449</v>
      </c>
      <c r="AQ88" s="1028"/>
      <c r="AR88" s="1028"/>
      <c r="AS88" s="1028"/>
      <c r="AT88" s="1028"/>
      <c r="AU88" s="1028">
        <v>1165</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419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6</v>
      </c>
      <c r="CS102" s="1020"/>
      <c r="CT102" s="1020"/>
      <c r="CU102" s="1020"/>
      <c r="CV102" s="1021"/>
      <c r="CW102" s="1019">
        <v>0</v>
      </c>
      <c r="CX102" s="1020"/>
      <c r="CY102" s="1020"/>
      <c r="CZ102" s="1020"/>
      <c r="DA102" s="1021"/>
      <c r="DB102" s="1019" t="s">
        <v>593</v>
      </c>
      <c r="DC102" s="1020"/>
      <c r="DD102" s="1020"/>
      <c r="DE102" s="1020"/>
      <c r="DF102" s="1021"/>
      <c r="DG102" s="1019" t="s">
        <v>593</v>
      </c>
      <c r="DH102" s="1020"/>
      <c r="DI102" s="1020"/>
      <c r="DJ102" s="1020"/>
      <c r="DK102" s="1021"/>
      <c r="DL102" s="1019" t="s">
        <v>593</v>
      </c>
      <c r="DM102" s="1020"/>
      <c r="DN102" s="1020"/>
      <c r="DO102" s="1020"/>
      <c r="DP102" s="1021"/>
      <c r="DQ102" s="1019" t="s">
        <v>593</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427</v>
      </c>
      <c r="AB109" s="963"/>
      <c r="AC109" s="963"/>
      <c r="AD109" s="963"/>
      <c r="AE109" s="964"/>
      <c r="AF109" s="965" t="s">
        <v>298</v>
      </c>
      <c r="AG109" s="963"/>
      <c r="AH109" s="963"/>
      <c r="AI109" s="963"/>
      <c r="AJ109" s="964"/>
      <c r="AK109" s="965" t="s">
        <v>297</v>
      </c>
      <c r="AL109" s="963"/>
      <c r="AM109" s="963"/>
      <c r="AN109" s="963"/>
      <c r="AO109" s="964"/>
      <c r="AP109" s="965" t="s">
        <v>428</v>
      </c>
      <c r="AQ109" s="963"/>
      <c r="AR109" s="963"/>
      <c r="AS109" s="963"/>
      <c r="AT109" s="994"/>
      <c r="AU109" s="962" t="s">
        <v>426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427</v>
      </c>
      <c r="BR109" s="963"/>
      <c r="BS109" s="963"/>
      <c r="BT109" s="963"/>
      <c r="BU109" s="964"/>
      <c r="BV109" s="965" t="s">
        <v>298</v>
      </c>
      <c r="BW109" s="963"/>
      <c r="BX109" s="963"/>
      <c r="BY109" s="963"/>
      <c r="BZ109" s="964"/>
      <c r="CA109" s="965" t="s">
        <v>297</v>
      </c>
      <c r="CB109" s="963"/>
      <c r="CC109" s="963"/>
      <c r="CD109" s="963"/>
      <c r="CE109" s="964"/>
      <c r="CF109" s="1001" t="s">
        <v>428</v>
      </c>
      <c r="CG109" s="1001"/>
      <c r="CH109" s="1001"/>
      <c r="CI109" s="1001"/>
      <c r="CJ109" s="1001"/>
      <c r="CK109" s="965" t="s">
        <v>429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427</v>
      </c>
      <c r="DH109" s="963"/>
      <c r="DI109" s="963"/>
      <c r="DJ109" s="963"/>
      <c r="DK109" s="964"/>
      <c r="DL109" s="965" t="s">
        <v>298</v>
      </c>
      <c r="DM109" s="963"/>
      <c r="DN109" s="963"/>
      <c r="DO109" s="963"/>
      <c r="DP109" s="964"/>
      <c r="DQ109" s="965" t="s">
        <v>297</v>
      </c>
      <c r="DR109" s="963"/>
      <c r="DS109" s="963"/>
      <c r="DT109" s="963"/>
      <c r="DU109" s="964"/>
      <c r="DV109" s="965" t="s">
        <v>428</v>
      </c>
      <c r="DW109" s="963"/>
      <c r="DX109" s="963"/>
      <c r="DY109" s="963"/>
      <c r="DZ109" s="994"/>
    </row>
    <row r="110" spans="1:131" s="226" customFormat="1" ht="26.25" customHeight="1" x14ac:dyDescent="0.15">
      <c r="A110" s="865" t="s">
        <v>430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2832266</v>
      </c>
      <c r="AB110" s="956"/>
      <c r="AC110" s="956"/>
      <c r="AD110" s="956"/>
      <c r="AE110" s="957"/>
      <c r="AF110" s="958">
        <v>2730076</v>
      </c>
      <c r="AG110" s="956"/>
      <c r="AH110" s="956"/>
      <c r="AI110" s="956"/>
      <c r="AJ110" s="957"/>
      <c r="AK110" s="958">
        <v>2834706</v>
      </c>
      <c r="AL110" s="956"/>
      <c r="AM110" s="956"/>
      <c r="AN110" s="956"/>
      <c r="AO110" s="957"/>
      <c r="AP110" s="959">
        <v>16.8</v>
      </c>
      <c r="AQ110" s="960"/>
      <c r="AR110" s="960"/>
      <c r="AS110" s="960"/>
      <c r="AT110" s="961"/>
      <c r="AU110" s="995" t="s">
        <v>67</v>
      </c>
      <c r="AV110" s="996"/>
      <c r="AW110" s="996"/>
      <c r="AX110" s="996"/>
      <c r="AY110" s="996"/>
      <c r="AZ110" s="921" t="s">
        <v>431</v>
      </c>
      <c r="BA110" s="866"/>
      <c r="BB110" s="866"/>
      <c r="BC110" s="866"/>
      <c r="BD110" s="866"/>
      <c r="BE110" s="866"/>
      <c r="BF110" s="866"/>
      <c r="BG110" s="866"/>
      <c r="BH110" s="866"/>
      <c r="BI110" s="866"/>
      <c r="BJ110" s="866"/>
      <c r="BK110" s="866"/>
      <c r="BL110" s="866"/>
      <c r="BM110" s="866"/>
      <c r="BN110" s="866"/>
      <c r="BO110" s="866"/>
      <c r="BP110" s="867"/>
      <c r="BQ110" s="922">
        <v>39477024</v>
      </c>
      <c r="BR110" s="903"/>
      <c r="BS110" s="903"/>
      <c r="BT110" s="903"/>
      <c r="BU110" s="903"/>
      <c r="BV110" s="903">
        <v>39869180</v>
      </c>
      <c r="BW110" s="903"/>
      <c r="BX110" s="903"/>
      <c r="BY110" s="903"/>
      <c r="BZ110" s="903"/>
      <c r="CA110" s="903">
        <v>40068425</v>
      </c>
      <c r="CB110" s="903"/>
      <c r="CC110" s="903"/>
      <c r="CD110" s="903"/>
      <c r="CE110" s="903"/>
      <c r="CF110" s="927">
        <v>237</v>
      </c>
      <c r="CG110" s="928"/>
      <c r="CH110" s="928"/>
      <c r="CI110" s="928"/>
      <c r="CJ110" s="928"/>
      <c r="CK110" s="991" t="s">
        <v>432</v>
      </c>
      <c r="CL110" s="877"/>
      <c r="CM110" s="952" t="s">
        <v>433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v>255441</v>
      </c>
      <c r="DH110" s="903"/>
      <c r="DI110" s="903"/>
      <c r="DJ110" s="903"/>
      <c r="DK110" s="903"/>
      <c r="DL110" s="903">
        <v>228656</v>
      </c>
      <c r="DM110" s="903"/>
      <c r="DN110" s="903"/>
      <c r="DO110" s="903"/>
      <c r="DP110" s="903"/>
      <c r="DQ110" s="903">
        <v>196513</v>
      </c>
      <c r="DR110" s="903"/>
      <c r="DS110" s="903"/>
      <c r="DT110" s="903"/>
      <c r="DU110" s="903"/>
      <c r="DV110" s="904">
        <v>1.2</v>
      </c>
      <c r="DW110" s="904"/>
      <c r="DX110" s="904"/>
      <c r="DY110" s="904"/>
      <c r="DZ110" s="905"/>
    </row>
    <row r="111" spans="1:131" s="226" customFormat="1" ht="26.25" customHeight="1" x14ac:dyDescent="0.15">
      <c r="A111" s="832" t="s">
        <v>434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378</v>
      </c>
      <c r="AB111" s="984"/>
      <c r="AC111" s="984"/>
      <c r="AD111" s="984"/>
      <c r="AE111" s="985"/>
      <c r="AF111" s="986" t="s">
        <v>378</v>
      </c>
      <c r="AG111" s="984"/>
      <c r="AH111" s="984"/>
      <c r="AI111" s="984"/>
      <c r="AJ111" s="985"/>
      <c r="AK111" s="986" t="s">
        <v>378</v>
      </c>
      <c r="AL111" s="984"/>
      <c r="AM111" s="984"/>
      <c r="AN111" s="984"/>
      <c r="AO111" s="985"/>
      <c r="AP111" s="987" t="s">
        <v>378</v>
      </c>
      <c r="AQ111" s="988"/>
      <c r="AR111" s="988"/>
      <c r="AS111" s="988"/>
      <c r="AT111" s="989"/>
      <c r="AU111" s="997"/>
      <c r="AV111" s="998"/>
      <c r="AW111" s="998"/>
      <c r="AX111" s="998"/>
      <c r="AY111" s="998"/>
      <c r="AZ111" s="873" t="s">
        <v>435</v>
      </c>
      <c r="BA111" s="808"/>
      <c r="BB111" s="808"/>
      <c r="BC111" s="808"/>
      <c r="BD111" s="808"/>
      <c r="BE111" s="808"/>
      <c r="BF111" s="808"/>
      <c r="BG111" s="808"/>
      <c r="BH111" s="808"/>
      <c r="BI111" s="808"/>
      <c r="BJ111" s="808"/>
      <c r="BK111" s="808"/>
      <c r="BL111" s="808"/>
      <c r="BM111" s="808"/>
      <c r="BN111" s="808"/>
      <c r="BO111" s="808"/>
      <c r="BP111" s="809"/>
      <c r="BQ111" s="874">
        <v>315441</v>
      </c>
      <c r="BR111" s="875"/>
      <c r="BS111" s="875"/>
      <c r="BT111" s="875"/>
      <c r="BU111" s="875"/>
      <c r="BV111" s="875">
        <v>281156</v>
      </c>
      <c r="BW111" s="875"/>
      <c r="BX111" s="875"/>
      <c r="BY111" s="875"/>
      <c r="BZ111" s="875"/>
      <c r="CA111" s="875">
        <v>241513</v>
      </c>
      <c r="CB111" s="875"/>
      <c r="CC111" s="875"/>
      <c r="CD111" s="875"/>
      <c r="CE111" s="875"/>
      <c r="CF111" s="936">
        <v>1.4</v>
      </c>
      <c r="CG111" s="937"/>
      <c r="CH111" s="937"/>
      <c r="CI111" s="937"/>
      <c r="CJ111" s="937"/>
      <c r="CK111" s="992"/>
      <c r="CL111" s="879"/>
      <c r="CM111" s="882" t="s">
        <v>436</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378</v>
      </c>
      <c r="DH111" s="875"/>
      <c r="DI111" s="875"/>
      <c r="DJ111" s="875"/>
      <c r="DK111" s="875"/>
      <c r="DL111" s="875" t="s">
        <v>437</v>
      </c>
      <c r="DM111" s="875"/>
      <c r="DN111" s="875"/>
      <c r="DO111" s="875"/>
      <c r="DP111" s="875"/>
      <c r="DQ111" s="875" t="s">
        <v>437</v>
      </c>
      <c r="DR111" s="875"/>
      <c r="DS111" s="875"/>
      <c r="DT111" s="875"/>
      <c r="DU111" s="875"/>
      <c r="DV111" s="852" t="s">
        <v>437</v>
      </c>
      <c r="DW111" s="852"/>
      <c r="DX111" s="852"/>
      <c r="DY111" s="852"/>
      <c r="DZ111" s="853"/>
    </row>
    <row r="112" spans="1:131" s="226" customFormat="1" ht="26.25" customHeight="1" x14ac:dyDescent="0.15">
      <c r="A112" s="977" t="s">
        <v>438</v>
      </c>
      <c r="B112" s="978"/>
      <c r="C112" s="808" t="s">
        <v>439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437</v>
      </c>
      <c r="AB112" s="838"/>
      <c r="AC112" s="838"/>
      <c r="AD112" s="838"/>
      <c r="AE112" s="839"/>
      <c r="AF112" s="840" t="s">
        <v>437</v>
      </c>
      <c r="AG112" s="838"/>
      <c r="AH112" s="838"/>
      <c r="AI112" s="838"/>
      <c r="AJ112" s="839"/>
      <c r="AK112" s="840" t="s">
        <v>437</v>
      </c>
      <c r="AL112" s="838"/>
      <c r="AM112" s="838"/>
      <c r="AN112" s="838"/>
      <c r="AO112" s="839"/>
      <c r="AP112" s="885" t="s">
        <v>437</v>
      </c>
      <c r="AQ112" s="886"/>
      <c r="AR112" s="886"/>
      <c r="AS112" s="886"/>
      <c r="AT112" s="887"/>
      <c r="AU112" s="997"/>
      <c r="AV112" s="998"/>
      <c r="AW112" s="998"/>
      <c r="AX112" s="998"/>
      <c r="AY112" s="998"/>
      <c r="AZ112" s="873" t="s">
        <v>440</v>
      </c>
      <c r="BA112" s="808"/>
      <c r="BB112" s="808"/>
      <c r="BC112" s="808"/>
      <c r="BD112" s="808"/>
      <c r="BE112" s="808"/>
      <c r="BF112" s="808"/>
      <c r="BG112" s="808"/>
      <c r="BH112" s="808"/>
      <c r="BI112" s="808"/>
      <c r="BJ112" s="808"/>
      <c r="BK112" s="808"/>
      <c r="BL112" s="808"/>
      <c r="BM112" s="808"/>
      <c r="BN112" s="808"/>
      <c r="BO112" s="808"/>
      <c r="BP112" s="809"/>
      <c r="BQ112" s="874">
        <v>8815890</v>
      </c>
      <c r="BR112" s="875"/>
      <c r="BS112" s="875"/>
      <c r="BT112" s="875"/>
      <c r="BU112" s="875"/>
      <c r="BV112" s="875">
        <v>9117398</v>
      </c>
      <c r="BW112" s="875"/>
      <c r="BX112" s="875"/>
      <c r="BY112" s="875"/>
      <c r="BZ112" s="875"/>
      <c r="CA112" s="875">
        <v>9694704</v>
      </c>
      <c r="CB112" s="875"/>
      <c r="CC112" s="875"/>
      <c r="CD112" s="875"/>
      <c r="CE112" s="875"/>
      <c r="CF112" s="936">
        <v>57.3</v>
      </c>
      <c r="CG112" s="937"/>
      <c r="CH112" s="937"/>
      <c r="CI112" s="937"/>
      <c r="CJ112" s="937"/>
      <c r="CK112" s="992"/>
      <c r="CL112" s="879"/>
      <c r="CM112" s="882" t="s">
        <v>441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437</v>
      </c>
      <c r="DH112" s="875"/>
      <c r="DI112" s="875"/>
      <c r="DJ112" s="875"/>
      <c r="DK112" s="875"/>
      <c r="DL112" s="875" t="s">
        <v>437</v>
      </c>
      <c r="DM112" s="875"/>
      <c r="DN112" s="875"/>
      <c r="DO112" s="875"/>
      <c r="DP112" s="875"/>
      <c r="DQ112" s="875" t="s">
        <v>437</v>
      </c>
      <c r="DR112" s="875"/>
      <c r="DS112" s="875"/>
      <c r="DT112" s="875"/>
      <c r="DU112" s="875"/>
      <c r="DV112" s="852" t="s">
        <v>437</v>
      </c>
      <c r="DW112" s="852"/>
      <c r="DX112" s="852"/>
      <c r="DY112" s="852"/>
      <c r="DZ112" s="853"/>
    </row>
    <row r="113" spans="1:130" s="226" customFormat="1" ht="26.25" customHeight="1" x14ac:dyDescent="0.15">
      <c r="A113" s="979"/>
      <c r="B113" s="980"/>
      <c r="C113" s="808" t="s">
        <v>442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1045786</v>
      </c>
      <c r="AB113" s="984"/>
      <c r="AC113" s="984"/>
      <c r="AD113" s="984"/>
      <c r="AE113" s="985"/>
      <c r="AF113" s="986">
        <v>986906</v>
      </c>
      <c r="AG113" s="984"/>
      <c r="AH113" s="984"/>
      <c r="AI113" s="984"/>
      <c r="AJ113" s="985"/>
      <c r="AK113" s="986">
        <v>998780</v>
      </c>
      <c r="AL113" s="984"/>
      <c r="AM113" s="984"/>
      <c r="AN113" s="984"/>
      <c r="AO113" s="985"/>
      <c r="AP113" s="987">
        <v>5.9</v>
      </c>
      <c r="AQ113" s="988"/>
      <c r="AR113" s="988"/>
      <c r="AS113" s="988"/>
      <c r="AT113" s="989"/>
      <c r="AU113" s="997"/>
      <c r="AV113" s="998"/>
      <c r="AW113" s="998"/>
      <c r="AX113" s="998"/>
      <c r="AY113" s="998"/>
      <c r="AZ113" s="873" t="s">
        <v>443</v>
      </c>
      <c r="BA113" s="808"/>
      <c r="BB113" s="808"/>
      <c r="BC113" s="808"/>
      <c r="BD113" s="808"/>
      <c r="BE113" s="808"/>
      <c r="BF113" s="808"/>
      <c r="BG113" s="808"/>
      <c r="BH113" s="808"/>
      <c r="BI113" s="808"/>
      <c r="BJ113" s="808"/>
      <c r="BK113" s="808"/>
      <c r="BL113" s="808"/>
      <c r="BM113" s="808"/>
      <c r="BN113" s="808"/>
      <c r="BO113" s="808"/>
      <c r="BP113" s="809"/>
      <c r="BQ113" s="874">
        <v>1353260</v>
      </c>
      <c r="BR113" s="875"/>
      <c r="BS113" s="875"/>
      <c r="BT113" s="875"/>
      <c r="BU113" s="875"/>
      <c r="BV113" s="875">
        <v>1180470</v>
      </c>
      <c r="BW113" s="875"/>
      <c r="BX113" s="875"/>
      <c r="BY113" s="875"/>
      <c r="BZ113" s="875"/>
      <c r="CA113" s="875">
        <v>1164949</v>
      </c>
      <c r="CB113" s="875"/>
      <c r="CC113" s="875"/>
      <c r="CD113" s="875"/>
      <c r="CE113" s="875"/>
      <c r="CF113" s="936">
        <v>6.9</v>
      </c>
      <c r="CG113" s="937"/>
      <c r="CH113" s="937"/>
      <c r="CI113" s="937"/>
      <c r="CJ113" s="937"/>
      <c r="CK113" s="992"/>
      <c r="CL113" s="879"/>
      <c r="CM113" s="882" t="s">
        <v>444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437</v>
      </c>
      <c r="DH113" s="838"/>
      <c r="DI113" s="838"/>
      <c r="DJ113" s="838"/>
      <c r="DK113" s="839"/>
      <c r="DL113" s="840" t="s">
        <v>437</v>
      </c>
      <c r="DM113" s="838"/>
      <c r="DN113" s="838"/>
      <c r="DO113" s="838"/>
      <c r="DP113" s="839"/>
      <c r="DQ113" s="840" t="s">
        <v>437</v>
      </c>
      <c r="DR113" s="838"/>
      <c r="DS113" s="838"/>
      <c r="DT113" s="838"/>
      <c r="DU113" s="839"/>
      <c r="DV113" s="885" t="s">
        <v>437</v>
      </c>
      <c r="DW113" s="886"/>
      <c r="DX113" s="886"/>
      <c r="DY113" s="886"/>
      <c r="DZ113" s="887"/>
    </row>
    <row r="114" spans="1:130" s="226" customFormat="1" ht="26.25" customHeight="1" x14ac:dyDescent="0.15">
      <c r="A114" s="979"/>
      <c r="B114" s="980"/>
      <c r="C114" s="808" t="s">
        <v>445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273306</v>
      </c>
      <c r="AB114" s="838"/>
      <c r="AC114" s="838"/>
      <c r="AD114" s="838"/>
      <c r="AE114" s="839"/>
      <c r="AF114" s="840">
        <v>314674</v>
      </c>
      <c r="AG114" s="838"/>
      <c r="AH114" s="838"/>
      <c r="AI114" s="838"/>
      <c r="AJ114" s="839"/>
      <c r="AK114" s="840">
        <v>290739</v>
      </c>
      <c r="AL114" s="838"/>
      <c r="AM114" s="838"/>
      <c r="AN114" s="838"/>
      <c r="AO114" s="839"/>
      <c r="AP114" s="885">
        <v>1.7</v>
      </c>
      <c r="AQ114" s="886"/>
      <c r="AR114" s="886"/>
      <c r="AS114" s="886"/>
      <c r="AT114" s="887"/>
      <c r="AU114" s="997"/>
      <c r="AV114" s="998"/>
      <c r="AW114" s="998"/>
      <c r="AX114" s="998"/>
      <c r="AY114" s="998"/>
      <c r="AZ114" s="873" t="s">
        <v>446</v>
      </c>
      <c r="BA114" s="808"/>
      <c r="BB114" s="808"/>
      <c r="BC114" s="808"/>
      <c r="BD114" s="808"/>
      <c r="BE114" s="808"/>
      <c r="BF114" s="808"/>
      <c r="BG114" s="808"/>
      <c r="BH114" s="808"/>
      <c r="BI114" s="808"/>
      <c r="BJ114" s="808"/>
      <c r="BK114" s="808"/>
      <c r="BL114" s="808"/>
      <c r="BM114" s="808"/>
      <c r="BN114" s="808"/>
      <c r="BO114" s="808"/>
      <c r="BP114" s="809"/>
      <c r="BQ114" s="874">
        <v>9166439</v>
      </c>
      <c r="BR114" s="875"/>
      <c r="BS114" s="875"/>
      <c r="BT114" s="875"/>
      <c r="BU114" s="875"/>
      <c r="BV114" s="875">
        <v>8779866</v>
      </c>
      <c r="BW114" s="875"/>
      <c r="BX114" s="875"/>
      <c r="BY114" s="875"/>
      <c r="BZ114" s="875"/>
      <c r="CA114" s="875">
        <v>8585549</v>
      </c>
      <c r="CB114" s="875"/>
      <c r="CC114" s="875"/>
      <c r="CD114" s="875"/>
      <c r="CE114" s="875"/>
      <c r="CF114" s="936">
        <v>50.8</v>
      </c>
      <c r="CG114" s="937"/>
      <c r="CH114" s="937"/>
      <c r="CI114" s="937"/>
      <c r="CJ114" s="937"/>
      <c r="CK114" s="992"/>
      <c r="CL114" s="879"/>
      <c r="CM114" s="882" t="s">
        <v>447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437</v>
      </c>
      <c r="DH114" s="838"/>
      <c r="DI114" s="838"/>
      <c r="DJ114" s="838"/>
      <c r="DK114" s="839"/>
      <c r="DL114" s="840" t="s">
        <v>437</v>
      </c>
      <c r="DM114" s="838"/>
      <c r="DN114" s="838"/>
      <c r="DO114" s="838"/>
      <c r="DP114" s="839"/>
      <c r="DQ114" s="840" t="s">
        <v>437</v>
      </c>
      <c r="DR114" s="838"/>
      <c r="DS114" s="838"/>
      <c r="DT114" s="838"/>
      <c r="DU114" s="839"/>
      <c r="DV114" s="885" t="s">
        <v>437</v>
      </c>
      <c r="DW114" s="886"/>
      <c r="DX114" s="886"/>
      <c r="DY114" s="886"/>
      <c r="DZ114" s="887"/>
    </row>
    <row r="115" spans="1:130" s="226" customFormat="1" ht="26.25" customHeight="1" x14ac:dyDescent="0.15">
      <c r="A115" s="979"/>
      <c r="B115" s="980"/>
      <c r="C115" s="808" t="s">
        <v>448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38234</v>
      </c>
      <c r="AB115" s="984"/>
      <c r="AC115" s="984"/>
      <c r="AD115" s="984"/>
      <c r="AE115" s="985"/>
      <c r="AF115" s="986">
        <v>34656</v>
      </c>
      <c r="AG115" s="984"/>
      <c r="AH115" s="984"/>
      <c r="AI115" s="984"/>
      <c r="AJ115" s="985"/>
      <c r="AK115" s="986">
        <v>35173</v>
      </c>
      <c r="AL115" s="984"/>
      <c r="AM115" s="984"/>
      <c r="AN115" s="984"/>
      <c r="AO115" s="985"/>
      <c r="AP115" s="987">
        <v>0.2</v>
      </c>
      <c r="AQ115" s="988"/>
      <c r="AR115" s="988"/>
      <c r="AS115" s="988"/>
      <c r="AT115" s="989"/>
      <c r="AU115" s="997"/>
      <c r="AV115" s="998"/>
      <c r="AW115" s="998"/>
      <c r="AX115" s="998"/>
      <c r="AY115" s="998"/>
      <c r="AZ115" s="873" t="s">
        <v>449</v>
      </c>
      <c r="BA115" s="808"/>
      <c r="BB115" s="808"/>
      <c r="BC115" s="808"/>
      <c r="BD115" s="808"/>
      <c r="BE115" s="808"/>
      <c r="BF115" s="808"/>
      <c r="BG115" s="808"/>
      <c r="BH115" s="808"/>
      <c r="BI115" s="808"/>
      <c r="BJ115" s="808"/>
      <c r="BK115" s="808"/>
      <c r="BL115" s="808"/>
      <c r="BM115" s="808"/>
      <c r="BN115" s="808"/>
      <c r="BO115" s="808"/>
      <c r="BP115" s="809"/>
      <c r="BQ115" s="874" t="s">
        <v>437</v>
      </c>
      <c r="BR115" s="875"/>
      <c r="BS115" s="875"/>
      <c r="BT115" s="875"/>
      <c r="BU115" s="875"/>
      <c r="BV115" s="875">
        <v>1554</v>
      </c>
      <c r="BW115" s="875"/>
      <c r="BX115" s="875"/>
      <c r="BY115" s="875"/>
      <c r="BZ115" s="875"/>
      <c r="CA115" s="875" t="s">
        <v>437</v>
      </c>
      <c r="CB115" s="875"/>
      <c r="CC115" s="875"/>
      <c r="CD115" s="875"/>
      <c r="CE115" s="875"/>
      <c r="CF115" s="936" t="s">
        <v>437</v>
      </c>
      <c r="CG115" s="937"/>
      <c r="CH115" s="937"/>
      <c r="CI115" s="937"/>
      <c r="CJ115" s="937"/>
      <c r="CK115" s="992"/>
      <c r="CL115" s="879"/>
      <c r="CM115" s="873" t="s">
        <v>450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437</v>
      </c>
      <c r="DH115" s="838"/>
      <c r="DI115" s="838"/>
      <c r="DJ115" s="838"/>
      <c r="DK115" s="839"/>
      <c r="DL115" s="840" t="s">
        <v>437</v>
      </c>
      <c r="DM115" s="838"/>
      <c r="DN115" s="838"/>
      <c r="DO115" s="838"/>
      <c r="DP115" s="839"/>
      <c r="DQ115" s="840" t="s">
        <v>437</v>
      </c>
      <c r="DR115" s="838"/>
      <c r="DS115" s="838"/>
      <c r="DT115" s="838"/>
      <c r="DU115" s="839"/>
      <c r="DV115" s="885" t="s">
        <v>437</v>
      </c>
      <c r="DW115" s="886"/>
      <c r="DX115" s="886"/>
      <c r="DY115" s="886"/>
      <c r="DZ115" s="887"/>
    </row>
    <row r="116" spans="1:130" s="226" customFormat="1" ht="26.25" customHeight="1" x14ac:dyDescent="0.15">
      <c r="A116" s="981"/>
      <c r="B116" s="982"/>
      <c r="C116" s="941" t="s">
        <v>451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437</v>
      </c>
      <c r="AB116" s="838"/>
      <c r="AC116" s="838"/>
      <c r="AD116" s="838"/>
      <c r="AE116" s="839"/>
      <c r="AF116" s="840" t="s">
        <v>437</v>
      </c>
      <c r="AG116" s="838"/>
      <c r="AH116" s="838"/>
      <c r="AI116" s="838"/>
      <c r="AJ116" s="839"/>
      <c r="AK116" s="840" t="s">
        <v>437</v>
      </c>
      <c r="AL116" s="838"/>
      <c r="AM116" s="838"/>
      <c r="AN116" s="838"/>
      <c r="AO116" s="839"/>
      <c r="AP116" s="885" t="s">
        <v>437</v>
      </c>
      <c r="AQ116" s="886"/>
      <c r="AR116" s="886"/>
      <c r="AS116" s="886"/>
      <c r="AT116" s="887"/>
      <c r="AU116" s="997"/>
      <c r="AV116" s="998"/>
      <c r="AW116" s="998"/>
      <c r="AX116" s="998"/>
      <c r="AY116" s="998"/>
      <c r="AZ116" s="924" t="s">
        <v>452</v>
      </c>
      <c r="BA116" s="925"/>
      <c r="BB116" s="925"/>
      <c r="BC116" s="925"/>
      <c r="BD116" s="925"/>
      <c r="BE116" s="925"/>
      <c r="BF116" s="925"/>
      <c r="BG116" s="925"/>
      <c r="BH116" s="925"/>
      <c r="BI116" s="925"/>
      <c r="BJ116" s="925"/>
      <c r="BK116" s="925"/>
      <c r="BL116" s="925"/>
      <c r="BM116" s="925"/>
      <c r="BN116" s="925"/>
      <c r="BO116" s="925"/>
      <c r="BP116" s="926"/>
      <c r="BQ116" s="874" t="s">
        <v>437</v>
      </c>
      <c r="BR116" s="875"/>
      <c r="BS116" s="875"/>
      <c r="BT116" s="875"/>
      <c r="BU116" s="875"/>
      <c r="BV116" s="875" t="s">
        <v>437</v>
      </c>
      <c r="BW116" s="875"/>
      <c r="BX116" s="875"/>
      <c r="BY116" s="875"/>
      <c r="BZ116" s="875"/>
      <c r="CA116" s="875" t="s">
        <v>437</v>
      </c>
      <c r="CB116" s="875"/>
      <c r="CC116" s="875"/>
      <c r="CD116" s="875"/>
      <c r="CE116" s="875"/>
      <c r="CF116" s="936" t="s">
        <v>437</v>
      </c>
      <c r="CG116" s="937"/>
      <c r="CH116" s="937"/>
      <c r="CI116" s="937"/>
      <c r="CJ116" s="937"/>
      <c r="CK116" s="992"/>
      <c r="CL116" s="879"/>
      <c r="CM116" s="882" t="s">
        <v>453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60000</v>
      </c>
      <c r="DH116" s="838"/>
      <c r="DI116" s="838"/>
      <c r="DJ116" s="838"/>
      <c r="DK116" s="839"/>
      <c r="DL116" s="840">
        <v>52500</v>
      </c>
      <c r="DM116" s="838"/>
      <c r="DN116" s="838"/>
      <c r="DO116" s="838"/>
      <c r="DP116" s="839"/>
      <c r="DQ116" s="840">
        <v>45000</v>
      </c>
      <c r="DR116" s="838"/>
      <c r="DS116" s="838"/>
      <c r="DT116" s="838"/>
      <c r="DU116" s="839"/>
      <c r="DV116" s="885">
        <v>0.3</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454</v>
      </c>
      <c r="Z117" s="964"/>
      <c r="AA117" s="969">
        <v>4189592</v>
      </c>
      <c r="AB117" s="970"/>
      <c r="AC117" s="970"/>
      <c r="AD117" s="970"/>
      <c r="AE117" s="971"/>
      <c r="AF117" s="972">
        <v>4066312</v>
      </c>
      <c r="AG117" s="970"/>
      <c r="AH117" s="970"/>
      <c r="AI117" s="970"/>
      <c r="AJ117" s="971"/>
      <c r="AK117" s="972">
        <v>4159398</v>
      </c>
      <c r="AL117" s="970"/>
      <c r="AM117" s="970"/>
      <c r="AN117" s="970"/>
      <c r="AO117" s="971"/>
      <c r="AP117" s="973"/>
      <c r="AQ117" s="974"/>
      <c r="AR117" s="974"/>
      <c r="AS117" s="974"/>
      <c r="AT117" s="975"/>
      <c r="AU117" s="997"/>
      <c r="AV117" s="998"/>
      <c r="AW117" s="998"/>
      <c r="AX117" s="998"/>
      <c r="AY117" s="998"/>
      <c r="AZ117" s="924" t="s">
        <v>455</v>
      </c>
      <c r="BA117" s="925"/>
      <c r="BB117" s="925"/>
      <c r="BC117" s="925"/>
      <c r="BD117" s="925"/>
      <c r="BE117" s="925"/>
      <c r="BF117" s="925"/>
      <c r="BG117" s="925"/>
      <c r="BH117" s="925"/>
      <c r="BI117" s="925"/>
      <c r="BJ117" s="925"/>
      <c r="BK117" s="925"/>
      <c r="BL117" s="925"/>
      <c r="BM117" s="925"/>
      <c r="BN117" s="925"/>
      <c r="BO117" s="925"/>
      <c r="BP117" s="926"/>
      <c r="BQ117" s="874" t="s">
        <v>456</v>
      </c>
      <c r="BR117" s="875"/>
      <c r="BS117" s="875"/>
      <c r="BT117" s="875"/>
      <c r="BU117" s="875"/>
      <c r="BV117" s="875" t="s">
        <v>457</v>
      </c>
      <c r="BW117" s="875"/>
      <c r="BX117" s="875"/>
      <c r="BY117" s="875"/>
      <c r="BZ117" s="875"/>
      <c r="CA117" s="875" t="s">
        <v>456</v>
      </c>
      <c r="CB117" s="875"/>
      <c r="CC117" s="875"/>
      <c r="CD117" s="875"/>
      <c r="CE117" s="875"/>
      <c r="CF117" s="936" t="s">
        <v>457</v>
      </c>
      <c r="CG117" s="937"/>
      <c r="CH117" s="937"/>
      <c r="CI117" s="937"/>
      <c r="CJ117" s="937"/>
      <c r="CK117" s="992"/>
      <c r="CL117" s="879"/>
      <c r="CM117" s="882" t="s">
        <v>458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457</v>
      </c>
      <c r="DH117" s="838"/>
      <c r="DI117" s="838"/>
      <c r="DJ117" s="838"/>
      <c r="DK117" s="839"/>
      <c r="DL117" s="840" t="s">
        <v>457</v>
      </c>
      <c r="DM117" s="838"/>
      <c r="DN117" s="838"/>
      <c r="DO117" s="838"/>
      <c r="DP117" s="839"/>
      <c r="DQ117" s="840" t="s">
        <v>457</v>
      </c>
      <c r="DR117" s="838"/>
      <c r="DS117" s="838"/>
      <c r="DT117" s="838"/>
      <c r="DU117" s="839"/>
      <c r="DV117" s="885" t="s">
        <v>456</v>
      </c>
      <c r="DW117" s="886"/>
      <c r="DX117" s="886"/>
      <c r="DY117" s="886"/>
      <c r="DZ117" s="887"/>
    </row>
    <row r="118" spans="1:130" s="226" customFormat="1" ht="26.25" customHeight="1" x14ac:dyDescent="0.15">
      <c r="A118" s="962" t="s">
        <v>429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427</v>
      </c>
      <c r="AB118" s="963"/>
      <c r="AC118" s="963"/>
      <c r="AD118" s="963"/>
      <c r="AE118" s="964"/>
      <c r="AF118" s="965" t="s">
        <v>298</v>
      </c>
      <c r="AG118" s="963"/>
      <c r="AH118" s="963"/>
      <c r="AI118" s="963"/>
      <c r="AJ118" s="964"/>
      <c r="AK118" s="965" t="s">
        <v>297</v>
      </c>
      <c r="AL118" s="963"/>
      <c r="AM118" s="963"/>
      <c r="AN118" s="963"/>
      <c r="AO118" s="964"/>
      <c r="AP118" s="966" t="s">
        <v>428</v>
      </c>
      <c r="AQ118" s="967"/>
      <c r="AR118" s="967"/>
      <c r="AS118" s="967"/>
      <c r="AT118" s="968"/>
      <c r="AU118" s="997"/>
      <c r="AV118" s="998"/>
      <c r="AW118" s="998"/>
      <c r="AX118" s="998"/>
      <c r="AY118" s="998"/>
      <c r="AZ118" s="940" t="s">
        <v>459</v>
      </c>
      <c r="BA118" s="941"/>
      <c r="BB118" s="941"/>
      <c r="BC118" s="941"/>
      <c r="BD118" s="941"/>
      <c r="BE118" s="941"/>
      <c r="BF118" s="941"/>
      <c r="BG118" s="941"/>
      <c r="BH118" s="941"/>
      <c r="BI118" s="941"/>
      <c r="BJ118" s="941"/>
      <c r="BK118" s="941"/>
      <c r="BL118" s="941"/>
      <c r="BM118" s="941"/>
      <c r="BN118" s="941"/>
      <c r="BO118" s="941"/>
      <c r="BP118" s="942"/>
      <c r="BQ118" s="943" t="s">
        <v>456</v>
      </c>
      <c r="BR118" s="906"/>
      <c r="BS118" s="906"/>
      <c r="BT118" s="906"/>
      <c r="BU118" s="906"/>
      <c r="BV118" s="906" t="s">
        <v>456</v>
      </c>
      <c r="BW118" s="906"/>
      <c r="BX118" s="906"/>
      <c r="BY118" s="906"/>
      <c r="BZ118" s="906"/>
      <c r="CA118" s="906" t="s">
        <v>456</v>
      </c>
      <c r="CB118" s="906"/>
      <c r="CC118" s="906"/>
      <c r="CD118" s="906"/>
      <c r="CE118" s="906"/>
      <c r="CF118" s="936" t="s">
        <v>456</v>
      </c>
      <c r="CG118" s="937"/>
      <c r="CH118" s="937"/>
      <c r="CI118" s="937"/>
      <c r="CJ118" s="937"/>
      <c r="CK118" s="992"/>
      <c r="CL118" s="879"/>
      <c r="CM118" s="882" t="s">
        <v>460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456</v>
      </c>
      <c r="DH118" s="838"/>
      <c r="DI118" s="838"/>
      <c r="DJ118" s="838"/>
      <c r="DK118" s="839"/>
      <c r="DL118" s="840" t="s">
        <v>456</v>
      </c>
      <c r="DM118" s="838"/>
      <c r="DN118" s="838"/>
      <c r="DO118" s="838"/>
      <c r="DP118" s="839"/>
      <c r="DQ118" s="840" t="s">
        <v>456</v>
      </c>
      <c r="DR118" s="838"/>
      <c r="DS118" s="838"/>
      <c r="DT118" s="838"/>
      <c r="DU118" s="839"/>
      <c r="DV118" s="885" t="s">
        <v>456</v>
      </c>
      <c r="DW118" s="886"/>
      <c r="DX118" s="886"/>
      <c r="DY118" s="886"/>
      <c r="DZ118" s="887"/>
    </row>
    <row r="119" spans="1:130" s="226" customFormat="1" ht="26.25" customHeight="1" x14ac:dyDescent="0.15">
      <c r="A119" s="876" t="s">
        <v>432</v>
      </c>
      <c r="B119" s="877"/>
      <c r="C119" s="952" t="s">
        <v>433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v>28787</v>
      </c>
      <c r="AB119" s="956"/>
      <c r="AC119" s="956"/>
      <c r="AD119" s="956"/>
      <c r="AE119" s="957"/>
      <c r="AF119" s="958">
        <v>27156</v>
      </c>
      <c r="AG119" s="956"/>
      <c r="AH119" s="956"/>
      <c r="AI119" s="956"/>
      <c r="AJ119" s="957"/>
      <c r="AK119" s="958">
        <v>27673</v>
      </c>
      <c r="AL119" s="956"/>
      <c r="AM119" s="956"/>
      <c r="AN119" s="956"/>
      <c r="AO119" s="957"/>
      <c r="AP119" s="959">
        <v>0.2</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461</v>
      </c>
      <c r="BP119" s="939"/>
      <c r="BQ119" s="943">
        <v>59128054</v>
      </c>
      <c r="BR119" s="906"/>
      <c r="BS119" s="906"/>
      <c r="BT119" s="906"/>
      <c r="BU119" s="906"/>
      <c r="BV119" s="906">
        <v>59229624</v>
      </c>
      <c r="BW119" s="906"/>
      <c r="BX119" s="906"/>
      <c r="BY119" s="906"/>
      <c r="BZ119" s="906"/>
      <c r="CA119" s="906">
        <v>59755140</v>
      </c>
      <c r="CB119" s="906"/>
      <c r="CC119" s="906"/>
      <c r="CD119" s="906"/>
      <c r="CE119" s="906"/>
      <c r="CF119" s="804"/>
      <c r="CG119" s="805"/>
      <c r="CH119" s="805"/>
      <c r="CI119" s="805"/>
      <c r="CJ119" s="895"/>
      <c r="CK119" s="993"/>
      <c r="CL119" s="881"/>
      <c r="CM119" s="899" t="s">
        <v>462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121</v>
      </c>
      <c r="DH119" s="821"/>
      <c r="DI119" s="821"/>
      <c r="DJ119" s="821"/>
      <c r="DK119" s="822"/>
      <c r="DL119" s="823" t="s">
        <v>121</v>
      </c>
      <c r="DM119" s="821"/>
      <c r="DN119" s="821"/>
      <c r="DO119" s="821"/>
      <c r="DP119" s="822"/>
      <c r="DQ119" s="823" t="s">
        <v>121</v>
      </c>
      <c r="DR119" s="821"/>
      <c r="DS119" s="821"/>
      <c r="DT119" s="821"/>
      <c r="DU119" s="822"/>
      <c r="DV119" s="909" t="s">
        <v>121</v>
      </c>
      <c r="DW119" s="910"/>
      <c r="DX119" s="910"/>
      <c r="DY119" s="910"/>
      <c r="DZ119" s="911"/>
    </row>
    <row r="120" spans="1:130" s="226" customFormat="1" ht="26.25" customHeight="1" x14ac:dyDescent="0.15">
      <c r="A120" s="878"/>
      <c r="B120" s="879"/>
      <c r="C120" s="882" t="s">
        <v>436</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121</v>
      </c>
      <c r="AB120" s="838"/>
      <c r="AC120" s="838"/>
      <c r="AD120" s="838"/>
      <c r="AE120" s="839"/>
      <c r="AF120" s="840" t="s">
        <v>121</v>
      </c>
      <c r="AG120" s="838"/>
      <c r="AH120" s="838"/>
      <c r="AI120" s="838"/>
      <c r="AJ120" s="839"/>
      <c r="AK120" s="840" t="s">
        <v>121</v>
      </c>
      <c r="AL120" s="838"/>
      <c r="AM120" s="838"/>
      <c r="AN120" s="838"/>
      <c r="AO120" s="839"/>
      <c r="AP120" s="885" t="s">
        <v>121</v>
      </c>
      <c r="AQ120" s="886"/>
      <c r="AR120" s="886"/>
      <c r="AS120" s="886"/>
      <c r="AT120" s="887"/>
      <c r="AU120" s="944" t="s">
        <v>463</v>
      </c>
      <c r="AV120" s="945"/>
      <c r="AW120" s="945"/>
      <c r="AX120" s="945"/>
      <c r="AY120" s="946"/>
      <c r="AZ120" s="921" t="s">
        <v>464</v>
      </c>
      <c r="BA120" s="866"/>
      <c r="BB120" s="866"/>
      <c r="BC120" s="866"/>
      <c r="BD120" s="866"/>
      <c r="BE120" s="866"/>
      <c r="BF120" s="866"/>
      <c r="BG120" s="866"/>
      <c r="BH120" s="866"/>
      <c r="BI120" s="866"/>
      <c r="BJ120" s="866"/>
      <c r="BK120" s="866"/>
      <c r="BL120" s="866"/>
      <c r="BM120" s="866"/>
      <c r="BN120" s="866"/>
      <c r="BO120" s="866"/>
      <c r="BP120" s="867"/>
      <c r="BQ120" s="922">
        <v>11754068</v>
      </c>
      <c r="BR120" s="903"/>
      <c r="BS120" s="903"/>
      <c r="BT120" s="903"/>
      <c r="BU120" s="903"/>
      <c r="BV120" s="903">
        <v>11812142</v>
      </c>
      <c r="BW120" s="903"/>
      <c r="BX120" s="903"/>
      <c r="BY120" s="903"/>
      <c r="BZ120" s="903"/>
      <c r="CA120" s="903">
        <v>11861754</v>
      </c>
      <c r="CB120" s="903"/>
      <c r="CC120" s="903"/>
      <c r="CD120" s="903"/>
      <c r="CE120" s="903"/>
      <c r="CF120" s="927">
        <v>70.2</v>
      </c>
      <c r="CG120" s="928"/>
      <c r="CH120" s="928"/>
      <c r="CI120" s="928"/>
      <c r="CJ120" s="928"/>
      <c r="CK120" s="929" t="s">
        <v>465</v>
      </c>
      <c r="CL120" s="913"/>
      <c r="CM120" s="913"/>
      <c r="CN120" s="913"/>
      <c r="CO120" s="914"/>
      <c r="CP120" s="933" t="s">
        <v>466</v>
      </c>
      <c r="CQ120" s="934"/>
      <c r="CR120" s="934"/>
      <c r="CS120" s="934"/>
      <c r="CT120" s="934"/>
      <c r="CU120" s="934"/>
      <c r="CV120" s="934"/>
      <c r="CW120" s="934"/>
      <c r="CX120" s="934"/>
      <c r="CY120" s="934"/>
      <c r="CZ120" s="934"/>
      <c r="DA120" s="934"/>
      <c r="DB120" s="934"/>
      <c r="DC120" s="934"/>
      <c r="DD120" s="934"/>
      <c r="DE120" s="934"/>
      <c r="DF120" s="935"/>
      <c r="DG120" s="922">
        <v>6010805</v>
      </c>
      <c r="DH120" s="903"/>
      <c r="DI120" s="903"/>
      <c r="DJ120" s="903"/>
      <c r="DK120" s="903"/>
      <c r="DL120" s="903">
        <v>6308734</v>
      </c>
      <c r="DM120" s="903"/>
      <c r="DN120" s="903"/>
      <c r="DO120" s="903"/>
      <c r="DP120" s="903"/>
      <c r="DQ120" s="903">
        <v>6365209</v>
      </c>
      <c r="DR120" s="903"/>
      <c r="DS120" s="903"/>
      <c r="DT120" s="903"/>
      <c r="DU120" s="903"/>
      <c r="DV120" s="904">
        <v>37.700000000000003</v>
      </c>
      <c r="DW120" s="904"/>
      <c r="DX120" s="904"/>
      <c r="DY120" s="904"/>
      <c r="DZ120" s="905"/>
    </row>
    <row r="121" spans="1:130" s="226" customFormat="1" ht="26.25" customHeight="1" x14ac:dyDescent="0.15">
      <c r="A121" s="878"/>
      <c r="B121" s="879"/>
      <c r="C121" s="924" t="s">
        <v>467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121</v>
      </c>
      <c r="AB121" s="838"/>
      <c r="AC121" s="838"/>
      <c r="AD121" s="838"/>
      <c r="AE121" s="839"/>
      <c r="AF121" s="840" t="s">
        <v>121</v>
      </c>
      <c r="AG121" s="838"/>
      <c r="AH121" s="838"/>
      <c r="AI121" s="838"/>
      <c r="AJ121" s="839"/>
      <c r="AK121" s="840" t="s">
        <v>121</v>
      </c>
      <c r="AL121" s="838"/>
      <c r="AM121" s="838"/>
      <c r="AN121" s="838"/>
      <c r="AO121" s="839"/>
      <c r="AP121" s="885" t="s">
        <v>121</v>
      </c>
      <c r="AQ121" s="886"/>
      <c r="AR121" s="886"/>
      <c r="AS121" s="886"/>
      <c r="AT121" s="887"/>
      <c r="AU121" s="947"/>
      <c r="AV121" s="948"/>
      <c r="AW121" s="948"/>
      <c r="AX121" s="948"/>
      <c r="AY121" s="949"/>
      <c r="AZ121" s="873" t="s">
        <v>468</v>
      </c>
      <c r="BA121" s="808"/>
      <c r="BB121" s="808"/>
      <c r="BC121" s="808"/>
      <c r="BD121" s="808"/>
      <c r="BE121" s="808"/>
      <c r="BF121" s="808"/>
      <c r="BG121" s="808"/>
      <c r="BH121" s="808"/>
      <c r="BI121" s="808"/>
      <c r="BJ121" s="808"/>
      <c r="BK121" s="808"/>
      <c r="BL121" s="808"/>
      <c r="BM121" s="808"/>
      <c r="BN121" s="808"/>
      <c r="BO121" s="808"/>
      <c r="BP121" s="809"/>
      <c r="BQ121" s="874">
        <v>1445635</v>
      </c>
      <c r="BR121" s="875"/>
      <c r="BS121" s="875"/>
      <c r="BT121" s="875"/>
      <c r="BU121" s="875"/>
      <c r="BV121" s="875">
        <v>1377186</v>
      </c>
      <c r="BW121" s="875"/>
      <c r="BX121" s="875"/>
      <c r="BY121" s="875"/>
      <c r="BZ121" s="875"/>
      <c r="CA121" s="875">
        <v>1381512</v>
      </c>
      <c r="CB121" s="875"/>
      <c r="CC121" s="875"/>
      <c r="CD121" s="875"/>
      <c r="CE121" s="875"/>
      <c r="CF121" s="936">
        <v>8.1999999999999993</v>
      </c>
      <c r="CG121" s="937"/>
      <c r="CH121" s="937"/>
      <c r="CI121" s="937"/>
      <c r="CJ121" s="937"/>
      <c r="CK121" s="930"/>
      <c r="CL121" s="916"/>
      <c r="CM121" s="916"/>
      <c r="CN121" s="916"/>
      <c r="CO121" s="917"/>
      <c r="CP121" s="896" t="s">
        <v>469</v>
      </c>
      <c r="CQ121" s="897"/>
      <c r="CR121" s="897"/>
      <c r="CS121" s="897"/>
      <c r="CT121" s="897"/>
      <c r="CU121" s="897"/>
      <c r="CV121" s="897"/>
      <c r="CW121" s="897"/>
      <c r="CX121" s="897"/>
      <c r="CY121" s="897"/>
      <c r="CZ121" s="897"/>
      <c r="DA121" s="897"/>
      <c r="DB121" s="897"/>
      <c r="DC121" s="897"/>
      <c r="DD121" s="897"/>
      <c r="DE121" s="897"/>
      <c r="DF121" s="898"/>
      <c r="DG121" s="874">
        <v>1153301</v>
      </c>
      <c r="DH121" s="875"/>
      <c r="DI121" s="875"/>
      <c r="DJ121" s="875"/>
      <c r="DK121" s="875"/>
      <c r="DL121" s="875">
        <v>1219642</v>
      </c>
      <c r="DM121" s="875"/>
      <c r="DN121" s="875"/>
      <c r="DO121" s="875"/>
      <c r="DP121" s="875"/>
      <c r="DQ121" s="875">
        <v>1421806</v>
      </c>
      <c r="DR121" s="875"/>
      <c r="DS121" s="875"/>
      <c r="DT121" s="875"/>
      <c r="DU121" s="875"/>
      <c r="DV121" s="852">
        <v>8.4</v>
      </c>
      <c r="DW121" s="852"/>
      <c r="DX121" s="852"/>
      <c r="DY121" s="852"/>
      <c r="DZ121" s="853"/>
    </row>
    <row r="122" spans="1:130" s="226" customFormat="1" ht="26.25" customHeight="1" x14ac:dyDescent="0.15">
      <c r="A122" s="878"/>
      <c r="B122" s="879"/>
      <c r="C122" s="882" t="s">
        <v>447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121</v>
      </c>
      <c r="AB122" s="838"/>
      <c r="AC122" s="838"/>
      <c r="AD122" s="838"/>
      <c r="AE122" s="839"/>
      <c r="AF122" s="840" t="s">
        <v>121</v>
      </c>
      <c r="AG122" s="838"/>
      <c r="AH122" s="838"/>
      <c r="AI122" s="838"/>
      <c r="AJ122" s="839"/>
      <c r="AK122" s="840" t="s">
        <v>121</v>
      </c>
      <c r="AL122" s="838"/>
      <c r="AM122" s="838"/>
      <c r="AN122" s="838"/>
      <c r="AO122" s="839"/>
      <c r="AP122" s="885" t="s">
        <v>121</v>
      </c>
      <c r="AQ122" s="886"/>
      <c r="AR122" s="886"/>
      <c r="AS122" s="886"/>
      <c r="AT122" s="887"/>
      <c r="AU122" s="947"/>
      <c r="AV122" s="948"/>
      <c r="AW122" s="948"/>
      <c r="AX122" s="948"/>
      <c r="AY122" s="949"/>
      <c r="AZ122" s="940" t="s">
        <v>470</v>
      </c>
      <c r="BA122" s="941"/>
      <c r="BB122" s="941"/>
      <c r="BC122" s="941"/>
      <c r="BD122" s="941"/>
      <c r="BE122" s="941"/>
      <c r="BF122" s="941"/>
      <c r="BG122" s="941"/>
      <c r="BH122" s="941"/>
      <c r="BI122" s="941"/>
      <c r="BJ122" s="941"/>
      <c r="BK122" s="941"/>
      <c r="BL122" s="941"/>
      <c r="BM122" s="941"/>
      <c r="BN122" s="941"/>
      <c r="BO122" s="941"/>
      <c r="BP122" s="942"/>
      <c r="BQ122" s="943">
        <v>35562276</v>
      </c>
      <c r="BR122" s="906"/>
      <c r="BS122" s="906"/>
      <c r="BT122" s="906"/>
      <c r="BU122" s="906"/>
      <c r="BV122" s="906">
        <v>36689819</v>
      </c>
      <c r="BW122" s="906"/>
      <c r="BX122" s="906"/>
      <c r="BY122" s="906"/>
      <c r="BZ122" s="906"/>
      <c r="CA122" s="906">
        <v>37173418</v>
      </c>
      <c r="CB122" s="906"/>
      <c r="CC122" s="906"/>
      <c r="CD122" s="906"/>
      <c r="CE122" s="906"/>
      <c r="CF122" s="907">
        <v>219.9</v>
      </c>
      <c r="CG122" s="908"/>
      <c r="CH122" s="908"/>
      <c r="CI122" s="908"/>
      <c r="CJ122" s="908"/>
      <c r="CK122" s="930"/>
      <c r="CL122" s="916"/>
      <c r="CM122" s="916"/>
      <c r="CN122" s="916"/>
      <c r="CO122" s="917"/>
      <c r="CP122" s="896" t="s">
        <v>471</v>
      </c>
      <c r="CQ122" s="897"/>
      <c r="CR122" s="897"/>
      <c r="CS122" s="897"/>
      <c r="CT122" s="897"/>
      <c r="CU122" s="897"/>
      <c r="CV122" s="897"/>
      <c r="CW122" s="897"/>
      <c r="CX122" s="897"/>
      <c r="CY122" s="897"/>
      <c r="CZ122" s="897"/>
      <c r="DA122" s="897"/>
      <c r="DB122" s="897"/>
      <c r="DC122" s="897"/>
      <c r="DD122" s="897"/>
      <c r="DE122" s="897"/>
      <c r="DF122" s="898"/>
      <c r="DG122" s="874">
        <v>924722</v>
      </c>
      <c r="DH122" s="875"/>
      <c r="DI122" s="875"/>
      <c r="DJ122" s="875"/>
      <c r="DK122" s="875"/>
      <c r="DL122" s="875">
        <v>873628</v>
      </c>
      <c r="DM122" s="875"/>
      <c r="DN122" s="875"/>
      <c r="DO122" s="875"/>
      <c r="DP122" s="875"/>
      <c r="DQ122" s="875">
        <v>797545</v>
      </c>
      <c r="DR122" s="875"/>
      <c r="DS122" s="875"/>
      <c r="DT122" s="875"/>
      <c r="DU122" s="875"/>
      <c r="DV122" s="852">
        <v>4.7</v>
      </c>
      <c r="DW122" s="852"/>
      <c r="DX122" s="852"/>
      <c r="DY122" s="852"/>
      <c r="DZ122" s="853"/>
    </row>
    <row r="123" spans="1:130" s="226" customFormat="1" ht="26.25" customHeight="1" x14ac:dyDescent="0.15">
      <c r="A123" s="878"/>
      <c r="B123" s="879"/>
      <c r="C123" s="882" t="s">
        <v>453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9425</v>
      </c>
      <c r="AB123" s="838"/>
      <c r="AC123" s="838"/>
      <c r="AD123" s="838"/>
      <c r="AE123" s="839"/>
      <c r="AF123" s="840">
        <v>7500</v>
      </c>
      <c r="AG123" s="838"/>
      <c r="AH123" s="838"/>
      <c r="AI123" s="838"/>
      <c r="AJ123" s="839"/>
      <c r="AK123" s="840">
        <v>7500</v>
      </c>
      <c r="AL123" s="838"/>
      <c r="AM123" s="838"/>
      <c r="AN123" s="838"/>
      <c r="AO123" s="839"/>
      <c r="AP123" s="885">
        <v>0</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472</v>
      </c>
      <c r="BP123" s="939"/>
      <c r="BQ123" s="893">
        <v>48761979</v>
      </c>
      <c r="BR123" s="894"/>
      <c r="BS123" s="894"/>
      <c r="BT123" s="894"/>
      <c r="BU123" s="894"/>
      <c r="BV123" s="894">
        <v>49879147</v>
      </c>
      <c r="BW123" s="894"/>
      <c r="BX123" s="894"/>
      <c r="BY123" s="894"/>
      <c r="BZ123" s="894"/>
      <c r="CA123" s="894">
        <v>50416684</v>
      </c>
      <c r="CB123" s="894"/>
      <c r="CC123" s="894"/>
      <c r="CD123" s="894"/>
      <c r="CE123" s="894"/>
      <c r="CF123" s="804"/>
      <c r="CG123" s="805"/>
      <c r="CH123" s="805"/>
      <c r="CI123" s="805"/>
      <c r="CJ123" s="895"/>
      <c r="CK123" s="930"/>
      <c r="CL123" s="916"/>
      <c r="CM123" s="916"/>
      <c r="CN123" s="916"/>
      <c r="CO123" s="917"/>
      <c r="CP123" s="896" t="s">
        <v>473</v>
      </c>
      <c r="CQ123" s="897"/>
      <c r="CR123" s="897"/>
      <c r="CS123" s="897"/>
      <c r="CT123" s="897"/>
      <c r="CU123" s="897"/>
      <c r="CV123" s="897"/>
      <c r="CW123" s="897"/>
      <c r="CX123" s="897"/>
      <c r="CY123" s="897"/>
      <c r="CZ123" s="897"/>
      <c r="DA123" s="897"/>
      <c r="DB123" s="897"/>
      <c r="DC123" s="897"/>
      <c r="DD123" s="897"/>
      <c r="DE123" s="897"/>
      <c r="DF123" s="898"/>
      <c r="DG123" s="837">
        <v>727062</v>
      </c>
      <c r="DH123" s="838"/>
      <c r="DI123" s="838"/>
      <c r="DJ123" s="838"/>
      <c r="DK123" s="839"/>
      <c r="DL123" s="840">
        <v>715394</v>
      </c>
      <c r="DM123" s="838"/>
      <c r="DN123" s="838"/>
      <c r="DO123" s="838"/>
      <c r="DP123" s="839"/>
      <c r="DQ123" s="840">
        <v>684088</v>
      </c>
      <c r="DR123" s="838"/>
      <c r="DS123" s="838"/>
      <c r="DT123" s="838"/>
      <c r="DU123" s="839"/>
      <c r="DV123" s="885">
        <v>4</v>
      </c>
      <c r="DW123" s="886"/>
      <c r="DX123" s="886"/>
      <c r="DY123" s="886"/>
      <c r="DZ123" s="887"/>
    </row>
    <row r="124" spans="1:130" s="226" customFormat="1" ht="26.25" customHeight="1" thickBot="1" x14ac:dyDescent="0.2">
      <c r="A124" s="878"/>
      <c r="B124" s="879"/>
      <c r="C124" s="882" t="s">
        <v>458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474</v>
      </c>
      <c r="AB124" s="838"/>
      <c r="AC124" s="838"/>
      <c r="AD124" s="838"/>
      <c r="AE124" s="839"/>
      <c r="AF124" s="840" t="s">
        <v>475</v>
      </c>
      <c r="AG124" s="838"/>
      <c r="AH124" s="838"/>
      <c r="AI124" s="838"/>
      <c r="AJ124" s="839"/>
      <c r="AK124" s="840" t="s">
        <v>475</v>
      </c>
      <c r="AL124" s="838"/>
      <c r="AM124" s="838"/>
      <c r="AN124" s="838"/>
      <c r="AO124" s="839"/>
      <c r="AP124" s="885" t="s">
        <v>474</v>
      </c>
      <c r="AQ124" s="886"/>
      <c r="AR124" s="886"/>
      <c r="AS124" s="886"/>
      <c r="AT124" s="887"/>
      <c r="AU124" s="888" t="s">
        <v>476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59.2</v>
      </c>
      <c r="BR124" s="892"/>
      <c r="BS124" s="892"/>
      <c r="BT124" s="892"/>
      <c r="BU124" s="892"/>
      <c r="BV124" s="892">
        <v>54.6</v>
      </c>
      <c r="BW124" s="892"/>
      <c r="BX124" s="892"/>
      <c r="BY124" s="892"/>
      <c r="BZ124" s="892"/>
      <c r="CA124" s="892">
        <v>55.2</v>
      </c>
      <c r="CB124" s="892"/>
      <c r="CC124" s="892"/>
      <c r="CD124" s="892"/>
      <c r="CE124" s="892"/>
      <c r="CF124" s="782"/>
      <c r="CG124" s="783"/>
      <c r="CH124" s="783"/>
      <c r="CI124" s="783"/>
      <c r="CJ124" s="923"/>
      <c r="CK124" s="931"/>
      <c r="CL124" s="931"/>
      <c r="CM124" s="931"/>
      <c r="CN124" s="931"/>
      <c r="CO124" s="932"/>
      <c r="CP124" s="896" t="s">
        <v>477</v>
      </c>
      <c r="CQ124" s="897"/>
      <c r="CR124" s="897"/>
      <c r="CS124" s="897"/>
      <c r="CT124" s="897"/>
      <c r="CU124" s="897"/>
      <c r="CV124" s="897"/>
      <c r="CW124" s="897"/>
      <c r="CX124" s="897"/>
      <c r="CY124" s="897"/>
      <c r="CZ124" s="897"/>
      <c r="DA124" s="897"/>
      <c r="DB124" s="897"/>
      <c r="DC124" s="897"/>
      <c r="DD124" s="897"/>
      <c r="DE124" s="897"/>
      <c r="DF124" s="898"/>
      <c r="DG124" s="820" t="s">
        <v>478</v>
      </c>
      <c r="DH124" s="821"/>
      <c r="DI124" s="821"/>
      <c r="DJ124" s="821"/>
      <c r="DK124" s="822"/>
      <c r="DL124" s="823" t="s">
        <v>479</v>
      </c>
      <c r="DM124" s="821"/>
      <c r="DN124" s="821"/>
      <c r="DO124" s="821"/>
      <c r="DP124" s="822"/>
      <c r="DQ124" s="823">
        <v>426056</v>
      </c>
      <c r="DR124" s="821"/>
      <c r="DS124" s="821"/>
      <c r="DT124" s="821"/>
      <c r="DU124" s="822"/>
      <c r="DV124" s="909">
        <v>2.5</v>
      </c>
      <c r="DW124" s="910"/>
      <c r="DX124" s="910"/>
      <c r="DY124" s="910"/>
      <c r="DZ124" s="911"/>
    </row>
    <row r="125" spans="1:130" s="226" customFormat="1" ht="26.25" customHeight="1" x14ac:dyDescent="0.15">
      <c r="A125" s="878"/>
      <c r="B125" s="879"/>
      <c r="C125" s="882" t="s">
        <v>460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478</v>
      </c>
      <c r="AB125" s="838"/>
      <c r="AC125" s="838"/>
      <c r="AD125" s="838"/>
      <c r="AE125" s="839"/>
      <c r="AF125" s="840" t="s">
        <v>478</v>
      </c>
      <c r="AG125" s="838"/>
      <c r="AH125" s="838"/>
      <c r="AI125" s="838"/>
      <c r="AJ125" s="839"/>
      <c r="AK125" s="840" t="s">
        <v>480</v>
      </c>
      <c r="AL125" s="838"/>
      <c r="AM125" s="838"/>
      <c r="AN125" s="838"/>
      <c r="AO125" s="839"/>
      <c r="AP125" s="885" t="s">
        <v>481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482</v>
      </c>
      <c r="CL125" s="913"/>
      <c r="CM125" s="913"/>
      <c r="CN125" s="913"/>
      <c r="CO125" s="914"/>
      <c r="CP125" s="921" t="s">
        <v>483</v>
      </c>
      <c r="CQ125" s="866"/>
      <c r="CR125" s="866"/>
      <c r="CS125" s="866"/>
      <c r="CT125" s="866"/>
      <c r="CU125" s="866"/>
      <c r="CV125" s="866"/>
      <c r="CW125" s="866"/>
      <c r="CX125" s="866"/>
      <c r="CY125" s="866"/>
      <c r="CZ125" s="866"/>
      <c r="DA125" s="866"/>
      <c r="DB125" s="866"/>
      <c r="DC125" s="866"/>
      <c r="DD125" s="866"/>
      <c r="DE125" s="866"/>
      <c r="DF125" s="867"/>
      <c r="DG125" s="922" t="s">
        <v>478</v>
      </c>
      <c r="DH125" s="903"/>
      <c r="DI125" s="903"/>
      <c r="DJ125" s="903"/>
      <c r="DK125" s="903"/>
      <c r="DL125" s="903" t="s">
        <v>479</v>
      </c>
      <c r="DM125" s="903"/>
      <c r="DN125" s="903"/>
      <c r="DO125" s="903"/>
      <c r="DP125" s="903"/>
      <c r="DQ125" s="903" t="s">
        <v>478</v>
      </c>
      <c r="DR125" s="903"/>
      <c r="DS125" s="903"/>
      <c r="DT125" s="903"/>
      <c r="DU125" s="903"/>
      <c r="DV125" s="904" t="s">
        <v>478</v>
      </c>
      <c r="DW125" s="904"/>
      <c r="DX125" s="904"/>
      <c r="DY125" s="904"/>
      <c r="DZ125" s="905"/>
    </row>
    <row r="126" spans="1:130" s="226" customFormat="1" ht="26.25" customHeight="1" thickBot="1" x14ac:dyDescent="0.2">
      <c r="A126" s="878"/>
      <c r="B126" s="879"/>
      <c r="C126" s="882" t="s">
        <v>462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479</v>
      </c>
      <c r="AB126" s="838"/>
      <c r="AC126" s="838"/>
      <c r="AD126" s="838"/>
      <c r="AE126" s="839"/>
      <c r="AF126" s="840" t="s">
        <v>478</v>
      </c>
      <c r="AG126" s="838"/>
      <c r="AH126" s="838"/>
      <c r="AI126" s="838"/>
      <c r="AJ126" s="839"/>
      <c r="AK126" s="840" t="s">
        <v>479</v>
      </c>
      <c r="AL126" s="838"/>
      <c r="AM126" s="838"/>
      <c r="AN126" s="838"/>
      <c r="AO126" s="839"/>
      <c r="AP126" s="885" t="s">
        <v>478</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484</v>
      </c>
      <c r="CQ126" s="808"/>
      <c r="CR126" s="808"/>
      <c r="CS126" s="808"/>
      <c r="CT126" s="808"/>
      <c r="CU126" s="808"/>
      <c r="CV126" s="808"/>
      <c r="CW126" s="808"/>
      <c r="CX126" s="808"/>
      <c r="CY126" s="808"/>
      <c r="CZ126" s="808"/>
      <c r="DA126" s="808"/>
      <c r="DB126" s="808"/>
      <c r="DC126" s="808"/>
      <c r="DD126" s="808"/>
      <c r="DE126" s="808"/>
      <c r="DF126" s="809"/>
      <c r="DG126" s="874" t="s">
        <v>478</v>
      </c>
      <c r="DH126" s="875"/>
      <c r="DI126" s="875"/>
      <c r="DJ126" s="875"/>
      <c r="DK126" s="875"/>
      <c r="DL126" s="875" t="s">
        <v>478</v>
      </c>
      <c r="DM126" s="875"/>
      <c r="DN126" s="875"/>
      <c r="DO126" s="875"/>
      <c r="DP126" s="875"/>
      <c r="DQ126" s="875" t="s">
        <v>479</v>
      </c>
      <c r="DR126" s="875"/>
      <c r="DS126" s="875"/>
      <c r="DT126" s="875"/>
      <c r="DU126" s="875"/>
      <c r="DV126" s="852" t="s">
        <v>478</v>
      </c>
      <c r="DW126" s="852"/>
      <c r="DX126" s="852"/>
      <c r="DY126" s="852"/>
      <c r="DZ126" s="853"/>
    </row>
    <row r="127" spans="1:130" s="226" customFormat="1" ht="26.25" customHeight="1" x14ac:dyDescent="0.15">
      <c r="A127" s="880"/>
      <c r="B127" s="881"/>
      <c r="C127" s="899" t="s">
        <v>485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22</v>
      </c>
      <c r="AB127" s="838"/>
      <c r="AC127" s="838"/>
      <c r="AD127" s="838"/>
      <c r="AE127" s="839"/>
      <c r="AF127" s="840" t="s">
        <v>479</v>
      </c>
      <c r="AG127" s="838"/>
      <c r="AH127" s="838"/>
      <c r="AI127" s="838"/>
      <c r="AJ127" s="839"/>
      <c r="AK127" s="840" t="s">
        <v>478</v>
      </c>
      <c r="AL127" s="838"/>
      <c r="AM127" s="838"/>
      <c r="AN127" s="838"/>
      <c r="AO127" s="839"/>
      <c r="AP127" s="885" t="s">
        <v>478</v>
      </c>
      <c r="AQ127" s="886"/>
      <c r="AR127" s="886"/>
      <c r="AS127" s="886"/>
      <c r="AT127" s="887"/>
      <c r="AU127" s="262"/>
      <c r="AV127" s="262"/>
      <c r="AW127" s="262"/>
      <c r="AX127" s="902" t="s">
        <v>486</v>
      </c>
      <c r="AY127" s="870"/>
      <c r="AZ127" s="870"/>
      <c r="BA127" s="870"/>
      <c r="BB127" s="870"/>
      <c r="BC127" s="870"/>
      <c r="BD127" s="870"/>
      <c r="BE127" s="871"/>
      <c r="BF127" s="869" t="s">
        <v>487</v>
      </c>
      <c r="BG127" s="870"/>
      <c r="BH127" s="870"/>
      <c r="BI127" s="870"/>
      <c r="BJ127" s="870"/>
      <c r="BK127" s="870"/>
      <c r="BL127" s="871"/>
      <c r="BM127" s="869" t="s">
        <v>488</v>
      </c>
      <c r="BN127" s="870"/>
      <c r="BO127" s="870"/>
      <c r="BP127" s="870"/>
      <c r="BQ127" s="870"/>
      <c r="BR127" s="870"/>
      <c r="BS127" s="871"/>
      <c r="BT127" s="869" t="s">
        <v>489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490</v>
      </c>
      <c r="CQ127" s="808"/>
      <c r="CR127" s="808"/>
      <c r="CS127" s="808"/>
      <c r="CT127" s="808"/>
      <c r="CU127" s="808"/>
      <c r="CV127" s="808"/>
      <c r="CW127" s="808"/>
      <c r="CX127" s="808"/>
      <c r="CY127" s="808"/>
      <c r="CZ127" s="808"/>
      <c r="DA127" s="808"/>
      <c r="DB127" s="808"/>
      <c r="DC127" s="808"/>
      <c r="DD127" s="808"/>
      <c r="DE127" s="808"/>
      <c r="DF127" s="809"/>
      <c r="DG127" s="874" t="s">
        <v>478</v>
      </c>
      <c r="DH127" s="875"/>
      <c r="DI127" s="875"/>
      <c r="DJ127" s="875"/>
      <c r="DK127" s="875"/>
      <c r="DL127" s="875" t="s">
        <v>478</v>
      </c>
      <c r="DM127" s="875"/>
      <c r="DN127" s="875"/>
      <c r="DO127" s="875"/>
      <c r="DP127" s="875"/>
      <c r="DQ127" s="875" t="s">
        <v>491</v>
      </c>
      <c r="DR127" s="875"/>
      <c r="DS127" s="875"/>
      <c r="DT127" s="875"/>
      <c r="DU127" s="875"/>
      <c r="DV127" s="852" t="s">
        <v>479</v>
      </c>
      <c r="DW127" s="852"/>
      <c r="DX127" s="852"/>
      <c r="DY127" s="852"/>
      <c r="DZ127" s="853"/>
    </row>
    <row r="128" spans="1:130" s="226" customFormat="1" ht="26.25" customHeight="1" thickBot="1" x14ac:dyDescent="0.2">
      <c r="A128" s="854" t="s">
        <v>492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493</v>
      </c>
      <c r="X128" s="856"/>
      <c r="Y128" s="856"/>
      <c r="Z128" s="857"/>
      <c r="AA128" s="858">
        <v>162932</v>
      </c>
      <c r="AB128" s="859"/>
      <c r="AC128" s="859"/>
      <c r="AD128" s="859"/>
      <c r="AE128" s="860"/>
      <c r="AF128" s="861">
        <v>144027</v>
      </c>
      <c r="AG128" s="859"/>
      <c r="AH128" s="859"/>
      <c r="AI128" s="859"/>
      <c r="AJ128" s="860"/>
      <c r="AK128" s="861">
        <v>175597</v>
      </c>
      <c r="AL128" s="859"/>
      <c r="AM128" s="859"/>
      <c r="AN128" s="859"/>
      <c r="AO128" s="860"/>
      <c r="AP128" s="862"/>
      <c r="AQ128" s="863"/>
      <c r="AR128" s="863"/>
      <c r="AS128" s="863"/>
      <c r="AT128" s="864"/>
      <c r="AU128" s="262"/>
      <c r="AV128" s="262"/>
      <c r="AW128" s="262"/>
      <c r="AX128" s="865" t="s">
        <v>494</v>
      </c>
      <c r="AY128" s="866"/>
      <c r="AZ128" s="866"/>
      <c r="BA128" s="866"/>
      <c r="BB128" s="866"/>
      <c r="BC128" s="866"/>
      <c r="BD128" s="866"/>
      <c r="BE128" s="867"/>
      <c r="BF128" s="844" t="s">
        <v>491</v>
      </c>
      <c r="BG128" s="845"/>
      <c r="BH128" s="845"/>
      <c r="BI128" s="845"/>
      <c r="BJ128" s="845"/>
      <c r="BK128" s="845"/>
      <c r="BL128" s="868"/>
      <c r="BM128" s="844">
        <v>12.52</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495</v>
      </c>
      <c r="CQ128" s="786"/>
      <c r="CR128" s="786"/>
      <c r="CS128" s="786"/>
      <c r="CT128" s="786"/>
      <c r="CU128" s="786"/>
      <c r="CV128" s="786"/>
      <c r="CW128" s="786"/>
      <c r="CX128" s="786"/>
      <c r="CY128" s="786"/>
      <c r="CZ128" s="786"/>
      <c r="DA128" s="786"/>
      <c r="DB128" s="786"/>
      <c r="DC128" s="786"/>
      <c r="DD128" s="786"/>
      <c r="DE128" s="786"/>
      <c r="DF128" s="787"/>
      <c r="DG128" s="848" t="s">
        <v>479</v>
      </c>
      <c r="DH128" s="849"/>
      <c r="DI128" s="849"/>
      <c r="DJ128" s="849"/>
      <c r="DK128" s="849"/>
      <c r="DL128" s="849">
        <v>1554</v>
      </c>
      <c r="DM128" s="849"/>
      <c r="DN128" s="849"/>
      <c r="DO128" s="849"/>
      <c r="DP128" s="849"/>
      <c r="DQ128" s="849" t="s">
        <v>496</v>
      </c>
      <c r="DR128" s="849"/>
      <c r="DS128" s="849"/>
      <c r="DT128" s="849"/>
      <c r="DU128" s="849"/>
      <c r="DV128" s="850" t="s">
        <v>496</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497</v>
      </c>
      <c r="X129" s="835"/>
      <c r="Y129" s="835"/>
      <c r="Z129" s="836"/>
      <c r="AA129" s="837">
        <v>19888481</v>
      </c>
      <c r="AB129" s="838"/>
      <c r="AC129" s="838"/>
      <c r="AD129" s="838"/>
      <c r="AE129" s="839"/>
      <c r="AF129" s="840">
        <v>19587455</v>
      </c>
      <c r="AG129" s="838"/>
      <c r="AH129" s="838"/>
      <c r="AI129" s="838"/>
      <c r="AJ129" s="839"/>
      <c r="AK129" s="840">
        <v>19546715</v>
      </c>
      <c r="AL129" s="838"/>
      <c r="AM129" s="838"/>
      <c r="AN129" s="838"/>
      <c r="AO129" s="839"/>
      <c r="AP129" s="841"/>
      <c r="AQ129" s="842"/>
      <c r="AR129" s="842"/>
      <c r="AS129" s="842"/>
      <c r="AT129" s="843"/>
      <c r="AU129" s="264"/>
      <c r="AV129" s="264"/>
      <c r="AW129" s="264"/>
      <c r="AX129" s="807" t="s">
        <v>498</v>
      </c>
      <c r="AY129" s="808"/>
      <c r="AZ129" s="808"/>
      <c r="BA129" s="808"/>
      <c r="BB129" s="808"/>
      <c r="BC129" s="808"/>
      <c r="BD129" s="808"/>
      <c r="BE129" s="809"/>
      <c r="BF129" s="827" t="s">
        <v>491</v>
      </c>
      <c r="BG129" s="828"/>
      <c r="BH129" s="828"/>
      <c r="BI129" s="828"/>
      <c r="BJ129" s="828"/>
      <c r="BK129" s="828"/>
      <c r="BL129" s="829"/>
      <c r="BM129" s="827">
        <v>17.52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499</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500</v>
      </c>
      <c r="X130" s="835"/>
      <c r="Y130" s="835"/>
      <c r="Z130" s="836"/>
      <c r="AA130" s="837">
        <v>2397605</v>
      </c>
      <c r="AB130" s="838"/>
      <c r="AC130" s="838"/>
      <c r="AD130" s="838"/>
      <c r="AE130" s="839"/>
      <c r="AF130" s="840">
        <v>2480308</v>
      </c>
      <c r="AG130" s="838"/>
      <c r="AH130" s="838"/>
      <c r="AI130" s="838"/>
      <c r="AJ130" s="839"/>
      <c r="AK130" s="840">
        <v>2641998</v>
      </c>
      <c r="AL130" s="838"/>
      <c r="AM130" s="838"/>
      <c r="AN130" s="838"/>
      <c r="AO130" s="839"/>
      <c r="AP130" s="841"/>
      <c r="AQ130" s="842"/>
      <c r="AR130" s="842"/>
      <c r="AS130" s="842"/>
      <c r="AT130" s="843"/>
      <c r="AU130" s="264"/>
      <c r="AV130" s="264"/>
      <c r="AW130" s="264"/>
      <c r="AX130" s="807" t="s">
        <v>501</v>
      </c>
      <c r="AY130" s="808"/>
      <c r="AZ130" s="808"/>
      <c r="BA130" s="808"/>
      <c r="BB130" s="808"/>
      <c r="BC130" s="808"/>
      <c r="BD130" s="808"/>
      <c r="BE130" s="809"/>
      <c r="BF130" s="810">
        <v>8.5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502</v>
      </c>
      <c r="X131" s="818"/>
      <c r="Y131" s="818"/>
      <c r="Z131" s="819"/>
      <c r="AA131" s="820">
        <v>17490876</v>
      </c>
      <c r="AB131" s="821"/>
      <c r="AC131" s="821"/>
      <c r="AD131" s="821"/>
      <c r="AE131" s="822"/>
      <c r="AF131" s="823">
        <v>17107147</v>
      </c>
      <c r="AG131" s="821"/>
      <c r="AH131" s="821"/>
      <c r="AI131" s="821"/>
      <c r="AJ131" s="822"/>
      <c r="AK131" s="823">
        <v>16904717</v>
      </c>
      <c r="AL131" s="821"/>
      <c r="AM131" s="821"/>
      <c r="AN131" s="821"/>
      <c r="AO131" s="822"/>
      <c r="AP131" s="824"/>
      <c r="AQ131" s="825"/>
      <c r="AR131" s="825"/>
      <c r="AS131" s="825"/>
      <c r="AT131" s="826"/>
      <c r="AU131" s="264"/>
      <c r="AV131" s="264"/>
      <c r="AW131" s="264"/>
      <c r="AX131" s="785" t="s">
        <v>503</v>
      </c>
      <c r="AY131" s="786"/>
      <c r="AZ131" s="786"/>
      <c r="BA131" s="786"/>
      <c r="BB131" s="786"/>
      <c r="BC131" s="786"/>
      <c r="BD131" s="786"/>
      <c r="BE131" s="787"/>
      <c r="BF131" s="788">
        <v>55.2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504</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505</v>
      </c>
      <c r="W132" s="798"/>
      <c r="X132" s="798"/>
      <c r="Y132" s="798"/>
      <c r="Z132" s="799"/>
      <c r="AA132" s="800">
        <v>9.3137416329999994</v>
      </c>
      <c r="AB132" s="801"/>
      <c r="AC132" s="801"/>
      <c r="AD132" s="801"/>
      <c r="AE132" s="802"/>
      <c r="AF132" s="803">
        <v>8.4290923440000007</v>
      </c>
      <c r="AG132" s="801"/>
      <c r="AH132" s="801"/>
      <c r="AI132" s="801"/>
      <c r="AJ132" s="802"/>
      <c r="AK132" s="803">
        <v>7.9374472819999999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506</v>
      </c>
      <c r="W133" s="777"/>
      <c r="X133" s="777"/>
      <c r="Y133" s="777"/>
      <c r="Z133" s="778"/>
      <c r="AA133" s="779">
        <v>8.6</v>
      </c>
      <c r="AB133" s="780"/>
      <c r="AC133" s="780"/>
      <c r="AD133" s="780"/>
      <c r="AE133" s="781"/>
      <c r="AF133" s="779">
        <v>8.6</v>
      </c>
      <c r="AG133" s="780"/>
      <c r="AH133" s="780"/>
      <c r="AI133" s="780"/>
      <c r="AJ133" s="781"/>
      <c r="AK133" s="779">
        <v>8.5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bHPw47T74oASRx7K3A14UJjvbo2IHH8+QIpMbWq/llup8M2JJhqDkAtTyTckawXadh+ngfnVfUhN28k0ktqwCQ==" saltValue="HHmR77BslL6ECJ28D7D+V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verticalCentered="1"/>
  <pageMargins left="0" right="0" top="0.19685039370078741" bottom="0" header="0.39370078740157483" footer="0"/>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8B1qc2pfca6gkceTkjP838pQ1CYzUyCNiQuuB02VDLpqME+cwbIZBbhkO5ZVWf5DAxOkT8v7ykWSxa+VvIl0g==" saltValue="P5Qf/V9zi+knKUD26vOIVg==" spinCount="100000" sheet="1" objects="1" scenarios="1"/>
  <dataConsolidate/>
  <phoneticPr fontId="2"/>
  <printOptions horizontalCentered="1" verticalCentered="1"/>
  <pageMargins left="0" right="0" top="0.19685039370078741" bottom="0" header="0.39370078740157483" footer="0"/>
  <pageSetup paperSize="9" scale="43"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51cbzwp8k02enGL3oxoOKKMN0CTHVmDSth0pFMWJpU5V4w4b94QXno+Bu6JSZxxbovwkdT3dmbXRBG7PvR+Yiw==" saltValue="9/mVJNSo6ZNAV5XC+IKCZA==" spinCount="100000" sheet="1" objects="1" scenarios="1"/>
  <dataConsolidate/>
  <phoneticPr fontId="2"/>
  <printOptions horizontalCentered="1" verticalCentered="1"/>
  <pageMargins left="0" right="0" top="0.19685039370078741" bottom="0" header="0.39370078740157483"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510</v>
      </c>
      <c r="AP7" s="283"/>
      <c r="AQ7" s="284" t="s">
        <v>511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512</v>
      </c>
      <c r="AQ8" s="290" t="s">
        <v>513</v>
      </c>
      <c r="AR8" s="291" t="s">
        <v>514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515</v>
      </c>
      <c r="AL9" s="1207"/>
      <c r="AM9" s="1207"/>
      <c r="AN9" s="1208"/>
      <c r="AO9" s="292">
        <v>4845483</v>
      </c>
      <c r="AP9" s="292">
        <v>62251</v>
      </c>
      <c r="AQ9" s="293">
        <v>72828</v>
      </c>
      <c r="AR9" s="294">
        <v>-14.5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516</v>
      </c>
      <c r="AL10" s="1207"/>
      <c r="AM10" s="1207"/>
      <c r="AN10" s="1208"/>
      <c r="AO10" s="295">
        <v>343677</v>
      </c>
      <c r="AP10" s="295">
        <v>4415</v>
      </c>
      <c r="AQ10" s="296">
        <v>5865</v>
      </c>
      <c r="AR10" s="297">
        <v>-24.7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517</v>
      </c>
      <c r="AL11" s="1207"/>
      <c r="AM11" s="1207"/>
      <c r="AN11" s="1208"/>
      <c r="AO11" s="295">
        <v>1449090</v>
      </c>
      <c r="AP11" s="295">
        <v>18617</v>
      </c>
      <c r="AQ11" s="296">
        <v>5145</v>
      </c>
      <c r="AR11" s="297">
        <v>261.8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518</v>
      </c>
      <c r="AL12" s="1207"/>
      <c r="AM12" s="1207"/>
      <c r="AN12" s="1208"/>
      <c r="AO12" s="295">
        <v>138236</v>
      </c>
      <c r="AP12" s="295">
        <v>1776</v>
      </c>
      <c r="AQ12" s="296">
        <v>1255</v>
      </c>
      <c r="AR12" s="297">
        <v>41.5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519</v>
      </c>
      <c r="AL13" s="1207"/>
      <c r="AM13" s="1207"/>
      <c r="AN13" s="1208"/>
      <c r="AO13" s="295" t="s">
        <v>520</v>
      </c>
      <c r="AP13" s="295" t="s">
        <v>520</v>
      </c>
      <c r="AQ13" s="296">
        <v>1</v>
      </c>
      <c r="AR13" s="297" t="s">
        <v>520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521</v>
      </c>
      <c r="AL14" s="1207"/>
      <c r="AM14" s="1207"/>
      <c r="AN14" s="1208"/>
      <c r="AO14" s="295">
        <v>342949</v>
      </c>
      <c r="AP14" s="295">
        <v>4406</v>
      </c>
      <c r="AQ14" s="296">
        <v>3026</v>
      </c>
      <c r="AR14" s="297">
        <v>45.6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522</v>
      </c>
      <c r="AL15" s="1207"/>
      <c r="AM15" s="1207"/>
      <c r="AN15" s="1208"/>
      <c r="AO15" s="295">
        <v>404911</v>
      </c>
      <c r="AP15" s="295">
        <v>5202</v>
      </c>
      <c r="AQ15" s="296">
        <v>1617</v>
      </c>
      <c r="AR15" s="297">
        <v>221.7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523</v>
      </c>
      <c r="AL16" s="1210"/>
      <c r="AM16" s="1210"/>
      <c r="AN16" s="1211"/>
      <c r="AO16" s="295">
        <v>-796109</v>
      </c>
      <c r="AP16" s="295">
        <v>-10228</v>
      </c>
      <c r="AQ16" s="296">
        <v>-6841</v>
      </c>
      <c r="AR16" s="297">
        <v>49.5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6728237</v>
      </c>
      <c r="AP17" s="295">
        <v>86439</v>
      </c>
      <c r="AQ17" s="296">
        <v>82896</v>
      </c>
      <c r="AR17" s="297">
        <v>4.3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525</v>
      </c>
      <c r="AP20" s="303" t="s">
        <v>526</v>
      </c>
      <c r="AQ20" s="304" t="s">
        <v>527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528</v>
      </c>
      <c r="AL21" s="1204"/>
      <c r="AM21" s="1204"/>
      <c r="AN21" s="1205"/>
      <c r="AO21" s="307">
        <v>7.19</v>
      </c>
      <c r="AP21" s="308">
        <v>8.3000000000000007</v>
      </c>
      <c r="AQ21" s="309">
        <v>-1.1100000000000001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529</v>
      </c>
      <c r="AL22" s="1204"/>
      <c r="AM22" s="1204"/>
      <c r="AN22" s="1205"/>
      <c r="AO22" s="312">
        <v>100.9</v>
      </c>
      <c r="AP22" s="313">
        <v>98</v>
      </c>
      <c r="AQ22" s="314">
        <v>2.9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531</v>
      </c>
      <c r="AO27" s="273"/>
      <c r="AP27" s="273"/>
      <c r="AQ27" s="273"/>
      <c r="AR27" s="273"/>
      <c r="AS27" s="273"/>
      <c r="AT27" s="273"/>
    </row>
    <row r="28" spans="1:46" ht="17.25" x14ac:dyDescent="0.15">
      <c r="A28" s="274" t="s">
        <v>532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510</v>
      </c>
      <c r="AP30" s="283"/>
      <c r="AQ30" s="284" t="s">
        <v>511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512</v>
      </c>
      <c r="AQ31" s="290" t="s">
        <v>513</v>
      </c>
      <c r="AR31" s="291" t="s">
        <v>514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534</v>
      </c>
      <c r="AL32" s="1195"/>
      <c r="AM32" s="1195"/>
      <c r="AN32" s="1196"/>
      <c r="AO32" s="322">
        <v>2834706</v>
      </c>
      <c r="AP32" s="322">
        <v>36418</v>
      </c>
      <c r="AQ32" s="323">
        <v>54128</v>
      </c>
      <c r="AR32" s="324">
        <v>-32.700000000000003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535</v>
      </c>
      <c r="AL33" s="1195"/>
      <c r="AM33" s="1195"/>
      <c r="AN33" s="1196"/>
      <c r="AO33" s="322" t="s">
        <v>520</v>
      </c>
      <c r="AP33" s="322" t="s">
        <v>520</v>
      </c>
      <c r="AQ33" s="323" t="s">
        <v>520</v>
      </c>
      <c r="AR33" s="324" t="s">
        <v>520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536</v>
      </c>
      <c r="AL34" s="1195"/>
      <c r="AM34" s="1195"/>
      <c r="AN34" s="1196"/>
      <c r="AO34" s="322" t="s">
        <v>520</v>
      </c>
      <c r="AP34" s="322" t="s">
        <v>520</v>
      </c>
      <c r="AQ34" s="323">
        <v>36</v>
      </c>
      <c r="AR34" s="324" t="s">
        <v>520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537</v>
      </c>
      <c r="AL35" s="1195"/>
      <c r="AM35" s="1195"/>
      <c r="AN35" s="1196"/>
      <c r="AO35" s="322">
        <v>998780</v>
      </c>
      <c r="AP35" s="322">
        <v>12832</v>
      </c>
      <c r="AQ35" s="323">
        <v>14780</v>
      </c>
      <c r="AR35" s="324">
        <v>-13.2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538</v>
      </c>
      <c r="AL36" s="1195"/>
      <c r="AM36" s="1195"/>
      <c r="AN36" s="1196"/>
      <c r="AO36" s="322">
        <v>290739</v>
      </c>
      <c r="AP36" s="322">
        <v>3735</v>
      </c>
      <c r="AQ36" s="323">
        <v>1208</v>
      </c>
      <c r="AR36" s="324">
        <v>209.2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539</v>
      </c>
      <c r="AL37" s="1195"/>
      <c r="AM37" s="1195"/>
      <c r="AN37" s="1196"/>
      <c r="AO37" s="322">
        <v>35173</v>
      </c>
      <c r="AP37" s="322">
        <v>452</v>
      </c>
      <c r="AQ37" s="323">
        <v>884</v>
      </c>
      <c r="AR37" s="324">
        <v>-48.9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540</v>
      </c>
      <c r="AL38" s="1198"/>
      <c r="AM38" s="1198"/>
      <c r="AN38" s="1199"/>
      <c r="AO38" s="325" t="s">
        <v>520</v>
      </c>
      <c r="AP38" s="325" t="s">
        <v>520</v>
      </c>
      <c r="AQ38" s="326">
        <v>2</v>
      </c>
      <c r="AR38" s="314" t="s">
        <v>520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541</v>
      </c>
      <c r="AL39" s="1198"/>
      <c r="AM39" s="1198"/>
      <c r="AN39" s="1199"/>
      <c r="AO39" s="322">
        <v>-175597</v>
      </c>
      <c r="AP39" s="322">
        <v>-2256</v>
      </c>
      <c r="AQ39" s="323">
        <v>-4266</v>
      </c>
      <c r="AR39" s="324">
        <v>-47.1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542</v>
      </c>
      <c r="AL40" s="1195"/>
      <c r="AM40" s="1195"/>
      <c r="AN40" s="1196"/>
      <c r="AO40" s="322">
        <v>-2641998</v>
      </c>
      <c r="AP40" s="322">
        <v>-33942</v>
      </c>
      <c r="AQ40" s="323">
        <v>-48487</v>
      </c>
      <c r="AR40" s="324">
        <v>-30</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1341803</v>
      </c>
      <c r="AP41" s="322">
        <v>17238</v>
      </c>
      <c r="AQ41" s="323">
        <v>18285</v>
      </c>
      <c r="AR41" s="324">
        <v>-5.7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510</v>
      </c>
      <c r="AN49" s="1189" t="s">
        <v>546</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547</v>
      </c>
      <c r="AO50" s="339" t="s">
        <v>548</v>
      </c>
      <c r="AP50" s="340" t="s">
        <v>549</v>
      </c>
      <c r="AQ50" s="341" t="s">
        <v>550</v>
      </c>
      <c r="AR50" s="342" t="s">
        <v>551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552</v>
      </c>
      <c r="AL51" s="335"/>
      <c r="AM51" s="343">
        <v>3949770</v>
      </c>
      <c r="AN51" s="344">
        <v>48098</v>
      </c>
      <c r="AO51" s="345">
        <v>-40.1</v>
      </c>
      <c r="AP51" s="346">
        <v>63956</v>
      </c>
      <c r="AQ51" s="347">
        <v>25.7</v>
      </c>
      <c r="AR51" s="348">
        <v>-65.8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553</v>
      </c>
      <c r="AM52" s="351">
        <v>1570489</v>
      </c>
      <c r="AN52" s="352">
        <v>19124</v>
      </c>
      <c r="AO52" s="353">
        <v>-59.5</v>
      </c>
      <c r="AP52" s="354">
        <v>29239</v>
      </c>
      <c r="AQ52" s="355">
        <v>8.8000000000000007</v>
      </c>
      <c r="AR52" s="356">
        <v>-68.3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554</v>
      </c>
      <c r="AL53" s="335"/>
      <c r="AM53" s="343">
        <v>4843022</v>
      </c>
      <c r="AN53" s="344">
        <v>59742</v>
      </c>
      <c r="AO53" s="345">
        <v>24.2</v>
      </c>
      <c r="AP53" s="346">
        <v>66255</v>
      </c>
      <c r="AQ53" s="347">
        <v>3.6</v>
      </c>
      <c r="AR53" s="348">
        <v>20.6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553</v>
      </c>
      <c r="AM54" s="351">
        <v>2434671</v>
      </c>
      <c r="AN54" s="352">
        <v>30034</v>
      </c>
      <c r="AO54" s="353">
        <v>57</v>
      </c>
      <c r="AP54" s="354">
        <v>31822</v>
      </c>
      <c r="AQ54" s="355">
        <v>8.8000000000000007</v>
      </c>
      <c r="AR54" s="356">
        <v>48.2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555</v>
      </c>
      <c r="AL55" s="335"/>
      <c r="AM55" s="343">
        <v>6649759</v>
      </c>
      <c r="AN55" s="344">
        <v>83106</v>
      </c>
      <c r="AO55" s="345">
        <v>39.1</v>
      </c>
      <c r="AP55" s="346">
        <v>92247</v>
      </c>
      <c r="AQ55" s="347">
        <v>39.200000000000003</v>
      </c>
      <c r="AR55" s="348">
        <v>-0.1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553</v>
      </c>
      <c r="AM56" s="351">
        <v>4297605</v>
      </c>
      <c r="AN56" s="352">
        <v>53710</v>
      </c>
      <c r="AO56" s="353">
        <v>78.8</v>
      </c>
      <c r="AP56" s="354">
        <v>37204</v>
      </c>
      <c r="AQ56" s="355">
        <v>16.899999999999999</v>
      </c>
      <c r="AR56" s="356">
        <v>61.9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556</v>
      </c>
      <c r="AL57" s="335"/>
      <c r="AM57" s="343">
        <v>6401440</v>
      </c>
      <c r="AN57" s="344">
        <v>81049</v>
      </c>
      <c r="AO57" s="345">
        <v>-2.5</v>
      </c>
      <c r="AP57" s="346">
        <v>67319</v>
      </c>
      <c r="AQ57" s="347">
        <v>-27</v>
      </c>
      <c r="AR57" s="348">
        <v>24.5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553</v>
      </c>
      <c r="AM58" s="351">
        <v>4569364</v>
      </c>
      <c r="AN58" s="352">
        <v>57853</v>
      </c>
      <c r="AO58" s="353">
        <v>7.7</v>
      </c>
      <c r="AP58" s="354">
        <v>38101</v>
      </c>
      <c r="AQ58" s="355">
        <v>2.4</v>
      </c>
      <c r="AR58" s="356">
        <v>5.3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557</v>
      </c>
      <c r="AL59" s="335"/>
      <c r="AM59" s="343">
        <v>5041601</v>
      </c>
      <c r="AN59" s="344">
        <v>64770</v>
      </c>
      <c r="AO59" s="345">
        <v>-20.100000000000001</v>
      </c>
      <c r="AP59" s="346">
        <v>70615</v>
      </c>
      <c r="AQ59" s="347">
        <v>4.9000000000000004</v>
      </c>
      <c r="AR59" s="348">
        <v>-25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553</v>
      </c>
      <c r="AM60" s="351">
        <v>1763757</v>
      </c>
      <c r="AN60" s="352">
        <v>22659</v>
      </c>
      <c r="AO60" s="353">
        <v>-60.8</v>
      </c>
      <c r="AP60" s="354">
        <v>37382</v>
      </c>
      <c r="AQ60" s="355">
        <v>-1.9</v>
      </c>
      <c r="AR60" s="356">
        <v>-58.9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558</v>
      </c>
      <c r="AL61" s="357"/>
      <c r="AM61" s="358">
        <v>5377118</v>
      </c>
      <c r="AN61" s="359">
        <v>67353</v>
      </c>
      <c r="AO61" s="360">
        <v>0.1</v>
      </c>
      <c r="AP61" s="361">
        <v>72078</v>
      </c>
      <c r="AQ61" s="362">
        <v>9.3000000000000007</v>
      </c>
      <c r="AR61" s="348">
        <v>-9.1999999999999993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553</v>
      </c>
      <c r="AM62" s="351">
        <v>2927177</v>
      </c>
      <c r="AN62" s="352">
        <v>36676</v>
      </c>
      <c r="AO62" s="353">
        <v>4.5999999999999996</v>
      </c>
      <c r="AP62" s="354">
        <v>34750</v>
      </c>
      <c r="AQ62" s="355">
        <v>7</v>
      </c>
      <c r="AR62" s="356">
        <v>-2.4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rgb+h4txMu74hKABAaTcacdPTQq/B/rcboMIeL3QqACdCPYPlRZn+d6d7uFBMwE14l7f1kV2W+1lrQEq7ze9YQ==" saltValue="QxxSm/stW6tr/zO6ruQE1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verticalCentered="1"/>
  <pageMargins left="0" right="0" top="0.19685039370078741" bottom="0" header="0.39370078740157483" footer="0"/>
  <pageSetup paperSize="9" scale="60"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vu0nCbddsdx1ntSZnEXzM+SnJYRLANEqmH6lBswvOKSpa6g6bL/W4Qa5jLN050hnj8OafJFVraDMpVrrVxTEw==" saltValue="8MQw8CptvbdO+wrqGdSG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oqCY2UiDtzTT7frMEgNHsAjda1V3MQ4LhuCBXzefJXubcQavsYtO+QMov6sCBEAZAWM2UY5AwcHf67S1OI2xw==" saltValue="M/oJr2eb7NJXmYD2rc3t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12" t="s">
        <v>3</v>
      </c>
      <c r="D47" s="1212"/>
      <c r="E47" s="1213"/>
      <c r="F47" s="11">
        <v>37.950000000000003</v>
      </c>
      <c r="G47" s="12">
        <v>44.17</v>
      </c>
      <c r="H47" s="12">
        <v>45.59</v>
      </c>
      <c r="I47" s="12">
        <v>46.94</v>
      </c>
      <c r="J47" s="13">
        <v>34.83</v>
      </c>
    </row>
    <row r="48" spans="2:10" ht="57.75" customHeight="1" x14ac:dyDescent="0.15">
      <c r="B48" s="14"/>
      <c r="C48" s="1214" t="s">
        <v>4</v>
      </c>
      <c r="D48" s="1214"/>
      <c r="E48" s="1215"/>
      <c r="F48" s="15">
        <v>14.25</v>
      </c>
      <c r="G48" s="16">
        <v>9.5</v>
      </c>
      <c r="H48" s="16">
        <v>11.38</v>
      </c>
      <c r="I48" s="16">
        <v>10.75</v>
      </c>
      <c r="J48" s="17">
        <v>8.25</v>
      </c>
    </row>
    <row r="49" spans="2:10" ht="57.75" customHeight="1" thickBot="1" x14ac:dyDescent="0.2">
      <c r="B49" s="18"/>
      <c r="C49" s="1216" t="s">
        <v>5</v>
      </c>
      <c r="D49" s="1216"/>
      <c r="E49" s="1217"/>
      <c r="F49" s="19">
        <v>1.45</v>
      </c>
      <c r="G49" s="20" t="s">
        <v>567</v>
      </c>
      <c r="H49" s="20">
        <v>0.57999999999999996</v>
      </c>
      <c r="I49" s="20">
        <v>1.71</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2YFdWtSMKgMu1VuRneaNiQgHm09Mx7Bb2BSpCq4bBZyINOBIKxS1PPkPvHPWABWTanHRgrAm/Fhtk1LHIRGRwQ==" saltValue="CsdkNMz1fOdCnHMbJV3hqQ==" spinCount="100000" sheet="1" objects="1" scenarios="1"/>
  <mergeCells count="3">
    <mergeCell ref="C47:E47"/>
    <mergeCell ref="C48:E48"/>
    <mergeCell ref="C49:E49"/>
  </mergeCells>
  <phoneticPr fontId="2"/>
  <printOptions horizontalCentered="1" verticalCentered="1"/>
  <pageMargins left="0" right="0" top="0.19685039370078741" bottom="0" header="0.39370078740157483"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2019-03-08T05:00:27Z</cp:lastPrinted>
  <dcterms:created xsi:type="dcterms:W3CDTF">2019-02-14T02:15:24Z</dcterms:created>
  <dcterms:modified xsi:type="dcterms:W3CDTF">2019-11-28T00:12:56Z</dcterms:modified>
  <cp:category/>
</cp:coreProperties>
</file>