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8_ＨＰアップロード\"/>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l="1"/>
  <c r="BW37" i="10" s="1"/>
  <c r="BW38" i="10" s="1"/>
  <c r="BW39" i="10" s="1"/>
  <c r="BW40" i="10" s="1"/>
  <c r="BW41" i="10" s="1"/>
  <c r="BW42" i="10" s="1"/>
  <c r="BW43" i="10" s="1"/>
  <c r="CO34" i="10" l="1"/>
</calcChain>
</file>

<file path=xl/sharedStrings.xml><?xml version="1.0" encoding="utf-8"?>
<sst xmlns="http://schemas.openxmlformats.org/spreadsheetml/2006/main" count="1118" uniqueCount="597">
  <si>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</si>
  <si>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</si>
  <si>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</si>
  <si>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</si>
  <si>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</si>
  <si>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</si>
  <si>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</si>
  <si>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</si>
  <si>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</si>
  <si>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</si>
  <si>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</si>
  <si>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</si>
  <si>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</si>
  <si>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</si>
  <si>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</si>
  <si>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</si>
  <si>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</si>
  <si>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</si>
  <si>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</si>
  <si>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</si>
  <si>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</si>
  <si>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</si>
  <si>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</si>
  <si>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</si>
  <si>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</si>
  <si>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</si>
  <si>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</si>
  <si>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</si>
  <si>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</si>
  <si>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</si>
  <si>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</si>
  <si>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</si>
  <si>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</si>
  <si>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</si>
  <si>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</si>
  <si>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</si>
  <si>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</si>
  <si>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</si>
  <si>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</si>
  <si>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</si>
  <si>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</si>
  <si>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</si>
  <si>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</si>
  <si>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</si>
  <si>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</si>
  <si>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</si>
  <si>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</si>
  <si>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</si>
  <si>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</si>
  <si>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</si>
  <si>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</si>
  <si>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</si>
  <si>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</si>
  <si>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</si>
  <si>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</si>
  <si>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</si>
  <si>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</si>
  <si>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</si>
  <si>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</si>
  <si>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</si>
  <si>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</si>
  <si>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</si>
  <si>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</si>
  <si>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</si>
  <si>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</si>
  <si>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</si>
  <si>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</si>
  <si>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</si>
  <si>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</si>
  <si>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</si>
  <si>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</si>
  <si>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</si>
  <si>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</si>
  <si>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</si>
  <si>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</si>
  <si>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</si>
  <si>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</si>
  <si>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</si>
  <si>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</si>
  <si>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</si>
  <si>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</si>
  <si>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</si>
  <si>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</si>
  <si>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</si>
  <si>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</si>
  <si>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</si>
  <si>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</si>
  <si>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</si>
  <si>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</si>
  <si>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</si>
  <si>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</si>
  <si>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</si>
  <si>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匝瑳市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</si>
  <si>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</si>
  <si>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</si>
  <si>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</si>
  <si>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</si>
  <si>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</si>
  <si>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</si>
  <si>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</si>
  <si>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</si>
  <si>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</si>
  <si>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</si>
  <si>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</si>
  <si>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</si>
  <si>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</si>
  <si>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</si>
  <si>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</si>
  <si>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</si>
  <si>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</si>
  <si>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</si>
  <si>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</si>
  <si>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</si>
  <si>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</si>
  <si>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</si>
  <si>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</si>
  <si>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</si>
  <si>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</si>
  <si>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</si>
  <si>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</si>
  <si>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</si>
  <si>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</si>
  <si>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</si>
  <si>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</si>
  <si>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</si>
  <si>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</si>
  <si>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</si>
  <si>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</si>
  <si>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</si>
  <si>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</si>
  <si>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</si>
  <si>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</si>
  <si>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</si>
  <si>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</si>
  <si>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</si>
  <si>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</si>
  <si>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</si>
  <si>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</si>
  <si>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</si>
  <si>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</si>
  <si>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</si>
  <si>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</si>
  <si>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</si>
  <si>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</si>
  <si>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</si>
  <si>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</si>
  <si>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</si>
  <si>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</si>
  <si>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</si>
  <si>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</si>
  <si>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</si>
  <si>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</si>
  <si>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</si>
  <si>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</si>
  <si>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</si>
  <si>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</si>
  <si>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</si>
  <si>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</si>
  <si>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</si>
  <si>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</si>
  <si>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</si>
  <si>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</si>
  <si>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</si>
  <si>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</si>
  <si>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</si>
  <si>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</si>
  <si>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</si>
  <si>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</si>
  <si>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</si>
  <si>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</si>
  <si>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</si>
  <si>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</si>
  <si>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</si>
  <si>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</si>
  <si>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</si>
  <si>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</si>
  <si>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</si>
  <si>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</si>
  <si>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</si>
  <si>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</si>
  <si>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</si>
  <si>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</si>
  <si>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</si>
  <si>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</si>
  <si>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</si>
  <si>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</si>
  <si>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</si>
  <si>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</si>
  <si>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</si>
  <si>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</si>
  <si>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</si>
  <si>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</si>
  <si>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</si>
  <si>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</si>
  <si>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</si>
  <si>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</si>
  <si>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</si>
  <si>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</si>
  <si>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</si>
  <si>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</si>
  <si>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</si>
  <si>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</si>
  <si>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</si>
  <si>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</si>
  <si>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</si>
  <si>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</si>
  <si>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</si>
  <si>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</si>
  <si>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</si>
  <si>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千葉県匝瑳市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</si>
  <si>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</si>
  <si>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</si>
  <si>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</si>
  <si>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</si>
  <si>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</si>
  <si>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</si>
  <si>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</si>
  <si>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</si>
  <si>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</si>
  <si>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</si>
  <si>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</si>
  <si>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</si>
  <si>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</si>
  <si>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</si>
  <si>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</si>
  <si>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</si>
  <si>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</si>
  <si>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</si>
  <si>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</si>
  <si>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</si>
  <si>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</si>
  <si>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</si>
  <si>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</si>
  <si>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</si>
  <si>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</si>
  <si>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</si>
  <si>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</si>
  <si>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</si>
  <si>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</si>
  <si>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</si>
  <si>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</si>
  <si>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</si>
  <si>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</si>
  <si>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</si>
  <si>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</si>
  <si>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</si>
  <si>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</si>
  <si>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</si>
  <si>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</si>
  <si>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</si>
  <si>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</si>
  <si>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</si>
  <si>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</si>
  <si>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</si>
  <si>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</si>
  <si>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</si>
  <si>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</si>
  <si>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</si>
  <si>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</si>
  <si>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</si>
  <si>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</si>
  <si>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</si>
  <si>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</si>
  <si>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</si>
  <si>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</si>
  <si>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</si>
  <si>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</si>
  <si>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</si>
  <si>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</si>
  <si>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</si>
  <si>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</si>
  <si>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</si>
  <si>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</si>
  <si>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</si>
  <si>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</si>
  <si>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</si>
  <si>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</si>
  <si>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</si>
  <si>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</si>
  <si>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</si>
  <si>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</si>
  <si>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</si>
  <si>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</si>
  <si>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</si>
  <si>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</si>
  <si>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</si>
  <si>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</si>
  <si>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</si>
  <si>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</si>
  <si>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</si>
  <si>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</si>
  <si>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</si>
  <si>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</si>
  <si>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</si>
  <si>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</si>
  <si>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</si>
  <si>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</si>
  <si>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</si>
  <si>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</si>
  <si>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</si>
  <si>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</si>
  <si>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</si>
  <si>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</si>
  <si>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</si>
  <si>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</si>
  <si>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</si>
  <si>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</si>
  <si>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</si>
  <si>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</si>
  <si>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</si>
  <si>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</si>
  <si>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</si>
  <si>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</si>
  <si>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</si>
  <si>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</si>
  <si>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</si>
  <si>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</si>
  <si>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</si>
  <si>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</si>
  <si>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</si>
  <si>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</si>
  <si>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</si>
  <si>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</si>
  <si>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</si>
  <si>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</si>
  <si>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</si>
  <si>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</si>
  <si>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</si>
  <si>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</si>
  <si>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</si>
  <si>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</si>
  <si>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</si>
  <si>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</si>
  <si>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</si>
  <si>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</si>
  <si>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</si>
  <si>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</si>
  <si>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</si>
  <si>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</si>
  <si>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</si>
  <si>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</si>
  <si>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</si>
  <si>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</si>
  <si>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</si>
  <si>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</si>
  <si>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</si>
  <si>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</si>
  <si>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</si>
  <si>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</si>
  <si>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</si>
  <si>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</si>
  <si>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</si>
  <si>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</si>
  <si>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</si>
  <si>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</si>
  <si>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</si>
  <si>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</si>
  <si>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</si>
  <si>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千葉県匝瑳市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</si>
  <si>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</si>
  <si>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</si>
  <si>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</si>
  <si>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</si>
  <si>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</si>
  <si>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</si>
  <si>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</si>
  <si>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</si>
  <si>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</si>
  <si>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</si>
  <si>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</si>
  <si>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</si>
  <si>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</si>
  <si>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</si>
  <si>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</si>
  <si>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</si>
  <si>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</si>
  <si>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</si>
  <si>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</si>
  <si>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</si>
  <si>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</si>
  <si>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</si>
  <si>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</si>
  <si>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</si>
  <si>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</si>
  <si>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</si>
  <si>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</si>
  <si>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</si>
  <si>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</si>
  <si>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</si>
  <si>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</si>
  <si>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</si>
  <si>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</si>
  <si>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</si>
  <si>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</si>
  <si>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</si>
  <si>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</si>
  <si>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</si>
  <si>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</si>
  <si>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</si>
  <si>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</si>
  <si>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</si>
  <si>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</si>
  <si>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</si>
  <si>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</si>
  <si>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</si>
  <si>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</si>
  <si>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</si>
  <si>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</si>
  <si>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</si>
  <si>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</si>
  <si>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</si>
  <si>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</si>
  <si>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</si>
  <si>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</si>
  <si>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</si>
  <si>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</si>
  <si>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</si>
  <si>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</si>
  <si>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</si>
  <si>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</si>
  <si>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</si>
  <si>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</si>
  <si>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</si>
  <si>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</si>
  <si>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</si>
  <si>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</si>
  <si>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</si>
  <si>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</si>
  <si>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</si>
  <si>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</si>
  <si>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</si>
  <si>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</si>
  <si>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</si>
  <si>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</si>
  <si>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</si>
  <si>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</si>
  <si>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</si>
  <si>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</si>
  <si>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</si>
  <si>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</si>
  <si>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</si>
  <si>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</si>
  <si>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</si>
  <si>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</si>
  <si>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</si>
  <si>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</si>
  <si>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</si>
  <si>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</si>
  <si>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</si>
  <si>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</si>
  <si>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</si>
  <si>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</si>
  <si>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</si>
  <si>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</si>
  <si>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</si>
  <si>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</si>
  <si>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</si>
  <si>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</si>
  <si>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</si>
  <si>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</si>
  <si>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</si>
  <si>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</si>
  <si>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</si>
  <si>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</si>
  <si>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</si>
  <si>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</si>
  <si>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</si>
  <si>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</si>
  <si>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</si>
  <si>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</si>
  <si>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</si>
  <si>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</si>
  <si>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</si>
  <si>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</si>
  <si>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</si>
  <si>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</si>
  <si>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</si>
  <si>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</si>
  <si>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</si>
  <si>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</si>
  <si>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</si>
  <si>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</si>
  <si>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</si>
  <si>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</si>
  <si>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</si>
  <si>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</si>
  <si>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</si>
  <si>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</si>
  <si>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</si>
  <si>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</si>
  <si>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</si>
  <si>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</si>
  <si>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</si>
  <si>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</si>
  <si>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</si>
  <si>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</si>
  <si>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</si>
  <si>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</si>
  <si>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</si>
  <si>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</si>
  <si>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</si>
  <si>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</si>
  <si>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</si>
  <si>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</si>
  <si>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</si>
  <si>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</si>
  <si>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</si>
  <si>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</si>
  <si>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</si>
  <si>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</si>
  <si>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</si>
  <si>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</si>
  <si>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</si>
  <si>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</si>
  <si>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</si>
  <si>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</si>
  <si>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</si>
  <si>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</si>
  <si>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</si>
  <si>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</si>
  <si>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</si>
  <si>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</si>
  <si>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</si>
  <si>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</si>
  <si>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</si>
  <si>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</si>
  <si>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</si>
  <si>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</si>
  <si>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</si>
  <si>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</si>
  <si>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</si>
  <si>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</si>
  <si>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</si>
  <si>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</si>
  <si>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</si>
  <si>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</si>
  <si>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</si>
  <si>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</si>
  <si>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</si>
  <si>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</si>
  <si>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</si>
  <si>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</si>
  <si>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</si>
  <si>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</si>
  <si>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</si>
  <si>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</si>
  <si>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</si>
  <si>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3.08</t>
  </si>
  <si>
    <t>▲ 2.86</t>
  </si>
  <si>
    <t>一般会計</t>
  </si>
  <si>
    <t>国民健康保険特別会計</t>
  </si>
  <si>
    <t>病院事業会計</t>
  </si>
  <si>
    <t>介護保険特別会計</t>
  </si>
  <si>
    <t>後期高齢者医療特別会計</t>
  </si>
  <si>
    <t>その他会計（赤字）</t>
  </si>
  <si>
    <t>その他会計（黒字）</t>
  </si>
  <si>
    <t>ふるさと振興基金</t>
    <rPh sb="4" eb="6">
      <t>シンコウ</t>
    </rPh>
    <rPh sb="6" eb="8">
      <t>キキン</t>
    </rPh>
    <phoneticPr fontId="11"/>
  </si>
  <si>
    <t>地域振興基金</t>
    <rPh sb="0" eb="2">
      <t>チイキ</t>
    </rPh>
    <rPh sb="2" eb="4">
      <t>シンコウ</t>
    </rPh>
    <rPh sb="4" eb="6">
      <t>キキン</t>
    </rPh>
    <phoneticPr fontId="11"/>
  </si>
  <si>
    <t>社会福祉振興基金</t>
    <rPh sb="0" eb="2">
      <t>シャカイ</t>
    </rPh>
    <rPh sb="2" eb="4">
      <t>フクシ</t>
    </rPh>
    <rPh sb="4" eb="6">
      <t>シンコウ</t>
    </rPh>
    <rPh sb="6" eb="8">
      <t>キキン</t>
    </rPh>
    <phoneticPr fontId="11"/>
  </si>
  <si>
    <t>東日本大震災復興基金</t>
    <rPh sb="0" eb="1">
      <t>ヒガシ</t>
    </rPh>
    <rPh sb="1" eb="3">
      <t>ニホン</t>
    </rPh>
    <rPh sb="3" eb="6">
      <t>ダイシンサイ</t>
    </rPh>
    <rPh sb="6" eb="8">
      <t>フッコウ</t>
    </rPh>
    <rPh sb="8" eb="10">
      <t>キキン</t>
    </rPh>
    <phoneticPr fontId="11"/>
  </si>
  <si>
    <t>ふれあいパーク八日市場</t>
    <rPh sb="7" eb="11">
      <t>ヨウカイチバ</t>
    </rPh>
    <phoneticPr fontId="2"/>
  </si>
  <si>
    <t>-</t>
    <phoneticPr fontId="2"/>
  </si>
  <si>
    <t>匝瑳市横芝光町消防組合（一般会計）</t>
    <rPh sb="0" eb="3">
      <t>ソウサシ</t>
    </rPh>
    <rPh sb="3" eb="7">
      <t>ヨコシバヒカリマチ</t>
    </rPh>
    <rPh sb="7" eb="9">
      <t>ショウボウ</t>
    </rPh>
    <rPh sb="9" eb="11">
      <t>クミアイ</t>
    </rPh>
    <rPh sb="12" eb="14">
      <t>イッパン</t>
    </rPh>
    <rPh sb="14" eb="16">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</si>
  <si>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</si>
  <si>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</si>
  <si>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東総衛生組合（一般会計）</t>
    <rPh sb="0" eb="1">
      <t>ヒガシ</t>
    </rPh>
    <rPh sb="1" eb="2">
      <t>フサ</t>
    </rPh>
    <rPh sb="2" eb="4">
      <t>エイセイ</t>
    </rPh>
    <rPh sb="4" eb="6">
      <t>クミアイ</t>
    </rPh>
    <rPh sb="7" eb="9">
      <t>イッパン</t>
    </rPh>
    <rPh sb="9" eb="11">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</si>
  <si>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</si>
  <si>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東総地区広域市町村圏事務組合（一般会計）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</si>
  <si>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東総地区広域市町村圏事務組合（東総地区ふるさと市町村圏事業特別会計）</t>
    <rPh sb="0" eb="1">
      <t>ヒガシ</t>
    </rPh>
    <rPh sb="1" eb="2">
      <t>フサ</t>
    </rPh>
    <rPh sb="2" eb="4">
      <t>チク</t>
    </rPh>
    <rPh sb="4" eb="6">
      <t>コウイキ</t>
    </rPh>
    <rPh sb="6" eb="9">
      <t>シチョウソン</t>
    </rPh>
    <rPh sb="9" eb="10">
      <t>ケン</t>
    </rPh>
    <rPh sb="10" eb="12">
      <t>ジム</t>
    </rPh>
    <rPh sb="12" eb="14">
      <t>クミアイ</t>
    </rPh>
    <rPh sb="15" eb="16">
      <t>ヒガシ</t>
    </rPh>
    <rPh sb="16" eb="17">
      <t>フサ</t>
    </rPh>
    <rPh sb="17" eb="19">
      <t>チク</t>
    </rPh>
    <rPh sb="23" eb="26">
      <t>シチョウソン</t>
    </rPh>
    <rPh sb="26" eb="27">
      <t>ケン</t>
    </rPh>
    <rPh sb="27" eb="29">
      <t>ジギョウ</t>
    </rPh>
    <rPh sb="29" eb="31">
      <t>トクベツ</t>
    </rPh>
    <rPh sb="31" eb="33">
      <t>カイケイ</t>
    </rPh>
    <phoneticPr fontId="2"/>
  </si>
  <si>
    <t>東総地区広域市町村圏事務組合（一般廃棄物処理事業特別会計）</t>
    <rPh sb="0" eb="1">
      <t>ヒガシ</t>
    </rPh>
    <rPh sb="1" eb="2">
      <t>フサ</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</si>
  <si>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</si>
  <si>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</si>
  <si>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</si>
  <si>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</si>
  <si>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</si>
  <si>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</si>
  <si>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</si>
  <si>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</si>
  <si>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</si>
  <si>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スポーツ推進基金</t>
    <rPh sb="4" eb="6">
      <t>スイシン</t>
    </rPh>
    <rPh sb="6" eb="8">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</si>
  <si>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</si>
  <si>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</si>
  <si>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</si>
  <si>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</si>
  <si>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</si>
  <si>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平成28年度において将来負担比率及び有形固定資産減価償却率は、どちらも類似団体平均値と比較すると低い水準となっている。
今後、庁舎を始めとする施設の老朽化により有形固定資産減価償却率の上昇が見込まれる。施設整備のために地方債の借入れをすることとなると将来負担比率を増加させる要因となるため、公共施設総合管理計画等に基づき、施設の更新や統廃合、長寿命化を計画的に行う。</t>
    <rPh sb="0" eb="2">
      <t>ヘイセイ</t>
    </rPh>
    <rPh sb="4" eb="6">
      <t>ネンド</t>
    </rPh>
    <rPh sb="10" eb="12">
      <t>ショウライ</t>
    </rPh>
    <rPh sb="12" eb="14">
      <t>フタン</t>
    </rPh>
    <rPh sb="14" eb="16">
      <t>ヒリツ</t>
    </rPh>
    <rPh sb="16" eb="17">
      <t>オヨ</t>
    </rPh>
    <rPh sb="18" eb="20">
      <t>ユウケイ</t>
    </rPh>
    <rPh sb="20" eb="22">
      <t>コテイ</t>
    </rPh>
    <rPh sb="22" eb="24">
      <t>シサン</t>
    </rPh>
    <rPh sb="24" eb="26">
      <t>ゲンカ</t>
    </rPh>
    <rPh sb="26" eb="28">
      <t>ショウキャク</t>
    </rPh>
    <rPh sb="28" eb="29">
      <t>リツ</t>
    </rPh>
    <rPh sb="35" eb="37">
      <t>ルイジ</t>
    </rPh>
    <rPh sb="37" eb="39">
      <t>ダンタイ</t>
    </rPh>
    <rPh sb="39" eb="42">
      <t>ヘイキンチ</t>
    </rPh>
    <rPh sb="43" eb="45">
      <t>ヒカク</t>
    </rPh>
    <rPh sb="48" eb="49">
      <t>ヒク</t>
    </rPh>
    <rPh sb="50" eb="52">
      <t>スイジュン</t>
    </rPh>
    <rPh sb="60" eb="62">
      <t>コンゴ</t>
    </rPh>
    <rPh sb="63" eb="65">
      <t>チョウシャ</t>
    </rPh>
    <rPh sb="66" eb="67">
      <t>ハジ</t>
    </rPh>
    <rPh sb="71" eb="73">
      <t>シセツ</t>
    </rPh>
    <rPh sb="74" eb="77">
      <t>ロウキュウカ</t>
    </rPh>
    <rPh sb="80" eb="82">
      <t>ユウケイ</t>
    </rPh>
    <rPh sb="82" eb="84">
      <t>コテイ</t>
    </rPh>
    <rPh sb="84" eb="86">
      <t>シサン</t>
    </rPh>
    <rPh sb="86" eb="88">
      <t>ゲンカ</t>
    </rPh>
    <rPh sb="88" eb="90">
      <t>ショウキャク</t>
    </rPh>
    <rPh sb="90" eb="91">
      <t>リツ</t>
    </rPh>
    <rPh sb="92" eb="94">
      <t>ジョウショウ</t>
    </rPh>
    <rPh sb="95" eb="97">
      <t>ミコ</t>
    </rPh>
    <rPh sb="101" eb="103">
      <t>シセツ</t>
    </rPh>
    <rPh sb="103" eb="105">
      <t>セイビ</t>
    </rPh>
    <rPh sb="109" eb="112">
      <t>チホウサイ</t>
    </rPh>
    <rPh sb="113" eb="115">
      <t>カリイレ</t>
    </rPh>
    <rPh sb="125" eb="127">
      <t>ショウライ</t>
    </rPh>
    <rPh sb="127" eb="129">
      <t>フタン</t>
    </rPh>
    <rPh sb="129" eb="131">
      <t>ヒリツ</t>
    </rPh>
    <rPh sb="132" eb="134">
      <t>ゾウカ</t>
    </rPh>
    <rPh sb="137" eb="139">
      <t>ヨウイン</t>
    </rPh>
    <rPh sb="145" eb="147">
      <t>コウキョウ</t>
    </rPh>
    <rPh sb="147" eb="149">
      <t>シセツ</t>
    </rPh>
    <rPh sb="149" eb="151">
      <t>ソウゴウ</t>
    </rPh>
    <rPh sb="151" eb="153">
      <t>カンリ</t>
    </rPh>
    <rPh sb="153" eb="155">
      <t>ケイカク</t>
    </rPh>
    <rPh sb="155" eb="156">
      <t>トウ</t>
    </rPh>
    <rPh sb="157" eb="158">
      <t>モト</t>
    </rPh>
    <rPh sb="161" eb="163">
      <t>シセツ</t>
    </rPh>
    <rPh sb="164" eb="166">
      <t>コウシン</t>
    </rPh>
    <rPh sb="167" eb="170">
      <t>トウハイゴウ</t>
    </rPh>
    <rPh sb="171" eb="172">
      <t>チョウ</t>
    </rPh>
    <rPh sb="172" eb="175">
      <t>ジュミョウカ</t>
    </rPh>
    <rPh sb="176" eb="179">
      <t>ケイカクテキ</t>
    </rPh>
    <rPh sb="180" eb="18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</si>
  <si>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</si>
  <si>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</si>
  <si>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</si>
  <si>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</si>
  <si>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</si>
  <si>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</si>
  <si>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</si>
  <si>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29年度における将来負担比率は27.5であり、減少傾向にある。また、実質公債費比率はH28年度まで減少傾向にあったが、H29年度では前年度より0.4ポイント増加したものの、類似団体と比較するとどちらも低い水準となっている。
地方債の新規発行の抑制と、地方債の発行にあたっては交付税算入率の高い地方債を選択し、実質公債費比率や将来負担比率が低い水準となるよう努める。</t>
    <rPh sb="3" eb="5">
      <t>ネンド</t>
    </rPh>
    <rPh sb="9" eb="11">
      <t>ショウライ</t>
    </rPh>
    <rPh sb="11" eb="13">
      <t>フタン</t>
    </rPh>
    <rPh sb="13" eb="15">
      <t>ヒリツ</t>
    </rPh>
    <rPh sb="24" eb="26">
      <t>ゲンショウ</t>
    </rPh>
    <rPh sb="26" eb="28">
      <t>ケイコウ</t>
    </rPh>
    <rPh sb="35" eb="37">
      <t>ジッシツ</t>
    </rPh>
    <rPh sb="37" eb="39">
      <t>コウサイ</t>
    </rPh>
    <rPh sb="39" eb="40">
      <t>ヒ</t>
    </rPh>
    <rPh sb="40" eb="42">
      <t>ヒリツ</t>
    </rPh>
    <rPh sb="46" eb="48">
      <t>ネンド</t>
    </rPh>
    <rPh sb="50" eb="52">
      <t>ゲンショウ</t>
    </rPh>
    <rPh sb="52" eb="54">
      <t>ケイコウ</t>
    </rPh>
    <rPh sb="63" eb="65">
      <t>ネンド</t>
    </rPh>
    <rPh sb="67" eb="70">
      <t>ゼンネンド</t>
    </rPh>
    <rPh sb="79" eb="81">
      <t>ゾウカ</t>
    </rPh>
    <rPh sb="87" eb="89">
      <t>ルイジ</t>
    </rPh>
    <rPh sb="89" eb="91">
      <t>ダンタイ</t>
    </rPh>
    <rPh sb="92" eb="94">
      <t>ヒカク</t>
    </rPh>
    <rPh sb="101" eb="102">
      <t>ヒク</t>
    </rPh>
    <rPh sb="103" eb="105">
      <t>スイジュン</t>
    </rPh>
    <rPh sb="113" eb="116">
      <t>チホウサイ</t>
    </rPh>
    <rPh sb="117" eb="119">
      <t>シンキ</t>
    </rPh>
    <rPh sb="119" eb="121">
      <t>ハッコウ</t>
    </rPh>
    <rPh sb="122" eb="124">
      <t>ヨクセイ</t>
    </rPh>
    <rPh sb="126" eb="129">
      <t>チホウサイ</t>
    </rPh>
    <rPh sb="130" eb="132">
      <t>ハッコウ</t>
    </rPh>
    <rPh sb="138" eb="141">
      <t>コウフゼイ</t>
    </rPh>
    <rPh sb="141" eb="143">
      <t>サンニュウ</t>
    </rPh>
    <rPh sb="143" eb="144">
      <t>リツ</t>
    </rPh>
    <rPh sb="145" eb="146">
      <t>タカ</t>
    </rPh>
    <rPh sb="147" eb="150">
      <t>チホウサイ</t>
    </rPh>
    <rPh sb="151" eb="153">
      <t>センタク</t>
    </rPh>
    <rPh sb="155" eb="157">
      <t>ジッシツ</t>
    </rPh>
    <rPh sb="157" eb="160">
      <t>コウサイヒ</t>
    </rPh>
    <rPh sb="160" eb="162">
      <t>ヒリツ</t>
    </rPh>
    <rPh sb="163" eb="165">
      <t>ショウライ</t>
    </rPh>
    <rPh sb="165" eb="167">
      <t>フタン</t>
    </rPh>
    <rPh sb="167" eb="169">
      <t>ヒリツ</t>
    </rPh>
    <rPh sb="170" eb="171">
      <t>ヒク</t>
    </rPh>
    <rPh sb="172" eb="174">
      <t>スイジュン</t>
    </rPh>
    <rPh sb="179" eb="180">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</si>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</sst>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987D-400F-B05A-207A629996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80959</c:v>
                </c:pt>
                <c:pt idx="1">
                  <c:v>91418</c:v>
                </c:pt>
                <c:pt idx="2">
                  <c:v>64258</c:v>
                </c:pt>
                <c:pt idx="3">
                  <c:v>40224</c:v>
                </c:pt>
                <c:pt idx="4">
                  <c:v>38283</c:v>
                </c:pt>
              </c:numCache>
            </c:numRef>
          </c:val>
          <c:smooth val="0"/>
          <c:extLst>
            <c:ext xmlns:c16="http://schemas.microsoft.com/office/drawing/2014/chart" uri="{C3380CC4-5D6E-409C-BE32-E72D297353CC}">
              <c16:uniqueId val="{00000001-987D-400F-B05A-207A62999664}"/>
            </c:ext>
          </c:extLst>
        </c:ser>
        <c:dLbls>
          <c:showLegendKey val="0"/>
          <c:showVal val="0"/>
          <c:showCatName val="0"/>
          <c:showSerName val="0"/>
          <c:showPercent val="0"/>
          <c:showBubbleSize val="0"/>
        </c:dLbls>
        <c:marker val="1"/>
        <c:smooth val="0"/>
        <c:axId val="108011904"/>
        <c:axId val="108013824"/>
      </c:lineChart>
      <c:catAx>
        <c:axId val="10801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13824"/>
        <c:crosses val="autoZero"/>
        <c:auto val="1"/>
        <c:lblAlgn val="ctr"/>
        <c:lblOffset val="100"/>
        <c:tickLblSkip val="1"/>
        <c:tickMarkSkip val="1"/>
        <c:noMultiLvlLbl val="0"/>
      </c:catAx>
      <c:valAx>
        <c:axId val="108013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1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7.74</c:v>
                </c:pt>
                <c:pt idx="1">
                  <c:v>6.58</c:v>
                </c:pt>
                <c:pt idx="2">
                  <c:v>6.62</c:v>
                </c:pt>
                <c:pt idx="3">
                  <c:v>6.7</c:v>
                </c:pt>
                <c:pt idx="4">
                  <c:v>7.17</c:v>
                </c:pt>
              </c:numCache>
            </c:numRef>
          </c:val>
          <c:extLst>
            <c:ext xmlns:c16="http://schemas.microsoft.com/office/drawing/2014/chart" uri="{C3380CC4-5D6E-409C-BE32-E72D297353CC}">
              <c16:uniqueId val="{00000000-857A-4939-AAAF-E771B83E94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22.48</c:v>
                </c:pt>
                <c:pt idx="1">
                  <c:v>28.03</c:v>
                </c:pt>
                <c:pt idx="2">
                  <c:v>30.72</c:v>
                </c:pt>
                <c:pt idx="3">
                  <c:v>31.4</c:v>
                </c:pt>
                <c:pt idx="4">
                  <c:v>31.64</c:v>
                </c:pt>
              </c:numCache>
            </c:numRef>
          </c:val>
          <c:extLst>
            <c:ext xmlns:c16="http://schemas.microsoft.com/office/drawing/2014/chart" uri="{C3380CC4-5D6E-409C-BE32-E72D297353CC}">
              <c16:uniqueId val="{00000001-857A-4939-AAAF-E771B83E942B}"/>
            </c:ext>
          </c:extLst>
        </c:ser>
        <c:dLbls>
          <c:showLegendKey val="0"/>
          <c:showVal val="0"/>
          <c:showCatName val="0"/>
          <c:showSerName val="0"/>
          <c:showPercent val="0"/>
          <c:showBubbleSize val="0"/>
        </c:dLbls>
        <c:gapWidth val="250"/>
        <c:overlap val="100"/>
        <c:axId val="120015872"/>
        <c:axId val="12002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2.0499999999999998</c:v>
                </c:pt>
                <c:pt idx="1">
                  <c:v>0.31</c:v>
                </c:pt>
                <c:pt idx="2">
                  <c:v>0.19</c:v>
                </c:pt>
                <c:pt idx="3">
                  <c:v>-3.08</c:v>
                </c:pt>
                <c:pt idx="4">
                  <c:v>-2.86</c:v>
                </c:pt>
              </c:numCache>
            </c:numRef>
          </c:val>
          <c:smooth val="0"/>
          <c:extLst>
            <c:ext xmlns:c16="http://schemas.microsoft.com/office/drawing/2014/chart" uri="{C3380CC4-5D6E-409C-BE32-E72D297353CC}">
              <c16:uniqueId val="{00000002-857A-4939-AAAF-E771B83E942B}"/>
            </c:ext>
          </c:extLst>
        </c:ser>
        <c:dLbls>
          <c:showLegendKey val="0"/>
          <c:showVal val="0"/>
          <c:showCatName val="0"/>
          <c:showSerName val="0"/>
          <c:showPercent val="0"/>
          <c:showBubbleSize val="0"/>
        </c:dLbls>
        <c:marker val="1"/>
        <c:smooth val="0"/>
        <c:axId val="120015872"/>
        <c:axId val="120022144"/>
      </c:lineChart>
      <c:catAx>
        <c:axId val="1200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22144"/>
        <c:crosses val="autoZero"/>
        <c:auto val="1"/>
        <c:lblAlgn val="ctr"/>
        <c:lblOffset val="100"/>
        <c:tickLblSkip val="1"/>
        <c:tickMarkSkip val="1"/>
        <c:noMultiLvlLbl val="0"/>
      </c:catAx>
      <c:valAx>
        <c:axId val="12002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1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47-4BF6-AFD1-D0C53156CD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47-4BF6-AFD1-D0C53156CD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47-4BF6-AFD1-D0C53156CD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47-4BF6-AFD1-D0C53156CDB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647-4BF6-AFD1-D0C53156CD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5-C647-4BF6-AFD1-D0C53156CDB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0.89</c:v>
                </c:pt>
                <c:pt idx="4">
                  <c:v>#N/A</c:v>
                </c:pt>
                <c:pt idx="5">
                  <c:v>1.1000000000000001</c:v>
                </c:pt>
                <c:pt idx="6">
                  <c:v>#N/A</c:v>
                </c:pt>
                <c:pt idx="7">
                  <c:v>1.46</c:v>
                </c:pt>
                <c:pt idx="8">
                  <c:v>#N/A</c:v>
                </c:pt>
                <c:pt idx="9">
                  <c:v>1.01</c:v>
                </c:pt>
              </c:numCache>
            </c:numRef>
          </c:val>
          <c:extLst>
            <c:ext xmlns:c16="http://schemas.microsoft.com/office/drawing/2014/chart" uri="{C3380CC4-5D6E-409C-BE32-E72D297353CC}">
              <c16:uniqueId val="{00000006-C647-4BF6-AFD1-D0C53156CDBA}"/>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10.24</c:v>
                </c:pt>
                <c:pt idx="2">
                  <c:v>#N/A</c:v>
                </c:pt>
                <c:pt idx="3">
                  <c:v>7.3</c:v>
                </c:pt>
                <c:pt idx="4">
                  <c:v>#N/A</c:v>
                </c:pt>
                <c:pt idx="5">
                  <c:v>4.8099999999999996</c:v>
                </c:pt>
                <c:pt idx="6">
                  <c:v>#N/A</c:v>
                </c:pt>
                <c:pt idx="7">
                  <c:v>3.65</c:v>
                </c:pt>
                <c:pt idx="8">
                  <c:v>#N/A</c:v>
                </c:pt>
                <c:pt idx="9">
                  <c:v>4.04</c:v>
                </c:pt>
              </c:numCache>
            </c:numRef>
          </c:val>
          <c:extLst>
            <c:ext xmlns:c16="http://schemas.microsoft.com/office/drawing/2014/chart" uri="{C3380CC4-5D6E-409C-BE32-E72D297353CC}">
              <c16:uniqueId val="{00000007-C647-4BF6-AFD1-D0C53156CDB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6.09</c:v>
                </c:pt>
                <c:pt idx="2">
                  <c:v>#N/A</c:v>
                </c:pt>
                <c:pt idx="3">
                  <c:v>2.81</c:v>
                </c:pt>
                <c:pt idx="4">
                  <c:v>#N/A</c:v>
                </c:pt>
                <c:pt idx="5">
                  <c:v>4.09</c:v>
                </c:pt>
                <c:pt idx="6">
                  <c:v>#N/A</c:v>
                </c:pt>
                <c:pt idx="7">
                  <c:v>3.74</c:v>
                </c:pt>
                <c:pt idx="8">
                  <c:v>#N/A</c:v>
                </c:pt>
                <c:pt idx="9">
                  <c:v>4.79</c:v>
                </c:pt>
              </c:numCache>
            </c:numRef>
          </c:val>
          <c:extLst>
            <c:ext xmlns:c16="http://schemas.microsoft.com/office/drawing/2014/chart" uri="{C3380CC4-5D6E-409C-BE32-E72D297353CC}">
              <c16:uniqueId val="{00000008-C647-4BF6-AFD1-D0C53156CD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7.73</c:v>
                </c:pt>
                <c:pt idx="2">
                  <c:v>#N/A</c:v>
                </c:pt>
                <c:pt idx="3">
                  <c:v>6.57</c:v>
                </c:pt>
                <c:pt idx="4">
                  <c:v>#N/A</c:v>
                </c:pt>
                <c:pt idx="5">
                  <c:v>6.61</c:v>
                </c:pt>
                <c:pt idx="6">
                  <c:v>#N/A</c:v>
                </c:pt>
                <c:pt idx="7">
                  <c:v>6.69</c:v>
                </c:pt>
                <c:pt idx="8">
                  <c:v>#N/A</c:v>
                </c:pt>
                <c:pt idx="9">
                  <c:v>7.17</c:v>
                </c:pt>
              </c:numCache>
            </c:numRef>
          </c:val>
          <c:extLst>
            <c:ext xmlns:c16="http://schemas.microsoft.com/office/drawing/2014/chart" uri="{C3380CC4-5D6E-409C-BE32-E72D297353CC}">
              <c16:uniqueId val="{00000009-C647-4BF6-AFD1-D0C53156CDBA}"/>
            </c:ext>
          </c:extLst>
        </c:ser>
        <c:dLbls>
          <c:showLegendKey val="0"/>
          <c:showVal val="0"/>
          <c:showCatName val="0"/>
          <c:showSerName val="0"/>
          <c:showPercent val="0"/>
          <c:showBubbleSize val="0"/>
        </c:dLbls>
        <c:gapWidth val="150"/>
        <c:overlap val="100"/>
        <c:axId val="126690432"/>
        <c:axId val="126691968"/>
      </c:barChart>
      <c:catAx>
        <c:axId val="1266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91968"/>
        <c:crosses val="autoZero"/>
        <c:auto val="1"/>
        <c:lblAlgn val="ctr"/>
        <c:lblOffset val="100"/>
        <c:tickLblSkip val="1"/>
        <c:tickMarkSkip val="1"/>
        <c:noMultiLvlLbl val="0"/>
      </c:catAx>
      <c:valAx>
        <c:axId val="1266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9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1095</c:v>
                </c:pt>
                <c:pt idx="5">
                  <c:v>1169</c:v>
                </c:pt>
                <c:pt idx="8">
                  <c:v>1237</c:v>
                </c:pt>
                <c:pt idx="11">
                  <c:v>1201</c:v>
                </c:pt>
                <c:pt idx="14">
                  <c:v>1237</c:v>
                </c:pt>
              </c:numCache>
            </c:numRef>
          </c:val>
          <c:extLst>
            <c:ext xmlns:c16="http://schemas.microsoft.com/office/drawing/2014/chart" uri="{C3380CC4-5D6E-409C-BE32-E72D297353CC}">
              <c16:uniqueId val="{00000000-6914-49DC-BF67-BE6FF7CD2A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14-49DC-BF67-BE6FF7CD2A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45</c:v>
                </c:pt>
                <c:pt idx="3">
                  <c:v>46</c:v>
                </c:pt>
                <c:pt idx="6">
                  <c:v>45</c:v>
                </c:pt>
                <c:pt idx="9">
                  <c:v>42</c:v>
                </c:pt>
                <c:pt idx="12">
                  <c:v>38</c:v>
                </c:pt>
              </c:numCache>
            </c:numRef>
          </c:val>
          <c:extLst>
            <c:ext xmlns:c16="http://schemas.microsoft.com/office/drawing/2014/chart" uri="{C3380CC4-5D6E-409C-BE32-E72D297353CC}">
              <c16:uniqueId val="{00000002-6914-49DC-BF67-BE6FF7CD2A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99</c:v>
                </c:pt>
                <c:pt idx="3">
                  <c:v>125</c:v>
                </c:pt>
                <c:pt idx="6">
                  <c:v>126</c:v>
                </c:pt>
                <c:pt idx="9">
                  <c:v>131</c:v>
                </c:pt>
                <c:pt idx="12">
                  <c:v>63</c:v>
                </c:pt>
              </c:numCache>
            </c:numRef>
          </c:val>
          <c:extLst>
            <c:ext xmlns:c16="http://schemas.microsoft.com/office/drawing/2014/chart" uri="{C3380CC4-5D6E-409C-BE32-E72D297353CC}">
              <c16:uniqueId val="{00000003-6914-49DC-BF67-BE6FF7CD2A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c:v>
                </c:pt>
                <c:pt idx="3">
                  <c:v>73</c:v>
                </c:pt>
                <c:pt idx="6">
                  <c:v>89</c:v>
                </c:pt>
                <c:pt idx="9">
                  <c:v>91</c:v>
                </c:pt>
                <c:pt idx="12">
                  <c:v>85</c:v>
                </c:pt>
              </c:numCache>
            </c:numRef>
          </c:val>
          <c:extLst>
            <c:ext xmlns:c16="http://schemas.microsoft.com/office/drawing/2014/chart" uri="{C3380CC4-5D6E-409C-BE32-E72D297353CC}">
              <c16:uniqueId val="{00000004-6914-49DC-BF67-BE6FF7CD2A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4-49DC-BF67-BE6FF7CD2A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4-49DC-BF67-BE6FF7CD2A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1383</c:v>
                </c:pt>
                <c:pt idx="3">
                  <c:v>1319</c:v>
                </c:pt>
                <c:pt idx="6">
                  <c:v>1416</c:v>
                </c:pt>
                <c:pt idx="9">
                  <c:v>1442</c:v>
                </c:pt>
                <c:pt idx="12">
                  <c:v>1553</c:v>
                </c:pt>
              </c:numCache>
            </c:numRef>
          </c:val>
          <c:extLst>
            <c:ext xmlns:c16="http://schemas.microsoft.com/office/drawing/2014/chart" uri="{C3380CC4-5D6E-409C-BE32-E72D297353CC}">
              <c16:uniqueId val="{00000007-6914-49DC-BF67-BE6FF7CD2A48}"/>
            </c:ext>
          </c:extLst>
        </c:ser>
        <c:dLbls>
          <c:showLegendKey val="0"/>
          <c:showVal val="0"/>
          <c:showCatName val="0"/>
          <c:showSerName val="0"/>
          <c:showPercent val="0"/>
          <c:showBubbleSize val="0"/>
        </c:dLbls>
        <c:gapWidth val="100"/>
        <c:overlap val="100"/>
        <c:axId val="107650048"/>
        <c:axId val="10766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527</c:v>
                </c:pt>
                <c:pt idx="2">
                  <c:v>#N/A</c:v>
                </c:pt>
                <c:pt idx="3">
                  <c:v>#N/A</c:v>
                </c:pt>
                <c:pt idx="4">
                  <c:v>394</c:v>
                </c:pt>
                <c:pt idx="5">
                  <c:v>#N/A</c:v>
                </c:pt>
                <c:pt idx="6">
                  <c:v>#N/A</c:v>
                </c:pt>
                <c:pt idx="7">
                  <c:v>439</c:v>
                </c:pt>
                <c:pt idx="8">
                  <c:v>#N/A</c:v>
                </c:pt>
                <c:pt idx="9">
                  <c:v>#N/A</c:v>
                </c:pt>
                <c:pt idx="10">
                  <c:v>505</c:v>
                </c:pt>
                <c:pt idx="11">
                  <c:v>#N/A</c:v>
                </c:pt>
                <c:pt idx="12">
                  <c:v>#N/A</c:v>
                </c:pt>
                <c:pt idx="13">
                  <c:v>502</c:v>
                </c:pt>
                <c:pt idx="14">
                  <c:v>#N/A</c:v>
                </c:pt>
              </c:numCache>
            </c:numRef>
          </c:val>
          <c:smooth val="0"/>
          <c:extLst>
            <c:ext xmlns:c16="http://schemas.microsoft.com/office/drawing/2014/chart" uri="{C3380CC4-5D6E-409C-BE32-E72D297353CC}">
              <c16:uniqueId val="{00000008-6914-49DC-BF67-BE6FF7CD2A48}"/>
            </c:ext>
          </c:extLst>
        </c:ser>
        <c:dLbls>
          <c:showLegendKey val="0"/>
          <c:showVal val="0"/>
          <c:showCatName val="0"/>
          <c:showSerName val="0"/>
          <c:showPercent val="0"/>
          <c:showBubbleSize val="0"/>
        </c:dLbls>
        <c:marker val="1"/>
        <c:smooth val="0"/>
        <c:axId val="107650048"/>
        <c:axId val="107660416"/>
      </c:lineChart>
      <c:catAx>
        <c:axId val="1076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60416"/>
        <c:crosses val="autoZero"/>
        <c:auto val="1"/>
        <c:lblAlgn val="ctr"/>
        <c:lblOffset val="100"/>
        <c:tickLblSkip val="1"/>
        <c:tickMarkSkip val="1"/>
        <c:noMultiLvlLbl val="0"/>
      </c:catAx>
      <c:valAx>
        <c:axId val="10766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12654</c:v>
                </c:pt>
                <c:pt idx="5">
                  <c:v>13446</c:v>
                </c:pt>
                <c:pt idx="8">
                  <c:v>13847</c:v>
                </c:pt>
                <c:pt idx="11">
                  <c:v>13651</c:v>
                </c:pt>
                <c:pt idx="14">
                  <c:v>13246</c:v>
                </c:pt>
              </c:numCache>
            </c:numRef>
          </c:val>
          <c:extLst>
            <c:ext xmlns:c16="http://schemas.microsoft.com/office/drawing/2014/chart" uri="{C3380CC4-5D6E-409C-BE32-E72D297353CC}">
              <c16:uniqueId val="{00000000-40DE-4314-8EB2-B9B9F51C48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0DE-4314-8EB2-B9B9F51C48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3810</c:v>
                </c:pt>
                <c:pt idx="5">
                  <c:v>4667</c:v>
                </c:pt>
                <c:pt idx="8">
                  <c:v>4909</c:v>
                </c:pt>
                <c:pt idx="11">
                  <c:v>4931</c:v>
                </c:pt>
                <c:pt idx="14">
                  <c:v>4930</c:v>
                </c:pt>
              </c:numCache>
            </c:numRef>
          </c:val>
          <c:extLst>
            <c:ext xmlns:c16="http://schemas.microsoft.com/office/drawing/2014/chart" uri="{C3380CC4-5D6E-409C-BE32-E72D297353CC}">
              <c16:uniqueId val="{00000002-40DE-4314-8EB2-B9B9F51C48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DE-4314-8EB2-B9B9F51C48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DE-4314-8EB2-B9B9F51C48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E-4314-8EB2-B9B9F51C48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3822</c:v>
                </c:pt>
                <c:pt idx="3">
                  <c:v>3524</c:v>
                </c:pt>
                <c:pt idx="6">
                  <c:v>3186</c:v>
                </c:pt>
                <c:pt idx="9">
                  <c:v>3033</c:v>
                </c:pt>
                <c:pt idx="12">
                  <c:v>2878</c:v>
                </c:pt>
              </c:numCache>
            </c:numRef>
          </c:val>
          <c:extLst>
            <c:ext xmlns:c16="http://schemas.microsoft.com/office/drawing/2014/chart" uri="{C3380CC4-5D6E-409C-BE32-E72D297353CC}">
              <c16:uniqueId val="{00000006-40DE-4314-8EB2-B9B9F51C48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714</c:v>
                </c:pt>
                <c:pt idx="3">
                  <c:v>573</c:v>
                </c:pt>
                <c:pt idx="6">
                  <c:v>428</c:v>
                </c:pt>
                <c:pt idx="9">
                  <c:v>289</c:v>
                </c:pt>
                <c:pt idx="12">
                  <c:v>240</c:v>
                </c:pt>
              </c:numCache>
            </c:numRef>
          </c:val>
          <c:extLst>
            <c:ext xmlns:c16="http://schemas.microsoft.com/office/drawing/2014/chart" uri="{C3380CC4-5D6E-409C-BE32-E72D297353CC}">
              <c16:uniqueId val="{00000007-40DE-4314-8EB2-B9B9F51C48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761</c:v>
                </c:pt>
                <c:pt idx="3">
                  <c:v>717</c:v>
                </c:pt>
                <c:pt idx="6">
                  <c:v>641</c:v>
                </c:pt>
                <c:pt idx="9">
                  <c:v>576</c:v>
                </c:pt>
                <c:pt idx="12">
                  <c:v>520</c:v>
                </c:pt>
              </c:numCache>
            </c:numRef>
          </c:val>
          <c:extLst>
            <c:ext xmlns:c16="http://schemas.microsoft.com/office/drawing/2014/chart" uri="{C3380CC4-5D6E-409C-BE32-E72D297353CC}">
              <c16:uniqueId val="{00000008-40DE-4314-8EB2-B9B9F51C48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149</c:v>
                </c:pt>
                <c:pt idx="3">
                  <c:v>216</c:v>
                </c:pt>
                <c:pt idx="6">
                  <c:v>192</c:v>
                </c:pt>
                <c:pt idx="9">
                  <c:v>167</c:v>
                </c:pt>
                <c:pt idx="12">
                  <c:v>143</c:v>
                </c:pt>
              </c:numCache>
            </c:numRef>
          </c:val>
          <c:extLst>
            <c:ext xmlns:c16="http://schemas.microsoft.com/office/drawing/2014/chart" uri="{C3380CC4-5D6E-409C-BE32-E72D297353CC}">
              <c16:uniqueId val="{00000009-40DE-4314-8EB2-B9B9F51C48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15130</c:v>
                </c:pt>
                <c:pt idx="3">
                  <c:v>16454</c:v>
                </c:pt>
                <c:pt idx="6">
                  <c:v>17203</c:v>
                </c:pt>
                <c:pt idx="9">
                  <c:v>17079</c:v>
                </c:pt>
                <c:pt idx="12">
                  <c:v>16718</c:v>
                </c:pt>
              </c:numCache>
            </c:numRef>
          </c:val>
          <c:extLst>
            <c:ext xmlns:c16="http://schemas.microsoft.com/office/drawing/2014/chart" uri="{C3380CC4-5D6E-409C-BE32-E72D297353CC}">
              <c16:uniqueId val="{0000000A-40DE-4314-8EB2-B9B9F51C488D}"/>
            </c:ext>
          </c:extLst>
        </c:ser>
        <c:dLbls>
          <c:showLegendKey val="0"/>
          <c:showVal val="0"/>
          <c:showCatName val="0"/>
          <c:showSerName val="0"/>
          <c:showPercent val="0"/>
          <c:showBubbleSize val="0"/>
        </c:dLbls>
        <c:gapWidth val="100"/>
        <c:overlap val="100"/>
        <c:axId val="127111168"/>
        <c:axId val="12711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4113</c:v>
                </c:pt>
                <c:pt idx="2">
                  <c:v>#N/A</c:v>
                </c:pt>
                <c:pt idx="3">
                  <c:v>#N/A</c:v>
                </c:pt>
                <c:pt idx="4">
                  <c:v>3371</c:v>
                </c:pt>
                <c:pt idx="5">
                  <c:v>#N/A</c:v>
                </c:pt>
                <c:pt idx="6">
                  <c:v>#N/A</c:v>
                </c:pt>
                <c:pt idx="7">
                  <c:v>2894</c:v>
                </c:pt>
                <c:pt idx="8">
                  <c:v>#N/A</c:v>
                </c:pt>
                <c:pt idx="9">
                  <c:v>#N/A</c:v>
                </c:pt>
                <c:pt idx="10">
                  <c:v>2561</c:v>
                </c:pt>
                <c:pt idx="11">
                  <c:v>#N/A</c:v>
                </c:pt>
                <c:pt idx="12">
                  <c:v>#N/A</c:v>
                </c:pt>
                <c:pt idx="13">
                  <c:v>2323</c:v>
                </c:pt>
                <c:pt idx="14">
                  <c:v>#N/A</c:v>
                </c:pt>
              </c:numCache>
            </c:numRef>
          </c:val>
          <c:smooth val="0"/>
          <c:extLst>
            <c:ext xmlns:c16="http://schemas.microsoft.com/office/drawing/2014/chart" uri="{C3380CC4-5D6E-409C-BE32-E72D297353CC}">
              <c16:uniqueId val="{0000000B-40DE-4314-8EB2-B9B9F51C488D}"/>
            </c:ext>
          </c:extLst>
        </c:ser>
        <c:dLbls>
          <c:showLegendKey val="0"/>
          <c:showVal val="0"/>
          <c:showCatName val="0"/>
          <c:showSerName val="0"/>
          <c:showPercent val="0"/>
          <c:showBubbleSize val="0"/>
        </c:dLbls>
        <c:marker val="1"/>
        <c:smooth val="0"/>
        <c:axId val="127111168"/>
        <c:axId val="127113088"/>
      </c:lineChart>
      <c:catAx>
        <c:axId val="1271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13088"/>
        <c:crosses val="autoZero"/>
        <c:auto val="1"/>
        <c:lblAlgn val="ctr"/>
        <c:lblOffset val="100"/>
        <c:tickLblSkip val="1"/>
        <c:tickMarkSkip val="1"/>
        <c:noMultiLvlLbl val="0"/>
      </c:catAx>
      <c:valAx>
        <c:axId val="12711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3023</c:v>
                </c:pt>
                <c:pt idx="1">
                  <c:v>3051</c:v>
                </c:pt>
                <c:pt idx="2">
                  <c:v>3057</c:v>
                </c:pt>
              </c:numCache>
            </c:numRef>
          </c:val>
          <c:extLst>
            <c:ext xmlns:c16="http://schemas.microsoft.com/office/drawing/2014/chart" uri="{C3380CC4-5D6E-409C-BE32-E72D297353CC}">
              <c16:uniqueId val="{00000000-D752-4DAD-B38D-4E0401FD2E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155</c:v>
                </c:pt>
                <c:pt idx="1">
                  <c:v>155</c:v>
                </c:pt>
                <c:pt idx="2">
                  <c:v>155</c:v>
                </c:pt>
              </c:numCache>
            </c:numRef>
          </c:val>
          <c:extLst>
            <c:ext xmlns:c16="http://schemas.microsoft.com/office/drawing/2014/chart" uri="{C3380CC4-5D6E-409C-BE32-E72D297353CC}">
              <c16:uniqueId val="{00000001-D752-4DAD-B38D-4E0401FD2E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2182</c:v>
                </c:pt>
                <c:pt idx="1">
                  <c:v>2179</c:v>
                </c:pt>
                <c:pt idx="2">
                  <c:v>2209</c:v>
                </c:pt>
              </c:numCache>
            </c:numRef>
          </c:val>
          <c:extLst>
            <c:ext xmlns:c16="http://schemas.microsoft.com/office/drawing/2014/chart" uri="{C3380CC4-5D6E-409C-BE32-E72D297353CC}">
              <c16:uniqueId val="{00000002-D752-4DAD-B38D-4E0401FD2EC4}"/>
            </c:ext>
          </c:extLst>
        </c:ser>
        <c:dLbls>
          <c:showLegendKey val="0"/>
          <c:showVal val="0"/>
          <c:showCatName val="0"/>
          <c:showSerName val="0"/>
          <c:showPercent val="0"/>
          <c:showBubbleSize val="0"/>
        </c:dLbls>
        <c:gapWidth val="120"/>
        <c:overlap val="100"/>
        <c:axId val="127036416"/>
        <c:axId val="127054592"/>
      </c:barChart>
      <c:catAx>
        <c:axId val="1270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054592"/>
        <c:crosses val="autoZero"/>
        <c:auto val="1"/>
        <c:lblAlgn val="ctr"/>
        <c:lblOffset val="100"/>
        <c:tickLblSkip val="1"/>
        <c:tickMarkSkip val="1"/>
        <c:noMultiLvlLbl val="0"/>
      </c:catAx>
      <c:valAx>
        <c:axId val="12705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70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{776C15EC-4BED-4426-AA53-7D88B83F9C64}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3E-41A0-965F-4BC06C951A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{AC19C3F8-F824-4A4D-BF5B-A0A0F3D5D185}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3E-41A0-965F-4BC06C951A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{9F88FD15-2BB0-437C-A3C8-06DC4198B0A2}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3E-41A0-965F-4BC06C951A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{6BA587BD-5FD9-4C1F-A52B-C4893E75195B}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3E-41A0-965F-4BC06C951A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{7FC9226F-C6D9-46DB-AF42-6F8F851F174E}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3E-41A0-965F-4BC06C951A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{6CCD6CC6-7FCA-4897-B49A-219AFC4FE05A}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3E-41A0-965F-4BC06C951A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{CBB41A12-8281-47DF-9693-9BCF94C88095}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3E-41A0-965F-4BC06C951A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{2D23564C-2764-4A3A-827B-B20AECF6D40E}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3E-41A0-965F-4BC06C951A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{A8355ED4-BE84-4418-943D-6748419F155E}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3E-41A0-965F-4BC06C951A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56.3</c:v>
                </c:pt>
              </c:numCache>
            </c:numRef>
          </c:xVal>
          <c:yVal>
            <c:numRef>
              <c:f>公会計指標分析・財政指標組合せ分析表!$BP$51:$DC$51</c:f>
              <c:numCache>
                <c:formatCode>#,##0.0;"▲ "#,##0.0</c:formatCode>
                <c:ptCount val="40"/>
                <c:pt idx="24">
                  <c:v>30</c:v>
                </c:pt>
              </c:numCache>
            </c:numRef>
          </c:yVal>
          <c:smooth val="0"/>
          <c:extLst>
            <c:ext xmlns:c16="http://schemas.microsoft.com/office/drawing/2014/chart" uri="{C3380CC4-5D6E-409C-BE32-E72D297353CC}">
              <c16:uniqueId val="{00000009-BE3E-41A0-965F-4BC06C951A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{BE5A9D98-BEA1-418B-88DB-B42DA71777E4}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3E-41A0-965F-4BC06C951A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{D09CADF8-6491-4D6F-8B3B-45A70B02CA03}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3E-41A0-965F-4BC06C951A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{5CA22111-D823-4B3B-96DE-0C751D72EA3C}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3E-41A0-965F-4BC06C951A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{47F0ADE9-68D2-495F-A4EF-29B2E1A21D54}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3E-41A0-965F-4BC06C951A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{B7A771C5-9792-4488-9EE7-199635F2CD79}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3E-41A0-965F-4BC06C951A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{4AF1A298-6913-4764-A3B6-ED956680F254}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3E-41A0-965F-4BC06C951A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{86925C51-1CFD-449E-8200-9BCCB3630C58}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3E-41A0-965F-4BC06C951AC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{69C7B577-CDE8-459E-BCCB-59B4E344EC72}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3E-41A0-965F-4BC06C951A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{6E61C270-1E75-4568-9064-566502D69C76}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3E-41A0-965F-4BC06C951A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BE3E-41A0-965F-4BC06C951AC0}"/>
            </c:ext>
          </c:extLst>
        </c:ser>
        <c:dLbls>
          <c:showLegendKey val="0"/>
          <c:showVal val="1"/>
          <c:showCatName val="0"/>
          <c:showSerName val="0"/>
          <c:showPercent val="0"/>
          <c:showBubbleSize val="0"/>
        </c:dLbls>
        <c:axId val="127482496"/>
        <c:axId val="127484672"/>
      </c:scatterChart>
      <c:valAx>
        <c:axId val="127482496"/>
        <c:scaling>
          <c:orientation val="minMax"/>
          <c:max val="58.5"/>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484672"/>
        <c:crosses val="autoZero"/>
        <c:crossBetween val="midCat"/>
      </c:valAx>
      <c:valAx>
        <c:axId val="127484672"/>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48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{70E53BB6-D6A4-437D-9069-BE5210A027F5}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9CE-4FE2-981B-D68630D5F5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{D4F68652-BBD5-43D2-92AB-D589B5F30D4D}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CE-4FE2-981B-D68630D5F5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{70991868-FF34-48DC-85EF-7D9BFC3EC732}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CE-4FE2-981B-D68630D5F5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{3B8A9C6F-8946-4454-B5A4-5F23D013092B}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CE-4FE2-981B-D68630D5F5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{0E9A5A6C-6D2F-47A8-8D37-72AF96118298}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CE-4FE2-981B-D68630D5F5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{21FA7DF9-A8BF-4F35-B4D2-4353EC64DFDF}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9CE-4FE2-981B-D68630D5F5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{34286EE6-F4AA-4908-9AC5-6D778DCE2783}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9CE-4FE2-981B-D68630D5F5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{97CB4704-675B-480D-81BC-BCC323E0E2C6}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9CE-4FE2-981B-D68630D5F5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{12C07DE0-2986-4924-B658-9F475B3FB87C}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9CE-4FE2-981B-D68630D5F5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6.2</c:v>
                </c:pt>
                <c:pt idx="16">
                  <c:v>5.3</c:v>
                </c:pt>
                <c:pt idx="24">
                  <c:v>5.2</c:v>
                </c:pt>
                <c:pt idx="32">
                  <c:v>5.6</c:v>
                </c:pt>
              </c:numCache>
            </c:numRef>
          </c:xVal>
          <c:yVal>
            <c:numRef>
              <c:f>公会計指標分析・財政指標組合せ分析表!$BP$73:$DC$73</c:f>
              <c:numCache>
                <c:formatCode>#,##0.0;"▲ "#,##0.0</c:formatCode>
                <c:ptCount val="40"/>
                <c:pt idx="0">
                  <c:v>47.7</c:v>
                </c:pt>
                <c:pt idx="8">
                  <c:v>39.700000000000003</c:v>
                </c:pt>
                <c:pt idx="16">
                  <c:v>33.6</c:v>
                </c:pt>
                <c:pt idx="24">
                  <c:v>30</c:v>
                </c:pt>
                <c:pt idx="32">
                  <c:v>27.5</c:v>
                </c:pt>
              </c:numCache>
            </c:numRef>
          </c:yVal>
          <c:smooth val="0"/>
          <c:extLst>
            <c:ext xmlns:c16="http://schemas.microsoft.com/office/drawing/2014/chart" uri="{C3380CC4-5D6E-409C-BE32-E72D297353CC}">
              <c16:uniqueId val="{00000009-E9CE-4FE2-981B-D68630D5F5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{A0BF8DCC-3BA2-41EB-86FC-0C2F1D2155CA}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9CE-4FE2-981B-D68630D5F5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{88826C44-8A73-42F5-83C5-B7AE31DC969D}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CE-4FE2-981B-D68630D5F5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{050A8D92-DDD6-4D44-8D9D-B2E1B59AB42D}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CE-4FE2-981B-D68630D5F5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{570FEB20-F465-42B9-8B16-D1B2A2820959}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CE-4FE2-981B-D68630D5F5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{9C8DD12A-BF0F-43BB-8ED3-084A8AC662FE}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CE-4FE2-981B-D68630D5F5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{D9B79FE7-A994-490F-BDF5-331383C85BE9}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9CE-4FE2-981B-D68630D5F5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{6D4E05A2-0168-4EEE-8934-640D68AA5FAA}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9CE-4FE2-981B-D68630D5F5F3}"/>
                </c:ext>
              </c:extLst>
            </c:dLbl>
            <c:dLbl>
              <c:idx val="24"/>
              <c:layout>
                <c:manualLayout>
                  <c:x val="-2.910150686001525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{69615FE2-A874-4220-8C63-6FD29C8CC62A}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9CE-4FE2-981B-D68630D5F5F3}"/>
                </c:ext>
              </c:extLst>
            </c:dLbl>
            <c:dLbl>
              <c:idx val="32"/>
              <c:layout>
                <c:manualLayout>
                  <c:x val="-3.429447637820588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{9C6CEC29-A869-481E-A38B-120B5867F64F}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9CE-4FE2-981B-D68630D5F5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E9CE-4FE2-981B-D68630D5F5F3}"/>
            </c:ext>
          </c:extLst>
        </c:ser>
        <c:dLbls>
          <c:showLegendKey val="0"/>
          <c:showVal val="1"/>
          <c:showCatName val="0"/>
          <c:showSerName val="0"/>
          <c:showPercent val="0"/>
          <c:showBubbleSize val="0"/>
        </c:dLbls>
        <c:axId val="127727872"/>
        <c:axId val="127754624"/>
      </c:scatterChart>
      <c:valAx>
        <c:axId val="127727872"/>
        <c:scaling>
          <c:orientation val="minMax"/>
          <c:max val="12.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54624"/>
        <c:crosses val="autoZero"/>
        <c:crossBetween val="midCat"/>
      </c:valAx>
      <c:valAx>
        <c:axId val="127754624"/>
        <c:scaling>
          <c:orientation val="minMax"/>
          <c:max val="7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27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２９年度は、組合等が起こした地方債の元利償還金に対する負担金等が減少したが、一般会計の元利償還金が大きく増加したため、元利償還金等が増加した。一方、災害復旧費等に係る基準財政需要額の増加により算入公債費等も増加した。差し引きでみると実質公債費比率の分子は前年度に比べわずかに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地方債現在高、</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退職手当負担見込額、</a:t>
          </a:r>
          <a:r>
            <a:rPr kumimoji="1" lang="ja-JP" altLang="en-US" sz="1400">
              <a:solidFill>
                <a:sysClr val="windowText" lastClr="000000"/>
              </a:solidFill>
              <a:latin typeface="ＭＳ ゴシック" pitchFamily="49" charset="-128"/>
              <a:ea typeface="ＭＳ ゴシック" pitchFamily="49" charset="-128"/>
            </a:rPr>
            <a:t>公営企業債等繰入見込額、組合等負担等見込額、債務負担行為に基づく支出予定額の減少により、将来負担額は減少となった。</a:t>
          </a:r>
        </a:p>
        <a:p>
          <a:r>
            <a:rPr kumimoji="1" lang="ja-JP" altLang="en-US" sz="1400">
              <a:solidFill>
                <a:sysClr val="windowText" lastClr="000000"/>
              </a:solidFill>
              <a:latin typeface="ＭＳ ゴシック" pitchFamily="49" charset="-128"/>
              <a:ea typeface="ＭＳ ゴシック" pitchFamily="49" charset="-128"/>
            </a:rPr>
            <a:t>充当可能基金は減少し、基準財政需要額算入見込額も交付税算入率の高い市債の割合は増加したが、地方債の現在高が大きく減少したことにより、減少となり、充当可能財源等全体としては減少となった。</a:t>
          </a:r>
        </a:p>
        <a:p>
          <a:r>
            <a:rPr kumimoji="1" lang="ja-JP" altLang="en-US" sz="1400">
              <a:solidFill>
                <a:sysClr val="windowText" lastClr="000000"/>
              </a:solidFill>
              <a:latin typeface="ＭＳ ゴシック" pitchFamily="49" charset="-128"/>
              <a:ea typeface="ＭＳ ゴシック" pitchFamily="49" charset="-128"/>
            </a:rPr>
            <a:t>将来負担額の減少が充当可能財源等の減少を上回り、将来負担比率の分子は減少した。近年、将来負担比率の分子は減少傾向にある。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千葉県匝瑳市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ふるさと納税寄附金の増加に伴い、ふるさと振興基金への積み立てが増加したこと等により、基金全体としては３千８百万円の増加となった。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ここ数年は、財政調整基金や地域振興基金の積立により増加傾向にあったが、今後は財源不足に伴う取り崩しが見込まれ、減少していくことが予想される。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ふるさと振興基金：歴史、伝統、文化、産業等を活かした地域づくりの推進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社会福祉振興基金：高齢社会に対応した在宅福祉の向上、健康対策、ボランティア活動その他の地域福祉の推進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スポーツ推進基金：市民の生涯スポーツの推進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東日本大震災復興基金：東日本大震災からの復興に資する事業の推進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地域振興基金：基金の運用益を積み立てたことによる増加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ふるさと振興基金：ふるさと納税寄附金を積み立てたことによる増加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東日本大震災復興基金：東日本大震災の復興に資する事業の財源とするために取り崩したことによる減少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地域振興基金：市民の連帯強化及び地域振興の推進に資する事業の財源として取り崩して使用していく予定。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ふるさと振興基金：地域づくりの推進に資する事業の財源として取り崩して使用していく予定。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主に歳計剰余金を積み立てていることによる増加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今後、普通交付税の合併算定替終了等による財源の不足が見込まれ、その際に取り崩して使用する予定のため、減少していく見込み。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基金の運用益を積み立てたことにより表示単位未満で増加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経済事情の変動等による市債の償還財源の不足、市債の繰上償還の財源に充てる場合等に備えて残高を維持していく。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有形固定資産減価償却率は類似団体等の平均値と比較するとわずかに低いものの、ほぼ同水準となっている。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庁舎などの有形固定資産減価償却率が平均値よりも高くなっているが、学校施設において改修が終わったことから、施設全体の減価償却率が低くなったと思われる。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しかし、今後施設の老朽化が進み、有形固定資産減価償却率が高くなっていくことが見込まれるため、公共施設総合管理計画などに基づき、適切に管理、改修等を行うことが必要である。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166529</xdr:rowOff>
    </xdr:from>
    <xdr:to>
      <xdr:col>19</xdr:col>
      <xdr:colOff>187325</xdr:colOff>
      <xdr:row>31</xdr:row>
      <xdr:rowOff>96679</xdr:rowOff>
    </xdr:to>
    <xdr:sp macro="" textlink="">
      <xdr:nvSpPr>
        <xdr:cNvPr id="82" name="楕円 81"/>
        <xdr:cNvSpPr/>
      </xdr:nvSpPr>
      <xdr:spPr>
        <a:xfrm>
          <a:off x="4000500" y="60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87806</xdr:rowOff>
    </xdr:from>
    <xdr:ext cx="405111" cy="259045"/>
    <xdr:sp macro="" textlink="">
      <xdr:nvSpPr>
        <xdr:cNvPr id="85" name="n_1mainValue有形固定資産減価償却率"/>
        <xdr:cNvSpPr txBox="1"/>
      </xdr:nvSpPr>
      <xdr:spPr>
        <a:xfrm>
          <a:off x="3836044" y="617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年であり、類似団体と比較すると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将来負担額が減少傾向にあること、定員適正化計画に基づいた職員数の削減により、職員数が類似団体よりも低い水準で推移していることが要因であると思われる。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今後も市債の新規発行を抑制し、財政の健全化や、定員適正化計画に基づく職員数の適正化に努める。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8" name="楕円 127"/>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17585</xdr:rowOff>
    </xdr:from>
    <xdr:ext cx="340478" cy="259045"/>
    <xdr:sp macro="" textlink="">
      <xdr:nvSpPr>
        <xdr:cNvPr id="129" name="債務償還可能年数該当値テキスト"/>
        <xdr:cNvSpPr txBox="1"/>
      </xdr:nvSpPr>
      <xdr:spPr>
        <a:xfrm>
          <a:off x="14846300" y="610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0" name="楕円 69"/>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73"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97180</xdr:rowOff>
    </xdr:from>
    <xdr:to>
      <xdr:col>50</xdr:col>
      <xdr:colOff>165100</xdr:colOff>
      <xdr:row>41</xdr:row>
      <xdr:rowOff>27330</xdr:rowOff>
    </xdr:to>
    <xdr:sp macro="" textlink="">
      <xdr:nvSpPr>
        <xdr:cNvPr id="114" name="楕円 113"/>
        <xdr:cNvSpPr/>
      </xdr:nvSpPr>
      <xdr:spPr>
        <a:xfrm>
          <a:off x="9588500" y="6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18457</xdr:rowOff>
    </xdr:from>
    <xdr:ext cx="534377" cy="259045"/>
    <xdr:sp macro="" textlink="">
      <xdr:nvSpPr>
        <xdr:cNvPr id="117" name="n_1mainValue【道路】&#10;一人当たり延長"/>
        <xdr:cNvSpPr txBox="1"/>
      </xdr:nvSpPr>
      <xdr:spPr>
        <a:xfrm>
          <a:off x="9359411" y="70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88265</xdr:rowOff>
    </xdr:from>
    <xdr:to>
      <xdr:col>20</xdr:col>
      <xdr:colOff>38100</xdr:colOff>
      <xdr:row>56</xdr:row>
      <xdr:rowOff>18415</xdr:rowOff>
    </xdr:to>
    <xdr:sp macro="" textlink="">
      <xdr:nvSpPr>
        <xdr:cNvPr id="155" name="楕円 154"/>
        <xdr:cNvSpPr/>
      </xdr:nvSpPr>
      <xdr:spPr>
        <a:xfrm>
          <a:off x="3746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34942</xdr:rowOff>
    </xdr:from>
    <xdr:ext cx="405111" cy="259045"/>
    <xdr:sp macro="" textlink="">
      <xdr:nvSpPr>
        <xdr:cNvPr id="158" name="n_1mainValue【橋りょう・トンネル】&#10;有形固定資産減価償却率"/>
        <xdr:cNvSpPr txBox="1"/>
      </xdr:nvSpPr>
      <xdr:spPr>
        <a:xfrm>
          <a:off x="35820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5214</xdr:rowOff>
    </xdr:from>
    <xdr:to>
      <xdr:col>50</xdr:col>
      <xdr:colOff>165100</xdr:colOff>
      <xdr:row>63</xdr:row>
      <xdr:rowOff>106814</xdr:rowOff>
    </xdr:to>
    <xdr:sp macro="" textlink="">
      <xdr:nvSpPr>
        <xdr:cNvPr id="194" name="楕円 193"/>
        <xdr:cNvSpPr/>
      </xdr:nvSpPr>
      <xdr:spPr>
        <a:xfrm>
          <a:off x="9588500" y="108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97941</xdr:rowOff>
    </xdr:from>
    <xdr:ext cx="599010" cy="259045"/>
    <xdr:sp macro="" textlink="">
      <xdr:nvSpPr>
        <xdr:cNvPr id="197" name="n_1mainValue【橋りょう・トンネル】&#10;一人当たり有形固定資産（償却資産）額"/>
        <xdr:cNvSpPr txBox="1"/>
      </xdr:nvSpPr>
      <xdr:spPr>
        <a:xfrm>
          <a:off x="9327095" y="1089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36" name="楕円 235"/>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39"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38354</xdr:rowOff>
    </xdr:from>
    <xdr:to>
      <xdr:col>50</xdr:col>
      <xdr:colOff>165100</xdr:colOff>
      <xdr:row>85</xdr:row>
      <xdr:rowOff>139954</xdr:rowOff>
    </xdr:to>
    <xdr:sp macro="" textlink="">
      <xdr:nvSpPr>
        <xdr:cNvPr id="277" name="楕円 276"/>
        <xdr:cNvSpPr/>
      </xdr:nvSpPr>
      <xdr:spPr>
        <a:xfrm>
          <a:off x="95885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131081</xdr:rowOff>
    </xdr:from>
    <xdr:ext cx="469744" cy="259045"/>
    <xdr:sp macro="" textlink="">
      <xdr:nvSpPr>
        <xdr:cNvPr id="280" name="n_1mainValue【公営住宅】&#10;一人当たり面積"/>
        <xdr:cNvSpPr txBox="1"/>
      </xdr:nvSpPr>
      <xdr:spPr>
        <a:xfrm>
          <a:off x="93917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335" name="楕円 334"/>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95902</xdr:rowOff>
    </xdr:from>
    <xdr:ext cx="405111" cy="259045"/>
    <xdr:sp macro="" textlink="">
      <xdr:nvSpPr>
        <xdr:cNvPr id="338" name="n_1mainValue【認定こども園・幼稚園・保育所】&#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96266</xdr:rowOff>
    </xdr:from>
    <xdr:to>
      <xdr:col>112</xdr:col>
      <xdr:colOff>38100</xdr:colOff>
      <xdr:row>40</xdr:row>
      <xdr:rowOff>26416</xdr:rowOff>
    </xdr:to>
    <xdr:sp macro="" textlink="">
      <xdr:nvSpPr>
        <xdr:cNvPr id="374" name="楕円 373"/>
        <xdr:cNvSpPr/>
      </xdr:nvSpPr>
      <xdr:spPr>
        <a:xfrm>
          <a:off x="2127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17543</xdr:rowOff>
    </xdr:from>
    <xdr:ext cx="469744" cy="259045"/>
    <xdr:sp macro="" textlink="">
      <xdr:nvSpPr>
        <xdr:cNvPr id="377" name="n_1main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114935</xdr:rowOff>
    </xdr:from>
    <xdr:to>
      <xdr:col>81</xdr:col>
      <xdr:colOff>101600</xdr:colOff>
      <xdr:row>62</xdr:row>
      <xdr:rowOff>45085</xdr:rowOff>
    </xdr:to>
    <xdr:sp macro="" textlink="">
      <xdr:nvSpPr>
        <xdr:cNvPr id="416" name="楕円 415"/>
        <xdr:cNvSpPr/>
      </xdr:nvSpPr>
      <xdr:spPr>
        <a:xfrm>
          <a:off x="1543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36212</xdr:rowOff>
    </xdr:from>
    <xdr:ext cx="405111" cy="259045"/>
    <xdr:sp macro="" textlink="">
      <xdr:nvSpPr>
        <xdr:cNvPr id="419" name="n_1mainValue【学校施設】&#10;有形固定資産減価償却率"/>
        <xdr:cNvSpPr txBox="1"/>
      </xdr:nvSpPr>
      <xdr:spPr>
        <a:xfrm>
          <a:off x="15266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28884</xdr:rowOff>
    </xdr:from>
    <xdr:to>
      <xdr:col>112</xdr:col>
      <xdr:colOff>38100</xdr:colOff>
      <xdr:row>63</xdr:row>
      <xdr:rowOff>130484</xdr:rowOff>
    </xdr:to>
    <xdr:sp macro="" textlink="">
      <xdr:nvSpPr>
        <xdr:cNvPr id="459" name="楕円 458"/>
        <xdr:cNvSpPr/>
      </xdr:nvSpPr>
      <xdr:spPr>
        <a:xfrm>
          <a:off x="21272500" y="108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121611</xdr:rowOff>
    </xdr:from>
    <xdr:ext cx="469744" cy="259045"/>
    <xdr:sp macro="" textlink="">
      <xdr:nvSpPr>
        <xdr:cNvPr id="462" name="n_1mainValue【学校施設】&#10;一人当たり面積"/>
        <xdr:cNvSpPr txBox="1"/>
      </xdr:nvSpPr>
      <xdr:spPr>
        <a:xfrm>
          <a:off x="21075727" y="1092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04" name="直線コネクタ 50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0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06" name="直線コネクタ 5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0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10" name="フローチャート: 判断 50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11" name="フローチャート: 判断 51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12" name="フローチャート: 判断 51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518" name="楕円 517"/>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19"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20"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521" name="n_1main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45" name="直線コネクタ 54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4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47" name="直線コネクタ 54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4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49" name="直線コネクタ 54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5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51" name="フローチャート: 判断 55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52" name="フローチャート: 判断 55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53" name="フローチャート: 判断 55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559" name="楕円 558"/>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56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6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116222</xdr:rowOff>
    </xdr:from>
    <xdr:ext cx="469744" cy="259045"/>
    <xdr:sp macro="" textlink="">
      <xdr:nvSpPr>
        <xdr:cNvPr id="562" name="n_1mainValue【公民館】&#10;一人当たり面積"/>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橋りょう・トンネル、公営住宅である。学校施設と公民館については、類似団体平均や全国平均、県内平均よりも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橋りょう・トンネルは、有形固定資産減価償却率が</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ポイント上回った。市内橋りょう</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橋について橋りょう長寿命化修繕計画を策定し、計画的に点検や補修工事を行っているところである。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年代にかけて整備されたものが多いため、有形固定資産減価償却率が高くなっている。市営住宅いいぐら団地については、計画的に改修を行っているところである。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学校施設は、耐震化事業が実施されたことにより、有形固定資産減価償却率が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％と類似団体等と比べ低くなっている。今後も長寿命化計画等をもとに、引き続き施設整備を行っていく。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102870</xdr:rowOff>
    </xdr:from>
    <xdr:to>
      <xdr:col>20</xdr:col>
      <xdr:colOff>38100</xdr:colOff>
      <xdr:row>39</xdr:row>
      <xdr:rowOff>33020</xdr:rowOff>
    </xdr:to>
    <xdr:sp macro="" textlink="">
      <xdr:nvSpPr>
        <xdr:cNvPr id="71" name="楕円 70"/>
        <xdr:cNvSpPr/>
      </xdr:nvSpPr>
      <xdr:spPr>
        <a:xfrm>
          <a:off x="3746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49547</xdr:rowOff>
    </xdr:from>
    <xdr:ext cx="405111" cy="259045"/>
    <xdr:sp macro="" textlink="">
      <xdr:nvSpPr>
        <xdr:cNvPr id="72" name="n_1mainValue【図書館】&#10;有形固定資産減価償却率"/>
        <xdr:cNvSpPr txBox="1"/>
      </xdr:nvSpPr>
      <xdr:spPr>
        <a:xfrm>
          <a:off x="3582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52070</xdr:rowOff>
    </xdr:from>
    <xdr:to>
      <xdr:col>50</xdr:col>
      <xdr:colOff>165100</xdr:colOff>
      <xdr:row>37</xdr:row>
      <xdr:rowOff>153670</xdr:rowOff>
    </xdr:to>
    <xdr:sp macro="" textlink="">
      <xdr:nvSpPr>
        <xdr:cNvPr id="112" name="楕円 111"/>
        <xdr:cNvSpPr/>
      </xdr:nvSpPr>
      <xdr:spPr>
        <a:xfrm>
          <a:off x="958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170197</xdr:rowOff>
    </xdr:from>
    <xdr:ext cx="469744" cy="259045"/>
    <xdr:sp macro="" textlink="">
      <xdr:nvSpPr>
        <xdr:cNvPr id="113" name="n_1mainValue【図書館】&#10;一人当たり面積"/>
        <xdr:cNvSpPr txBox="1"/>
      </xdr:nvSpPr>
      <xdr:spPr>
        <a:xfrm>
          <a:off x="93917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54" name="楕円 153"/>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133367</xdr:rowOff>
    </xdr:from>
    <xdr:ext cx="405111" cy="259045"/>
    <xdr:sp macro="" textlink="">
      <xdr:nvSpPr>
        <xdr:cNvPr id="155" name="n_1mainValue【体育館・プール】&#10;有形固定資産減価償却率"/>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195" name="楕円 194"/>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68597</xdr:rowOff>
    </xdr:from>
    <xdr:ext cx="469744" cy="259045"/>
    <xdr:sp macro="" textlink="">
      <xdr:nvSpPr>
        <xdr:cNvPr id="196" name="n_1mainValue【体育館・プール】&#10;一人当たり面積"/>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9"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37" name="楕円 236"/>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73041</xdr:rowOff>
    </xdr:from>
    <xdr:ext cx="405111" cy="259045"/>
    <xdr:sp macro="" textlink="">
      <xdr:nvSpPr>
        <xdr:cNvPr id="238" name="n_1mainValue【福祉施設】&#10;有形固定資産減価償却率"/>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76" name="楕円 275"/>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34307</xdr:rowOff>
    </xdr:from>
    <xdr:ext cx="469744" cy="259045"/>
    <xdr:sp macro="" textlink="">
      <xdr:nvSpPr>
        <xdr:cNvPr id="277"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62230</xdr:rowOff>
    </xdr:from>
    <xdr:to>
      <xdr:col>20</xdr:col>
      <xdr:colOff>38100</xdr:colOff>
      <xdr:row>104</xdr:row>
      <xdr:rowOff>163830</xdr:rowOff>
    </xdr:to>
    <xdr:sp macro="" textlink="">
      <xdr:nvSpPr>
        <xdr:cNvPr id="317" name="楕円 316"/>
        <xdr:cNvSpPr/>
      </xdr:nvSpPr>
      <xdr:spPr>
        <a:xfrm>
          <a:off x="3746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8907</xdr:rowOff>
    </xdr:from>
    <xdr:ext cx="405111" cy="259045"/>
    <xdr:sp macro="" textlink="">
      <xdr:nvSpPr>
        <xdr:cNvPr id="318" name="n_1mainValue【市民会館】&#10;有形固定資産減価償却率"/>
        <xdr:cNvSpPr txBox="1"/>
      </xdr:nvSpPr>
      <xdr:spPr>
        <a:xfrm>
          <a:off x="3582044" y="176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159294</xdr:rowOff>
    </xdr:from>
    <xdr:to>
      <xdr:col>50</xdr:col>
      <xdr:colOff>165100</xdr:colOff>
      <xdr:row>108</xdr:row>
      <xdr:rowOff>89444</xdr:rowOff>
    </xdr:to>
    <xdr:sp macro="" textlink="">
      <xdr:nvSpPr>
        <xdr:cNvPr id="360" name="楕円 359"/>
        <xdr:cNvSpPr/>
      </xdr:nvSpPr>
      <xdr:spPr>
        <a:xfrm>
          <a:off x="9588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80571</xdr:rowOff>
    </xdr:from>
    <xdr:ext cx="469744" cy="259045"/>
    <xdr:sp macro="" textlink="">
      <xdr:nvSpPr>
        <xdr:cNvPr id="361" name="n_1mainValue【市民会館】&#10;一人当たり面積"/>
        <xdr:cNvSpPr txBox="1"/>
      </xdr:nvSpPr>
      <xdr:spPr>
        <a:xfrm>
          <a:off x="93917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403" name="楕円 402"/>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136996</xdr:rowOff>
    </xdr:from>
    <xdr:ext cx="405111" cy="259045"/>
    <xdr:sp macro="" textlink="">
      <xdr:nvSpPr>
        <xdr:cNvPr id="404" name="n_1mainValue【一般廃棄物処理施設】&#10;有形固定資産減価償却率"/>
        <xdr:cNvSpPr txBox="1"/>
      </xdr:nvSpPr>
      <xdr:spPr>
        <a:xfrm>
          <a:off x="15266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21751</xdr:rowOff>
    </xdr:from>
    <xdr:to>
      <xdr:col>112</xdr:col>
      <xdr:colOff>38100</xdr:colOff>
      <xdr:row>39</xdr:row>
      <xdr:rowOff>123351</xdr:rowOff>
    </xdr:to>
    <xdr:sp macro="" textlink="">
      <xdr:nvSpPr>
        <xdr:cNvPr id="442" name="楕円 441"/>
        <xdr:cNvSpPr/>
      </xdr:nvSpPr>
      <xdr:spPr>
        <a:xfrm>
          <a:off x="21272500" y="67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114478</xdr:rowOff>
    </xdr:from>
    <xdr:ext cx="534377" cy="259045"/>
    <xdr:sp macro="" textlink="">
      <xdr:nvSpPr>
        <xdr:cNvPr id="443" name="n_1mainValue【一般廃棄物処理施設】&#10;一人当たり有形固定資産（償却資産）額"/>
        <xdr:cNvSpPr txBox="1"/>
      </xdr:nvSpPr>
      <xdr:spPr>
        <a:xfrm>
          <a:off x="21043411" y="68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101056</xdr:rowOff>
    </xdr:from>
    <xdr:to>
      <xdr:col>81</xdr:col>
      <xdr:colOff>101600</xdr:colOff>
      <xdr:row>59</xdr:row>
      <xdr:rowOff>31206</xdr:rowOff>
    </xdr:to>
    <xdr:sp macro="" textlink="">
      <xdr:nvSpPr>
        <xdr:cNvPr id="485" name="楕円 484"/>
        <xdr:cNvSpPr/>
      </xdr:nvSpPr>
      <xdr:spPr>
        <a:xfrm>
          <a:off x="15430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47733</xdr:rowOff>
    </xdr:from>
    <xdr:ext cx="405111" cy="259045"/>
    <xdr:sp macro="" textlink="">
      <xdr:nvSpPr>
        <xdr:cNvPr id="486" name="n_1mainValue【保健センター・保健所】&#10;有形固定資産減価償却率"/>
        <xdr:cNvSpPr txBox="1"/>
      </xdr:nvSpPr>
      <xdr:spPr>
        <a:xfrm>
          <a:off x="15266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524" name="楕円 523"/>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119651</xdr:rowOff>
    </xdr:from>
    <xdr:ext cx="469744" cy="259045"/>
    <xdr:sp macro="" textlink="">
      <xdr:nvSpPr>
        <xdr:cNvPr id="525"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xdr:nvSpPr>
        <xdr:cNvPr id="567" name="楕円 566"/>
        <xdr:cNvSpPr/>
      </xdr:nvSpPr>
      <xdr:spPr>
        <a:xfrm>
          <a:off x="15430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88191</xdr:rowOff>
    </xdr:from>
    <xdr:ext cx="405111" cy="259045"/>
    <xdr:sp macro="" textlink="">
      <xdr:nvSpPr>
        <xdr:cNvPr id="568" name="n_1main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0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08" name="楕円 607"/>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3827</xdr:rowOff>
    </xdr:from>
    <xdr:ext cx="469744" cy="259045"/>
    <xdr:sp macro="" textlink="">
      <xdr:nvSpPr>
        <xdr:cNvPr id="609"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651" name="楕円 650"/>
        <xdr:cNvSpPr/>
      </xdr:nvSpPr>
      <xdr:spPr>
        <a:xfrm>
          <a:off x="15430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81478</xdr:rowOff>
    </xdr:from>
    <xdr:ext cx="405111" cy="259045"/>
    <xdr:sp macro="" textlink="">
      <xdr:nvSpPr>
        <xdr:cNvPr id="652" name="n_1mainValue【庁舎】&#10;有形固定資産減価償却率"/>
        <xdr:cNvSpPr txBox="1"/>
      </xdr:nvSpPr>
      <xdr:spPr>
        <a:xfrm>
          <a:off x="15266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8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85" name="フローチャート: 判断 68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8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10161</xdr:rowOff>
    </xdr:from>
    <xdr:to>
      <xdr:col>112</xdr:col>
      <xdr:colOff>38100</xdr:colOff>
      <xdr:row>106</xdr:row>
      <xdr:rowOff>111761</xdr:rowOff>
    </xdr:to>
    <xdr:sp macro="" textlink="">
      <xdr:nvSpPr>
        <xdr:cNvPr id="692" name="楕円 691"/>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102888</xdr:rowOff>
    </xdr:from>
    <xdr:ext cx="469744" cy="259045"/>
    <xdr:sp macro="" textlink="">
      <xdr:nvSpPr>
        <xdr:cNvPr id="693" name="n_1mainValue【庁舎】&#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保健センター・保健施設、図書館、福祉施設、庁舎において、有形固定資産減価償却率が類似団体、全国平均、県内平均よりも高くなっている。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保健センター・福祉施設は、整備されてから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年以上経過していることにより、有形固定資産減価償却率が類似団体平均を</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庁舎は、本庁舎が建築されてから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となっており、類似団体平均と比較すると高くなっている。時期は定まっていないが、今後耐震改修を予定している。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年度にのさかアリーナの非構造部材耐震改修を完了したことにより、有形固定資産減価償却率が類似団体平均値を下回った。平成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年度には八日市場ドームにおいても同様の改修を行ったため、有形固定資産減価償却率は低い水準で推移すると思われる。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は上回っているが、人口が減少していることや高齢化率（平成３０年４月１日現在３３．２％）が県平均を上回っていること、市内に中核となる企業がないことなどから財政基盤が弱く、県平均を大幅に下回っている。このため市税を中心に、保育料、給食費等の確実な徴収・収納及び未利用市有地の売却、使用料・手数料の見直し等により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税の増加等により、経常一般財源等が３千３百万円増加したものの、公債費や扶助費等が増加したため、経常経費充当一般財源等は１億２百万円増加したため、経常収支比率は０．７ポイント増加した。全国平均、県平均、類似団体平均のいずれも下回っているが、歳入に占める依存財源の割合が大きいことから、今後も自主財源の確保と経常的経費の削減に努める</a:t>
          </a:r>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60</xdr:row>
      <xdr:rowOff>121920</xdr:rowOff>
    </xdr:to>
    <xdr:cxnSp macro="">
      <xdr:nvCxnSpPr>
        <xdr:cNvPr id="132" name="直線コネクタ 131"/>
        <xdr:cNvCxnSpPr/>
      </xdr:nvCxnSpPr>
      <xdr:spPr>
        <a:xfrm>
          <a:off x="4114800" y="1038076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60</xdr:row>
      <xdr:rowOff>93769</xdr:rowOff>
    </xdr:to>
    <xdr:cxnSp macro="">
      <xdr:nvCxnSpPr>
        <xdr:cNvPr id="135" name="直線コネクタ 134"/>
        <xdr:cNvCxnSpPr/>
      </xdr:nvCxnSpPr>
      <xdr:spPr>
        <a:xfrm>
          <a:off x="3225800" y="1023196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59</xdr:row>
      <xdr:rowOff>156633</xdr:rowOff>
    </xdr:to>
    <xdr:cxnSp macro="">
      <xdr:nvCxnSpPr>
        <xdr:cNvPr id="138" name="直線コネクタ 137"/>
        <xdr:cNvCxnSpPr/>
      </xdr:nvCxnSpPr>
      <xdr:spPr>
        <a:xfrm flipV="1">
          <a:off x="2336800" y="1023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59</xdr:row>
      <xdr:rowOff>156633</xdr:rowOff>
    </xdr:to>
    <xdr:cxnSp macro="">
      <xdr:nvCxnSpPr>
        <xdr:cNvPr id="141" name="直線コネクタ 140"/>
        <xdr:cNvCxnSpPr/>
      </xdr:nvCxnSpPr>
      <xdr:spPr>
        <a:xfrm>
          <a:off x="1447800" y="1023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42969</xdr:rowOff>
    </xdr:from>
    <xdr:to>
      <xdr:col>19</xdr:col>
      <xdr:colOff>184150</xdr:colOff>
      <xdr:row>60</xdr:row>
      <xdr:rowOff>144569</xdr:rowOff>
    </xdr:to>
    <xdr:sp macro="" textlink="">
      <xdr:nvSpPr>
        <xdr:cNvPr id="153" name="楕円 152"/>
        <xdr:cNvSpPr/>
      </xdr:nvSpPr>
      <xdr:spPr>
        <a:xfrm>
          <a:off x="4064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154746</xdr:rowOff>
    </xdr:from>
    <xdr:ext cx="736600" cy="259045"/>
    <xdr:sp macro="" textlink="">
      <xdr:nvSpPr>
        <xdr:cNvPr id="154" name="テキスト ボックス 153"/>
        <xdr:cNvSpPr txBox="1"/>
      </xdr:nvSpPr>
      <xdr:spPr>
        <a:xfrm>
          <a:off x="3733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65617</xdr:rowOff>
    </xdr:from>
    <xdr:to>
      <xdr:col>15</xdr:col>
      <xdr:colOff>133350</xdr:colOff>
      <xdr:row>59</xdr:row>
      <xdr:rowOff>167217</xdr:rowOff>
    </xdr:to>
    <xdr:sp macro="" textlink="">
      <xdr:nvSpPr>
        <xdr:cNvPr id="155" name="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105833</xdr:rowOff>
    </xdr:from>
    <xdr:to>
      <xdr:col>11</xdr:col>
      <xdr:colOff>82550</xdr:colOff>
      <xdr:row>60</xdr:row>
      <xdr:rowOff>35983</xdr:rowOff>
    </xdr:to>
    <xdr:sp macro="" textlink="">
      <xdr:nvSpPr>
        <xdr:cNvPr id="157" name="楕円 156"/>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58" name="テキスト ボックス 157"/>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人件費・物件費等の決算額が小さくなっている要因として、ごみ処理業務や消防業務等を一部事務組合で行っていることが挙げられる。一部事務組合の人件費・物件費等に充てる負担金を加味した場合、人口１人当たりの人件費・物件費等の決算額は大幅に増加することになる。今後はこれらの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3487</xdr:rowOff>
    </xdr:from>
    <xdr:to>
      <xdr:col>23</xdr:col>
      <xdr:colOff>133350</xdr:colOff>
      <xdr:row>81</xdr:row>
      <xdr:rowOff>47194</xdr:rowOff>
    </xdr:to>
    <xdr:cxnSp macro="">
      <xdr:nvCxnSpPr>
        <xdr:cNvPr id="195" name="直線コネクタ 194"/>
        <xdr:cNvCxnSpPr/>
      </xdr:nvCxnSpPr>
      <xdr:spPr>
        <a:xfrm flipV="1">
          <a:off x="4114800" y="13890937"/>
          <a:ext cx="8382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8522</xdr:rowOff>
    </xdr:from>
    <xdr:to>
      <xdr:col>19</xdr:col>
      <xdr:colOff>133350</xdr:colOff>
      <xdr:row>81</xdr:row>
      <xdr:rowOff>47194</xdr:rowOff>
    </xdr:to>
    <xdr:cxnSp macro="">
      <xdr:nvCxnSpPr>
        <xdr:cNvPr id="198" name="直線コネクタ 197"/>
        <xdr:cNvCxnSpPr/>
      </xdr:nvCxnSpPr>
      <xdr:spPr>
        <a:xfrm>
          <a:off x="3225800" y="13895972"/>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169525</xdr:rowOff>
    </xdr:from>
    <xdr:to>
      <xdr:col>15</xdr:col>
      <xdr:colOff>82550</xdr:colOff>
      <xdr:row>81</xdr:row>
      <xdr:rowOff>8522</xdr:rowOff>
    </xdr:to>
    <xdr:cxnSp macro="">
      <xdr:nvCxnSpPr>
        <xdr:cNvPr id="201" name="直線コネクタ 200"/>
        <xdr:cNvCxnSpPr/>
      </xdr:nvCxnSpPr>
      <xdr:spPr>
        <a:xfrm>
          <a:off x="2336800" y="13885525"/>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137044</xdr:rowOff>
    </xdr:from>
    <xdr:to>
      <xdr:col>11</xdr:col>
      <xdr:colOff>31750</xdr:colOff>
      <xdr:row>80</xdr:row>
      <xdr:rowOff>169525</xdr:rowOff>
    </xdr:to>
    <xdr:cxnSp macro="">
      <xdr:nvCxnSpPr>
        <xdr:cNvPr id="204" name="直線コネクタ 203"/>
        <xdr:cNvCxnSpPr/>
      </xdr:nvCxnSpPr>
      <xdr:spPr>
        <a:xfrm>
          <a:off x="1447800" y="1385304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124137</xdr:rowOff>
    </xdr:from>
    <xdr:to>
      <xdr:col>23</xdr:col>
      <xdr:colOff>184150</xdr:colOff>
      <xdr:row>81</xdr:row>
      <xdr:rowOff>54287</xdr:rowOff>
    </xdr:to>
    <xdr:sp macro="" textlink="">
      <xdr:nvSpPr>
        <xdr:cNvPr id="214" name="楕円 213"/>
        <xdr:cNvSpPr/>
      </xdr:nvSpPr>
      <xdr:spPr>
        <a:xfrm>
          <a:off x="4902200" y="138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140664</xdr:rowOff>
    </xdr:from>
    <xdr:ext cx="762000" cy="259045"/>
    <xdr:sp macro="" textlink="">
      <xdr:nvSpPr>
        <xdr:cNvPr id="215" name="人件費・物件費等の状況該当値テキスト"/>
        <xdr:cNvSpPr txBox="1"/>
      </xdr:nvSpPr>
      <xdr:spPr>
        <a:xfrm>
          <a:off x="5041900" y="1368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167844</xdr:rowOff>
    </xdr:from>
    <xdr:to>
      <xdr:col>19</xdr:col>
      <xdr:colOff>184150</xdr:colOff>
      <xdr:row>81</xdr:row>
      <xdr:rowOff>97994</xdr:rowOff>
    </xdr:to>
    <xdr:sp macro="" textlink="">
      <xdr:nvSpPr>
        <xdr:cNvPr id="216" name="楕円 215"/>
        <xdr:cNvSpPr/>
      </xdr:nvSpPr>
      <xdr:spPr>
        <a:xfrm>
          <a:off x="4064000" y="138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108171</xdr:rowOff>
    </xdr:from>
    <xdr:ext cx="736600" cy="259045"/>
    <xdr:sp macro="" textlink="">
      <xdr:nvSpPr>
        <xdr:cNvPr id="217" name="テキスト ボックス 216"/>
        <xdr:cNvSpPr txBox="1"/>
      </xdr:nvSpPr>
      <xdr:spPr>
        <a:xfrm>
          <a:off x="3733800" y="1365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129172</xdr:rowOff>
    </xdr:from>
    <xdr:to>
      <xdr:col>15</xdr:col>
      <xdr:colOff>133350</xdr:colOff>
      <xdr:row>81</xdr:row>
      <xdr:rowOff>59322</xdr:rowOff>
    </xdr:to>
    <xdr:sp macro="" textlink="">
      <xdr:nvSpPr>
        <xdr:cNvPr id="218" name="楕円 217"/>
        <xdr:cNvSpPr/>
      </xdr:nvSpPr>
      <xdr:spPr>
        <a:xfrm>
          <a:off x="3175000" y="138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69499</xdr:rowOff>
    </xdr:from>
    <xdr:ext cx="762000" cy="259045"/>
    <xdr:sp macro="" textlink="">
      <xdr:nvSpPr>
        <xdr:cNvPr id="219" name="テキスト ボックス 218"/>
        <xdr:cNvSpPr txBox="1"/>
      </xdr:nvSpPr>
      <xdr:spPr>
        <a:xfrm>
          <a:off x="2844800" y="136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118725</xdr:rowOff>
    </xdr:from>
    <xdr:to>
      <xdr:col>11</xdr:col>
      <xdr:colOff>82550</xdr:colOff>
      <xdr:row>81</xdr:row>
      <xdr:rowOff>48875</xdr:rowOff>
    </xdr:to>
    <xdr:sp macro="" textlink="">
      <xdr:nvSpPr>
        <xdr:cNvPr id="220" name="楕円 219"/>
        <xdr:cNvSpPr/>
      </xdr:nvSpPr>
      <xdr:spPr>
        <a:xfrm>
          <a:off x="2286000" y="138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59052</xdr:rowOff>
    </xdr:from>
    <xdr:ext cx="762000" cy="259045"/>
    <xdr:sp macro="" textlink="">
      <xdr:nvSpPr>
        <xdr:cNvPr id="221" name="テキスト ボックス 220"/>
        <xdr:cNvSpPr txBox="1"/>
      </xdr:nvSpPr>
      <xdr:spPr>
        <a:xfrm>
          <a:off x="1955800" y="136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86244</xdr:rowOff>
    </xdr:from>
    <xdr:to>
      <xdr:col>7</xdr:col>
      <xdr:colOff>31750</xdr:colOff>
      <xdr:row>81</xdr:row>
      <xdr:rowOff>16394</xdr:rowOff>
    </xdr:to>
    <xdr:sp macro="" textlink="">
      <xdr:nvSpPr>
        <xdr:cNvPr id="222" name="楕円 221"/>
        <xdr:cNvSpPr/>
      </xdr:nvSpPr>
      <xdr:spPr>
        <a:xfrm>
          <a:off x="1397000" y="138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26571</xdr:rowOff>
    </xdr:from>
    <xdr:ext cx="762000" cy="259045"/>
    <xdr:sp macro="" textlink="">
      <xdr:nvSpPr>
        <xdr:cNvPr id="223" name="テキスト ボックス 222"/>
        <xdr:cNvSpPr txBox="1"/>
      </xdr:nvSpPr>
      <xdr:spPr>
        <a:xfrm>
          <a:off x="1066800" y="1357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ラスパイレス指数は、全国市平均、類似団体平均と比べ高い水準で推移してきている。今後も管理職手当、特殊勤務手当の抑制等、行政改革大綱に基づき、職員給与の適正化に努める。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72389</xdr:rowOff>
    </xdr:to>
    <xdr:cxnSp macro="">
      <xdr:nvCxnSpPr>
        <xdr:cNvPr id="257" name="直線コネクタ 256"/>
        <xdr:cNvCxnSpPr/>
      </xdr:nvCxnSpPr>
      <xdr:spPr>
        <a:xfrm>
          <a:off x="16179800" y="15159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72389</xdr:rowOff>
    </xdr:to>
    <xdr:cxnSp macro="">
      <xdr:nvCxnSpPr>
        <xdr:cNvPr id="260" name="直線コネクタ 259"/>
        <xdr:cNvCxnSpPr/>
      </xdr:nvCxnSpPr>
      <xdr:spPr>
        <a:xfrm>
          <a:off x="15290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82973</xdr:rowOff>
    </xdr:from>
    <xdr:to>
      <xdr:col>72</xdr:col>
      <xdr:colOff>203200</xdr:colOff>
      <xdr:row>88</xdr:row>
      <xdr:rowOff>24130</xdr:rowOff>
    </xdr:to>
    <xdr:cxnSp macro="">
      <xdr:nvCxnSpPr>
        <xdr:cNvPr id="263" name="直線コネクタ 262"/>
        <xdr:cNvCxnSpPr/>
      </xdr:nvCxnSpPr>
      <xdr:spPr>
        <a:xfrm>
          <a:off x="14401800" y="1499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82973</xdr:rowOff>
    </xdr:from>
    <xdr:to>
      <xdr:col>68</xdr:col>
      <xdr:colOff>152400</xdr:colOff>
      <xdr:row>87</xdr:row>
      <xdr:rowOff>155363</xdr:rowOff>
    </xdr:to>
    <xdr:cxnSp macro="">
      <xdr:nvCxnSpPr>
        <xdr:cNvPr id="266" name="直線コネクタ 265"/>
        <xdr:cNvCxnSpPr/>
      </xdr:nvCxnSpPr>
      <xdr:spPr>
        <a:xfrm flipV="1">
          <a:off x="13512800" y="149991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88916</xdr:rowOff>
    </xdr:from>
    <xdr:ext cx="762000" cy="259045"/>
    <xdr:sp macro="" textlink="">
      <xdr:nvSpPr>
        <xdr:cNvPr id="277" name="給与水準   （国との比較）該当値テキスト"/>
        <xdr:cNvSpPr txBox="1"/>
      </xdr:nvSpPr>
      <xdr:spPr>
        <a:xfrm>
          <a:off x="17106900" y="1500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0" name="楕円 279"/>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1" name="テキスト ボックス 280"/>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2" name="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118550</xdr:rowOff>
    </xdr:from>
    <xdr:ext cx="762000" cy="259045"/>
    <xdr:sp macro="" textlink="">
      <xdr:nvSpPr>
        <xdr:cNvPr id="283" name="テキスト ボックス 282"/>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これまで定員適正化計画に基づき、職員数を削減してきており、人口千人当たり職員数は、全国平均、</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下回る水準での推移となっている。今後も第３次定員適正化計画に基づき、職員数の適正化に努める。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150646</xdr:rowOff>
    </xdr:to>
    <xdr:cxnSp macro="">
      <xdr:nvCxnSpPr>
        <xdr:cNvPr id="322" name="直線コネクタ 321"/>
        <xdr:cNvCxnSpPr/>
      </xdr:nvCxnSpPr>
      <xdr:spPr>
        <a:xfrm>
          <a:off x="16179800" y="1042615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116175</xdr:rowOff>
    </xdr:from>
    <xdr:to>
      <xdr:col>77</xdr:col>
      <xdr:colOff>44450</xdr:colOff>
      <xdr:row>60</xdr:row>
      <xdr:rowOff>139156</xdr:rowOff>
    </xdr:to>
    <xdr:cxnSp macro="">
      <xdr:nvCxnSpPr>
        <xdr:cNvPr id="325" name="直線コネクタ 324"/>
        <xdr:cNvCxnSpPr/>
      </xdr:nvCxnSpPr>
      <xdr:spPr>
        <a:xfrm>
          <a:off x="15290800" y="1040317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110430</xdr:rowOff>
    </xdr:from>
    <xdr:to>
      <xdr:col>72</xdr:col>
      <xdr:colOff>203200</xdr:colOff>
      <xdr:row>60</xdr:row>
      <xdr:rowOff>116175</xdr:rowOff>
    </xdr:to>
    <xdr:cxnSp macro="">
      <xdr:nvCxnSpPr>
        <xdr:cNvPr id="328" name="直線コネクタ 327"/>
        <xdr:cNvCxnSpPr/>
      </xdr:nvCxnSpPr>
      <xdr:spPr>
        <a:xfrm>
          <a:off x="14401800" y="1039743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110430</xdr:rowOff>
    </xdr:from>
    <xdr:to>
      <xdr:col>68</xdr:col>
      <xdr:colOff>152400</xdr:colOff>
      <xdr:row>60</xdr:row>
      <xdr:rowOff>112728</xdr:rowOff>
    </xdr:to>
    <xdr:cxnSp macro="">
      <xdr:nvCxnSpPr>
        <xdr:cNvPr id="331" name="直線コネクタ 330"/>
        <xdr:cNvCxnSpPr/>
      </xdr:nvCxnSpPr>
      <xdr:spPr>
        <a:xfrm flipV="1">
          <a:off x="13512800" y="103974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99846</xdr:rowOff>
    </xdr:from>
    <xdr:to>
      <xdr:col>81</xdr:col>
      <xdr:colOff>95250</xdr:colOff>
      <xdr:row>61</xdr:row>
      <xdr:rowOff>29996</xdr:rowOff>
    </xdr:to>
    <xdr:sp macro="" textlink="">
      <xdr:nvSpPr>
        <xdr:cNvPr id="341" name="楕円 340"/>
        <xdr:cNvSpPr/>
      </xdr:nvSpPr>
      <xdr:spPr>
        <a:xfrm>
          <a:off x="169672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116373</xdr:rowOff>
    </xdr:from>
    <xdr:ext cx="762000" cy="259045"/>
    <xdr:sp macro="" textlink="">
      <xdr:nvSpPr>
        <xdr:cNvPr id="342" name="定員管理の状況該当値テキスト"/>
        <xdr:cNvSpPr txBox="1"/>
      </xdr:nvSpPr>
      <xdr:spPr>
        <a:xfrm>
          <a:off x="17106900" y="102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3" name="楕円 342"/>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28683</xdr:rowOff>
    </xdr:from>
    <xdr:ext cx="736600" cy="259045"/>
    <xdr:sp macro="" textlink="">
      <xdr:nvSpPr>
        <xdr:cNvPr id="344" name="テキスト ボックス 343"/>
        <xdr:cNvSpPr txBox="1"/>
      </xdr:nvSpPr>
      <xdr:spPr>
        <a:xfrm>
          <a:off x="15798800" y="1014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65375</xdr:rowOff>
    </xdr:from>
    <xdr:to>
      <xdr:col>73</xdr:col>
      <xdr:colOff>44450</xdr:colOff>
      <xdr:row>60</xdr:row>
      <xdr:rowOff>166975</xdr:rowOff>
    </xdr:to>
    <xdr:sp macro="" textlink="">
      <xdr:nvSpPr>
        <xdr:cNvPr id="345" name="楕円 344"/>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5702</xdr:rowOff>
    </xdr:from>
    <xdr:ext cx="762000" cy="259045"/>
    <xdr:sp macro="" textlink="">
      <xdr:nvSpPr>
        <xdr:cNvPr id="346" name="テキスト ボックス 345"/>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59630</xdr:rowOff>
    </xdr:from>
    <xdr:to>
      <xdr:col>68</xdr:col>
      <xdr:colOff>203200</xdr:colOff>
      <xdr:row>60</xdr:row>
      <xdr:rowOff>161230</xdr:rowOff>
    </xdr:to>
    <xdr:sp macro="" textlink="">
      <xdr:nvSpPr>
        <xdr:cNvPr id="347" name="楕円 346"/>
        <xdr:cNvSpPr/>
      </xdr:nvSpPr>
      <xdr:spPr>
        <a:xfrm>
          <a:off x="14351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171407</xdr:rowOff>
    </xdr:from>
    <xdr:ext cx="762000" cy="259045"/>
    <xdr:sp macro="" textlink="">
      <xdr:nvSpPr>
        <xdr:cNvPr id="348" name="テキスト ボックス 347"/>
        <xdr:cNvSpPr txBox="1"/>
      </xdr:nvSpPr>
      <xdr:spPr>
        <a:xfrm>
          <a:off x="14020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49" name="楕円 348"/>
        <xdr:cNvSpPr/>
      </xdr:nvSpPr>
      <xdr:spPr>
        <a:xfrm>
          <a:off x="13462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50" name="テキスト ボックス 349"/>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平成２９年度は、算入公債費等の増加により、実質公債比率の分子はわずかに減少し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標準財政規模も減少した。その結果、単年度の実質公債費比率はわずかに上昇し、３ヵ年平均の実質公債費比率も０．４ポイント上昇したが、全国平均、県平均、類似団体平均のいずれも下回る水準となっている。今後も地方債の新規発行の抑制と、発行にあたっては交付税算入率の高い市債を選択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113030</xdr:rowOff>
    </xdr:from>
    <xdr:to>
      <xdr:col>81</xdr:col>
      <xdr:colOff>44450</xdr:colOff>
      <xdr:row>36</xdr:row>
      <xdr:rowOff>121073</xdr:rowOff>
    </xdr:to>
    <xdr:cxnSp macro="">
      <xdr:nvCxnSpPr>
        <xdr:cNvPr id="384" name="直線コネクタ 383"/>
        <xdr:cNvCxnSpPr/>
      </xdr:nvCxnSpPr>
      <xdr:spPr>
        <a:xfrm>
          <a:off x="16179800" y="62852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113030</xdr:rowOff>
    </xdr:from>
    <xdr:to>
      <xdr:col>77</xdr:col>
      <xdr:colOff>44450</xdr:colOff>
      <xdr:row>36</xdr:row>
      <xdr:rowOff>115041</xdr:rowOff>
    </xdr:to>
    <xdr:cxnSp macro="">
      <xdr:nvCxnSpPr>
        <xdr:cNvPr id="387" name="直線コネクタ 386"/>
        <xdr:cNvCxnSpPr/>
      </xdr:nvCxnSpPr>
      <xdr:spPr>
        <a:xfrm flipV="1">
          <a:off x="15290800" y="628523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115041</xdr:rowOff>
    </xdr:from>
    <xdr:to>
      <xdr:col>72</xdr:col>
      <xdr:colOff>203200</xdr:colOff>
      <xdr:row>36</xdr:row>
      <xdr:rowOff>133138</xdr:rowOff>
    </xdr:to>
    <xdr:cxnSp macro="">
      <xdr:nvCxnSpPr>
        <xdr:cNvPr id="390" name="直線コネクタ 389"/>
        <xdr:cNvCxnSpPr/>
      </xdr:nvCxnSpPr>
      <xdr:spPr>
        <a:xfrm flipV="1">
          <a:off x="14401800" y="62872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133138</xdr:rowOff>
    </xdr:from>
    <xdr:to>
      <xdr:col>68</xdr:col>
      <xdr:colOff>152400</xdr:colOff>
      <xdr:row>36</xdr:row>
      <xdr:rowOff>161290</xdr:rowOff>
    </xdr:to>
    <xdr:cxnSp macro="">
      <xdr:nvCxnSpPr>
        <xdr:cNvPr id="393" name="直線コネクタ 392"/>
        <xdr:cNvCxnSpPr/>
      </xdr:nvCxnSpPr>
      <xdr:spPr>
        <a:xfrm flipV="1">
          <a:off x="13512800" y="63053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3" name="楕円 402"/>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163000</xdr:rowOff>
    </xdr:from>
    <xdr:ext cx="762000" cy="259045"/>
    <xdr:sp macro="" textlink="">
      <xdr:nvSpPr>
        <xdr:cNvPr id="404" name="公債費負担の状況該当値テキスト"/>
        <xdr:cNvSpPr txBox="1"/>
      </xdr:nvSpPr>
      <xdr:spPr>
        <a:xfrm>
          <a:off x="171069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62230</xdr:rowOff>
    </xdr:from>
    <xdr:to>
      <xdr:col>77</xdr:col>
      <xdr:colOff>95250</xdr:colOff>
      <xdr:row>36</xdr:row>
      <xdr:rowOff>163830</xdr:rowOff>
    </xdr:to>
    <xdr:sp macro="" textlink="">
      <xdr:nvSpPr>
        <xdr:cNvPr id="405" name="楕円 404"/>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2557</xdr:rowOff>
    </xdr:from>
    <xdr:ext cx="736600" cy="259045"/>
    <xdr:sp macro="" textlink="">
      <xdr:nvSpPr>
        <xdr:cNvPr id="406" name="テキスト ボックス 405"/>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64241</xdr:rowOff>
    </xdr:from>
    <xdr:to>
      <xdr:col>73</xdr:col>
      <xdr:colOff>44450</xdr:colOff>
      <xdr:row>36</xdr:row>
      <xdr:rowOff>165841</xdr:rowOff>
    </xdr:to>
    <xdr:sp macro="" textlink="">
      <xdr:nvSpPr>
        <xdr:cNvPr id="407" name="楕円 406"/>
        <xdr:cNvSpPr/>
      </xdr:nvSpPr>
      <xdr:spPr>
        <a:xfrm>
          <a:off x="15240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4568</xdr:rowOff>
    </xdr:from>
    <xdr:ext cx="762000" cy="259045"/>
    <xdr:sp macro="" textlink="">
      <xdr:nvSpPr>
        <xdr:cNvPr id="408" name="テキスト ボックス 407"/>
        <xdr:cNvSpPr txBox="1"/>
      </xdr:nvSpPr>
      <xdr:spPr>
        <a:xfrm>
          <a:off x="14909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82338</xdr:rowOff>
    </xdr:from>
    <xdr:to>
      <xdr:col>68</xdr:col>
      <xdr:colOff>203200</xdr:colOff>
      <xdr:row>37</xdr:row>
      <xdr:rowOff>12488</xdr:rowOff>
    </xdr:to>
    <xdr:sp macro="" textlink="">
      <xdr:nvSpPr>
        <xdr:cNvPr id="409" name="楕円 408"/>
        <xdr:cNvSpPr/>
      </xdr:nvSpPr>
      <xdr:spPr>
        <a:xfrm>
          <a:off x="14351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22665</xdr:rowOff>
    </xdr:from>
    <xdr:ext cx="762000" cy="259045"/>
    <xdr:sp macro="" textlink="">
      <xdr:nvSpPr>
        <xdr:cNvPr id="410" name="テキスト ボックス 409"/>
        <xdr:cNvSpPr txBox="1"/>
      </xdr:nvSpPr>
      <xdr:spPr>
        <a:xfrm>
          <a:off x="14020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11" name="楕円 410"/>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12" name="テキスト ボックス 411"/>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現在高や退職手当負担見込額等の減少により将来負担額は減少し、充当可能基金、基準財政需要額算入見込額が減少したことにより充当可能財源も減少となった。将来負担額が充当可能財源よりも大きく減少したため、将来負担率は２．５ポイント低下し、全国平均、県平均、類似団体平均のいずれも下回っている。今後も市債の新規発行は極力抑制し、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117158</xdr:rowOff>
    </xdr:from>
    <xdr:to>
      <xdr:col>81</xdr:col>
      <xdr:colOff>44450</xdr:colOff>
      <xdr:row>14</xdr:row>
      <xdr:rowOff>123190</xdr:rowOff>
    </xdr:to>
    <xdr:cxnSp macro="">
      <xdr:nvCxnSpPr>
        <xdr:cNvPr id="444" name="直線コネクタ 443"/>
        <xdr:cNvCxnSpPr/>
      </xdr:nvCxnSpPr>
      <xdr:spPr>
        <a:xfrm flipV="1">
          <a:off x="16179800" y="251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101935</xdr:rowOff>
    </xdr:from>
    <xdr:ext cx="762000" cy="259045"/>
    <xdr:sp macro="" textlink="">
      <xdr:nvSpPr>
        <xdr:cNvPr id="445" name="将来負担の状況平均値テキスト"/>
        <xdr:cNvSpPr txBox="1"/>
      </xdr:nvSpPr>
      <xdr:spPr>
        <a:xfrm>
          <a:off x="17106900" y="2502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14</xdr:row>
      <xdr:rowOff>131877</xdr:rowOff>
    </xdr:to>
    <xdr:cxnSp macro="">
      <xdr:nvCxnSpPr>
        <xdr:cNvPr id="447" name="直線コネクタ 446"/>
        <xdr:cNvCxnSpPr/>
      </xdr:nvCxnSpPr>
      <xdr:spPr>
        <a:xfrm flipV="1">
          <a:off x="15290800" y="252349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131877</xdr:rowOff>
    </xdr:from>
    <xdr:to>
      <xdr:col>72</xdr:col>
      <xdr:colOff>203200</xdr:colOff>
      <xdr:row>14</xdr:row>
      <xdr:rowOff>146596</xdr:rowOff>
    </xdr:to>
    <xdr:cxnSp macro="">
      <xdr:nvCxnSpPr>
        <xdr:cNvPr id="450" name="直線コネクタ 449"/>
        <xdr:cNvCxnSpPr/>
      </xdr:nvCxnSpPr>
      <xdr:spPr>
        <a:xfrm flipV="1">
          <a:off x="14401800" y="253217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146596</xdr:rowOff>
    </xdr:from>
    <xdr:to>
      <xdr:col>68</xdr:col>
      <xdr:colOff>152400</xdr:colOff>
      <xdr:row>14</xdr:row>
      <xdr:rowOff>165900</xdr:rowOff>
    </xdr:to>
    <xdr:cxnSp macro="">
      <xdr:nvCxnSpPr>
        <xdr:cNvPr id="453" name="直線コネクタ 452"/>
        <xdr:cNvCxnSpPr/>
      </xdr:nvCxnSpPr>
      <xdr:spPr>
        <a:xfrm flipV="1">
          <a:off x="13512800" y="25468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66358</xdr:rowOff>
    </xdr:from>
    <xdr:to>
      <xdr:col>81</xdr:col>
      <xdr:colOff>95250</xdr:colOff>
      <xdr:row>14</xdr:row>
      <xdr:rowOff>167958</xdr:rowOff>
    </xdr:to>
    <xdr:sp macro="" textlink="">
      <xdr:nvSpPr>
        <xdr:cNvPr id="463" name="楕円 462"/>
        <xdr:cNvSpPr/>
      </xdr:nvSpPr>
      <xdr:spPr>
        <a:xfrm>
          <a:off x="169672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159085</xdr:rowOff>
    </xdr:from>
    <xdr:ext cx="762000" cy="259045"/>
    <xdr:sp macro="" textlink="">
      <xdr:nvSpPr>
        <xdr:cNvPr id="464" name="将来負担の状況該当値テキスト"/>
        <xdr:cNvSpPr txBox="1"/>
      </xdr:nvSpPr>
      <xdr:spPr>
        <a:xfrm>
          <a:off x="17106900" y="238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65" name="楕円 464"/>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66" name="テキスト ボックス 465"/>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81077</xdr:rowOff>
    </xdr:from>
    <xdr:to>
      <xdr:col>73</xdr:col>
      <xdr:colOff>44450</xdr:colOff>
      <xdr:row>15</xdr:row>
      <xdr:rowOff>11227</xdr:rowOff>
    </xdr:to>
    <xdr:sp macro="" textlink="">
      <xdr:nvSpPr>
        <xdr:cNvPr id="467" name="楕円 466"/>
        <xdr:cNvSpPr/>
      </xdr:nvSpPr>
      <xdr:spPr>
        <a:xfrm>
          <a:off x="15240000" y="24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21404</xdr:rowOff>
    </xdr:from>
    <xdr:ext cx="762000" cy="259045"/>
    <xdr:sp macro="" textlink="">
      <xdr:nvSpPr>
        <xdr:cNvPr id="468" name="テキスト ボックス 467"/>
        <xdr:cNvSpPr txBox="1"/>
      </xdr:nvSpPr>
      <xdr:spPr>
        <a:xfrm>
          <a:off x="14909800" y="22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95796</xdr:rowOff>
    </xdr:from>
    <xdr:to>
      <xdr:col>68</xdr:col>
      <xdr:colOff>203200</xdr:colOff>
      <xdr:row>15</xdr:row>
      <xdr:rowOff>25946</xdr:rowOff>
    </xdr:to>
    <xdr:sp macro="" textlink="">
      <xdr:nvSpPr>
        <xdr:cNvPr id="469" name="楕円 468"/>
        <xdr:cNvSpPr/>
      </xdr:nvSpPr>
      <xdr:spPr>
        <a:xfrm>
          <a:off x="14351000" y="24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36123</xdr:rowOff>
    </xdr:from>
    <xdr:ext cx="762000" cy="259045"/>
    <xdr:sp macro="" textlink="">
      <xdr:nvSpPr>
        <xdr:cNvPr id="470" name="テキスト ボックス 469"/>
        <xdr:cNvSpPr txBox="1"/>
      </xdr:nvSpPr>
      <xdr:spPr>
        <a:xfrm>
          <a:off x="14020800" y="226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115100</xdr:rowOff>
    </xdr:from>
    <xdr:to>
      <xdr:col>64</xdr:col>
      <xdr:colOff>152400</xdr:colOff>
      <xdr:row>15</xdr:row>
      <xdr:rowOff>45250</xdr:rowOff>
    </xdr:to>
    <xdr:sp macro="" textlink="">
      <xdr:nvSpPr>
        <xdr:cNvPr id="471" name="楕円 470"/>
        <xdr:cNvSpPr/>
      </xdr:nvSpPr>
      <xdr:spPr>
        <a:xfrm>
          <a:off x="13462000" y="25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55427</xdr:rowOff>
    </xdr:from>
    <xdr:ext cx="762000" cy="259045"/>
    <xdr:sp macro="" textlink="">
      <xdr:nvSpPr>
        <xdr:cNvPr id="472" name="テキスト ボックス 471"/>
        <xdr:cNvSpPr txBox="1"/>
      </xdr:nvSpPr>
      <xdr:spPr>
        <a:xfrm>
          <a:off x="13131800" y="22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に基づく職員数の適正化や行政改革による給与の適正化に取り組んでおり、近年、人件費はおおむね減少傾向にある。そのため、人件費に係る経常収支比率は、全国平均、県平均、類似団体平均のいずれもを下回っている。今後も定員管理、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159004</xdr:rowOff>
    </xdr:to>
    <xdr:cxnSp macro="">
      <xdr:nvCxnSpPr>
        <xdr:cNvPr id="64" name="直線コネクタ 63"/>
        <xdr:cNvCxnSpPr/>
      </xdr:nvCxnSpPr>
      <xdr:spPr>
        <a:xfrm>
          <a:off x="3987800" y="63174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36</xdr:row>
      <xdr:rowOff>145288</xdr:rowOff>
    </xdr:to>
    <xdr:cxnSp macro="">
      <xdr:nvCxnSpPr>
        <xdr:cNvPr id="67" name="直線コネクタ 66"/>
        <xdr:cNvCxnSpPr/>
      </xdr:nvCxnSpPr>
      <xdr:spPr>
        <a:xfrm>
          <a:off x="3098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24130</xdr:rowOff>
    </xdr:to>
    <xdr:cxnSp macro="">
      <xdr:nvCxnSpPr>
        <xdr:cNvPr id="70" name="直線コネクタ 69"/>
        <xdr:cNvCxnSpPr/>
      </xdr:nvCxnSpPr>
      <xdr:spPr>
        <a:xfrm flipV="1">
          <a:off x="2209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3" name="直線コネクタ 72"/>
        <xdr:cNvCxnSpPr/>
      </xdr:nvCxnSpPr>
      <xdr:spPr>
        <a:xfrm>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住民情報系システムの電算機器リース料の減少等により、平成２９年度は前年度に比べて０．７ポイント減少し、全国平均、県平均、類似団体平均を下回る水準となった。今後も、施設の維持管理経費等の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48079</xdr:rowOff>
    </xdr:to>
    <xdr:cxnSp macro="">
      <xdr:nvCxnSpPr>
        <xdr:cNvPr id="127" name="直線コネクタ 126"/>
        <xdr:cNvCxnSpPr/>
      </xdr:nvCxnSpPr>
      <xdr:spPr>
        <a:xfrm flipV="1">
          <a:off x="15671800" y="28865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48079</xdr:rowOff>
    </xdr:to>
    <xdr:cxnSp macro="">
      <xdr:nvCxnSpPr>
        <xdr:cNvPr id="130" name="直線コネクタ 129"/>
        <xdr:cNvCxnSpPr/>
      </xdr:nvCxnSpPr>
      <xdr:spPr>
        <a:xfrm>
          <a:off x="14782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58964</xdr:rowOff>
    </xdr:to>
    <xdr:cxnSp macro="">
      <xdr:nvCxnSpPr>
        <xdr:cNvPr id="133" name="直線コネクタ 132"/>
        <xdr:cNvCxnSpPr/>
      </xdr:nvCxnSpPr>
      <xdr:spPr>
        <a:xfrm flipV="1">
          <a:off x="13893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58964</xdr:rowOff>
    </xdr:to>
    <xdr:cxnSp macro="">
      <xdr:nvCxnSpPr>
        <xdr:cNvPr id="136" name="直線コネクタ 135"/>
        <xdr:cNvCxnSpPr/>
      </xdr:nvCxnSpPr>
      <xdr:spPr>
        <a:xfrm>
          <a:off x="13004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3" name="テキスト ボックス 152"/>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９年度は施設型給付費や生活保護扶助費の増加等により、扶助費が増加した。扶助費に係る経常収支比率は、全国平均、県平均を下回っているものの、類似団体平均よりも１．７ポイント高くなっている。今後も扶助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53522</xdr:rowOff>
    </xdr:to>
    <xdr:cxnSp macro="">
      <xdr:nvCxnSpPr>
        <xdr:cNvPr id="189" name="直線コネクタ 188"/>
        <xdr:cNvCxnSpPr/>
      </xdr:nvCxnSpPr>
      <xdr:spPr>
        <a:xfrm>
          <a:off x="3987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58</xdr:row>
      <xdr:rowOff>127000</xdr:rowOff>
    </xdr:to>
    <xdr:cxnSp macro="">
      <xdr:nvCxnSpPr>
        <xdr:cNvPr id="192" name="直線コネクタ 191"/>
        <xdr:cNvCxnSpPr/>
      </xdr:nvCxnSpPr>
      <xdr:spPr>
        <a:xfrm>
          <a:off x="3098800" y="1002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83457</xdr:rowOff>
    </xdr:to>
    <xdr:cxnSp macro="">
      <xdr:nvCxnSpPr>
        <xdr:cNvPr id="195" name="直線コネクタ 194"/>
        <xdr:cNvCxnSpPr/>
      </xdr:nvCxnSpPr>
      <xdr:spPr>
        <a:xfrm>
          <a:off x="2209800" y="997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156935</xdr:rowOff>
    </xdr:from>
    <xdr:to>
      <xdr:col>11</xdr:col>
      <xdr:colOff>9525</xdr:colOff>
      <xdr:row>58</xdr:row>
      <xdr:rowOff>29028</xdr:rowOff>
    </xdr:to>
    <xdr:cxnSp macro="">
      <xdr:nvCxnSpPr>
        <xdr:cNvPr id="198" name="直線コネクタ 197"/>
        <xdr:cNvCxnSpPr/>
      </xdr:nvCxnSpPr>
      <xdr:spPr>
        <a:xfrm>
          <a:off x="1320800" y="9929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8" name="楕円 207"/>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9"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0" name="楕円 209"/>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1" name="テキスト ボックス 21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2" name="楕円 211"/>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3" name="テキスト ボックス 212"/>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4" name="楕円 213"/>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5" name="テキスト ボックス 214"/>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6" name="楕円 215"/>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7" name="テキスト ボックス 216"/>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全国平均、類似団体平均を下回っている。その他の中でも、国民健康保険特別会計や後期高齢者医療特別会計、介護保険特別会計等への繰出金が大きな割合を占めている。今後も普通会計の負担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112304</xdr:rowOff>
    </xdr:to>
    <xdr:cxnSp macro="">
      <xdr:nvCxnSpPr>
        <xdr:cNvPr id="252" name="直線コネクタ 251"/>
        <xdr:cNvCxnSpPr/>
      </xdr:nvCxnSpPr>
      <xdr:spPr>
        <a:xfrm>
          <a:off x="15671800" y="9542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112304</xdr:rowOff>
    </xdr:to>
    <xdr:cxnSp macro="">
      <xdr:nvCxnSpPr>
        <xdr:cNvPr id="255" name="直線コネクタ 254"/>
        <xdr:cNvCxnSpPr/>
      </xdr:nvCxnSpPr>
      <xdr:spPr>
        <a:xfrm>
          <a:off x="14782800" y="94767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53522</xdr:rowOff>
    </xdr:to>
    <xdr:cxnSp macro="">
      <xdr:nvCxnSpPr>
        <xdr:cNvPr id="258" name="直線コネクタ 257"/>
        <xdr:cNvCxnSpPr/>
      </xdr:nvCxnSpPr>
      <xdr:spPr>
        <a:xfrm flipV="1">
          <a:off x="13893800" y="94767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53522</xdr:rowOff>
    </xdr:to>
    <xdr:cxnSp macro="">
      <xdr:nvCxnSpPr>
        <xdr:cNvPr id="261" name="直線コネクタ 260"/>
        <xdr:cNvCxnSpPr/>
      </xdr:nvCxnSpPr>
      <xdr:spPr>
        <a:xfrm>
          <a:off x="13004800" y="9470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1" name="楕円 270"/>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2"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3" name="楕円 272"/>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4" name="テキスト ボックス 273"/>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5" name="楕円 274"/>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6" name="テキスト ボックス 275"/>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7" name="楕円 276"/>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8" name="テキスト ボックス 277"/>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9" name="楕円 278"/>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80" name="テキスト ボックス 279"/>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平成２９年度は前年度に比べて０．８ポイント減少したが、全国平均、県平均、類似団体平均のいずれも上回る高い水準での推移となっている。その要因としては、ごみ処理や消防業務を一部事務組合で行っており、それらの一部事務組合に対する負担金、病院事業会計への補助金等が多額になっていることが挙げられる。今後も補助金の交付について適正な金額を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124714</xdr:rowOff>
    </xdr:to>
    <xdr:cxnSp macro="">
      <xdr:nvCxnSpPr>
        <xdr:cNvPr id="310" name="直線コネクタ 309"/>
        <xdr:cNvCxnSpPr/>
      </xdr:nvCxnSpPr>
      <xdr:spPr>
        <a:xfrm flipV="1">
          <a:off x="15671800" y="6431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124714</xdr:rowOff>
    </xdr:to>
    <xdr:cxnSp macro="">
      <xdr:nvCxnSpPr>
        <xdr:cNvPr id="313" name="直線コネクタ 312"/>
        <xdr:cNvCxnSpPr/>
      </xdr:nvCxnSpPr>
      <xdr:spPr>
        <a:xfrm>
          <a:off x="14782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83566</xdr:rowOff>
    </xdr:to>
    <xdr:cxnSp macro="">
      <xdr:nvCxnSpPr>
        <xdr:cNvPr id="316" name="直線コネクタ 315"/>
        <xdr:cNvCxnSpPr/>
      </xdr:nvCxnSpPr>
      <xdr:spPr>
        <a:xfrm flipV="1">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88138</xdr:rowOff>
    </xdr:to>
    <xdr:cxnSp macro="">
      <xdr:nvCxnSpPr>
        <xdr:cNvPr id="319" name="直線コネクタ 318"/>
        <xdr:cNvCxnSpPr/>
      </xdr:nvCxnSpPr>
      <xdr:spPr>
        <a:xfrm flipV="1">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9" name="楕円 328"/>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0"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3" name="楕円 332"/>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4" name="テキスト ボックス 333"/>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5" name="楕円 334"/>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6" name="テキスト ボックス 335"/>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7" name="楕円 33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8" name="テキスト ボックス 33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９年度の公債費の決算額は、合併特例債や臨時財政対策債の償還額の増等により、前年度と比べて増加したが、公債費に係る経常収支比率は、県平均を上回るものの、全国平均、類似団体平均を下回っている。今後も臨時財政対策債や合併特例債等の市債を借り入れる予定であり、公債費の増加は後年度の財政運営に多大な影響を及ぼすことから、市債の新規発行を極力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123190</xdr:rowOff>
    </xdr:to>
    <xdr:cxnSp macro="">
      <xdr:nvCxnSpPr>
        <xdr:cNvPr id="370" name="直線コネクタ 369"/>
        <xdr:cNvCxnSpPr/>
      </xdr:nvCxnSpPr>
      <xdr:spPr>
        <a:xfrm>
          <a:off x="3987800" y="127914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92710</xdr:rowOff>
    </xdr:from>
    <xdr:to>
      <xdr:col>19</xdr:col>
      <xdr:colOff>187325</xdr:colOff>
      <xdr:row>74</xdr:row>
      <xdr:rowOff>104140</xdr:rowOff>
    </xdr:to>
    <xdr:cxnSp macro="">
      <xdr:nvCxnSpPr>
        <xdr:cNvPr id="373" name="直線コネクタ 372"/>
        <xdr:cNvCxnSpPr/>
      </xdr:nvCxnSpPr>
      <xdr:spPr>
        <a:xfrm>
          <a:off x="3098800" y="12780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81280</xdr:rowOff>
    </xdr:from>
    <xdr:to>
      <xdr:col>15</xdr:col>
      <xdr:colOff>98425</xdr:colOff>
      <xdr:row>74</xdr:row>
      <xdr:rowOff>92710</xdr:rowOff>
    </xdr:to>
    <xdr:cxnSp macro="">
      <xdr:nvCxnSpPr>
        <xdr:cNvPr id="376" name="直線コネクタ 375"/>
        <xdr:cNvCxnSpPr/>
      </xdr:nvCxnSpPr>
      <xdr:spPr>
        <a:xfrm>
          <a:off x="2209800" y="12768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90805</xdr:rowOff>
    </xdr:to>
    <xdr:cxnSp macro="">
      <xdr:nvCxnSpPr>
        <xdr:cNvPr id="379" name="直線コネクタ 378"/>
        <xdr:cNvCxnSpPr/>
      </xdr:nvCxnSpPr>
      <xdr:spPr>
        <a:xfrm flipV="1">
          <a:off x="1320800" y="12768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9" name="楕円 388"/>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90" name="公債費該当値テキスト"/>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93" name="楕円 392"/>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94" name="テキスト ボックス 393"/>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30480</xdr:rowOff>
    </xdr:from>
    <xdr:to>
      <xdr:col>11</xdr:col>
      <xdr:colOff>60325</xdr:colOff>
      <xdr:row>74</xdr:row>
      <xdr:rowOff>132080</xdr:rowOff>
    </xdr:to>
    <xdr:sp macro="" textlink="">
      <xdr:nvSpPr>
        <xdr:cNvPr id="395" name="楕円 394"/>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142257</xdr:rowOff>
    </xdr:from>
    <xdr:ext cx="762000" cy="259045"/>
    <xdr:sp macro="" textlink="">
      <xdr:nvSpPr>
        <xdr:cNvPr id="396" name="テキスト ボックス 395"/>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40005</xdr:rowOff>
    </xdr:from>
    <xdr:to>
      <xdr:col>6</xdr:col>
      <xdr:colOff>171450</xdr:colOff>
      <xdr:row>74</xdr:row>
      <xdr:rowOff>141605</xdr:rowOff>
    </xdr:to>
    <xdr:sp macro="" textlink="">
      <xdr:nvSpPr>
        <xdr:cNvPr id="397" name="楕円 396"/>
        <xdr:cNvSpPr/>
      </xdr:nvSpPr>
      <xdr:spPr>
        <a:xfrm>
          <a:off x="1270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151782</xdr:rowOff>
    </xdr:from>
    <xdr:ext cx="762000" cy="259045"/>
    <xdr:sp macro="" textlink="">
      <xdr:nvSpPr>
        <xdr:cNvPr id="398" name="テキスト ボックス 397"/>
        <xdr:cNvSpPr txBox="1"/>
      </xdr:nvSpPr>
      <xdr:spPr>
        <a:xfrm>
          <a:off x="939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全国平均、県平均を下回っているものの、類似団体平均を上回っている。今後、病院事業会計への繰り出しや一部事務組合への負担金の増加が見込まれることなどから、さまざまな観点から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78</xdr:row>
      <xdr:rowOff>85089</xdr:rowOff>
    </xdr:to>
    <xdr:cxnSp macro="">
      <xdr:nvCxnSpPr>
        <xdr:cNvPr id="431" name="直線コネクタ 430"/>
        <xdr:cNvCxnSpPr/>
      </xdr:nvCxnSpPr>
      <xdr:spPr>
        <a:xfrm flipV="1">
          <a:off x="15671800" y="134467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85089</xdr:rowOff>
    </xdr:to>
    <xdr:cxnSp macro="">
      <xdr:nvCxnSpPr>
        <xdr:cNvPr id="434" name="直線コネクタ 433"/>
        <xdr:cNvCxnSpPr/>
      </xdr:nvCxnSpPr>
      <xdr:spPr>
        <a:xfrm>
          <a:off x="14782800" y="13340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27939</xdr:rowOff>
    </xdr:to>
    <xdr:cxnSp macro="">
      <xdr:nvCxnSpPr>
        <xdr:cNvPr id="437" name="直線コネクタ 436"/>
        <xdr:cNvCxnSpPr/>
      </xdr:nvCxnSpPr>
      <xdr:spPr>
        <a:xfrm flipV="1">
          <a:off x="13893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78</xdr:row>
      <xdr:rowOff>27939</xdr:rowOff>
    </xdr:to>
    <xdr:cxnSp macro="">
      <xdr:nvCxnSpPr>
        <xdr:cNvPr id="440" name="直線コネクタ 439"/>
        <xdr:cNvCxnSpPr/>
      </xdr:nvCxnSpPr>
      <xdr:spPr>
        <a:xfrm>
          <a:off x="13004800" y="13343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50" name="楕円 449"/>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51"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52" name="楕円 451"/>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53" name="テキスト ボックス 452"/>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4" name="楕円 45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5" name="テキスト ボックス 454"/>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6" name="楕円 455"/>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57" name="テキスト ボックス 456"/>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8" name="楕円 457"/>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59" name="テキスト ボックス 458"/>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78486</xdr:rowOff>
    </xdr:from>
    <xdr:to>
      <xdr:col>29</xdr:col>
      <xdr:colOff>127000</xdr:colOff>
      <xdr:row>18</xdr:row>
      <xdr:rowOff>106236</xdr:rowOff>
    </xdr:to>
    <xdr:cxnSp macro="">
      <xdr:nvCxnSpPr>
        <xdr:cNvPr id="50" name="直線コネクタ 49"/>
        <xdr:cNvCxnSpPr/>
      </xdr:nvCxnSpPr>
      <xdr:spPr bwMode="auto">
        <a:xfrm flipV="1">
          <a:off x="5003800" y="3212211"/>
          <a:ext cx="647700" cy="2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106236</xdr:rowOff>
    </xdr:from>
    <xdr:to>
      <xdr:col>26</xdr:col>
      <xdr:colOff>50800</xdr:colOff>
      <xdr:row>18</xdr:row>
      <xdr:rowOff>107899</xdr:rowOff>
    </xdr:to>
    <xdr:cxnSp macro="">
      <xdr:nvCxnSpPr>
        <xdr:cNvPr id="53" name="直線コネクタ 52"/>
        <xdr:cNvCxnSpPr/>
      </xdr:nvCxnSpPr>
      <xdr:spPr bwMode="auto">
        <a:xfrm flipV="1">
          <a:off x="4305300" y="3239961"/>
          <a:ext cx="698500" cy="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107899</xdr:rowOff>
    </xdr:from>
    <xdr:to>
      <xdr:col>22</xdr:col>
      <xdr:colOff>114300</xdr:colOff>
      <xdr:row>18</xdr:row>
      <xdr:rowOff>112103</xdr:rowOff>
    </xdr:to>
    <xdr:cxnSp macro="">
      <xdr:nvCxnSpPr>
        <xdr:cNvPr id="56" name="直線コネクタ 55"/>
        <xdr:cNvCxnSpPr/>
      </xdr:nvCxnSpPr>
      <xdr:spPr bwMode="auto">
        <a:xfrm flipV="1">
          <a:off x="3606800" y="3241624"/>
          <a:ext cx="698500" cy="4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112103</xdr:rowOff>
    </xdr:from>
    <xdr:to>
      <xdr:col>18</xdr:col>
      <xdr:colOff>177800</xdr:colOff>
      <xdr:row>18</xdr:row>
      <xdr:rowOff>146050</xdr:rowOff>
    </xdr:to>
    <xdr:cxnSp macro="">
      <xdr:nvCxnSpPr>
        <xdr:cNvPr id="59" name="直線コネクタ 58"/>
        <xdr:cNvCxnSpPr/>
      </xdr:nvCxnSpPr>
      <xdr:spPr bwMode="auto">
        <a:xfrm flipV="1">
          <a:off x="2908300" y="3245828"/>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27686</xdr:rowOff>
    </xdr:from>
    <xdr:to>
      <xdr:col>29</xdr:col>
      <xdr:colOff>177800</xdr:colOff>
      <xdr:row>18</xdr:row>
      <xdr:rowOff>129286</xdr:rowOff>
    </xdr:to>
    <xdr:sp macro="" textlink="">
      <xdr:nvSpPr>
        <xdr:cNvPr id="69" name="楕円 68"/>
        <xdr:cNvSpPr/>
      </xdr:nvSpPr>
      <xdr:spPr bwMode="auto">
        <a:xfrm>
          <a:off x="5600700" y="316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171213</xdr:rowOff>
    </xdr:from>
    <xdr:ext cx="762000" cy="259045"/>
    <xdr:sp macro="" textlink="">
      <xdr:nvSpPr>
        <xdr:cNvPr id="70" name="人口1人当たり決算額の推移該当値テキスト130"/>
        <xdr:cNvSpPr txBox="1"/>
      </xdr:nvSpPr>
      <xdr:spPr>
        <a:xfrm>
          <a:off x="5740400" y="313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55436</xdr:rowOff>
    </xdr:from>
    <xdr:to>
      <xdr:col>26</xdr:col>
      <xdr:colOff>101600</xdr:colOff>
      <xdr:row>18</xdr:row>
      <xdr:rowOff>157035</xdr:rowOff>
    </xdr:to>
    <xdr:sp macro="" textlink="">
      <xdr:nvSpPr>
        <xdr:cNvPr id="71" name="楕円 70"/>
        <xdr:cNvSpPr/>
      </xdr:nvSpPr>
      <xdr:spPr bwMode="auto">
        <a:xfrm>
          <a:off x="4953000" y="31891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141812</xdr:rowOff>
    </xdr:from>
    <xdr:ext cx="736600" cy="259045"/>
    <xdr:sp macro="" textlink="">
      <xdr:nvSpPr>
        <xdr:cNvPr id="72" name="テキスト ボックス 71"/>
        <xdr:cNvSpPr txBox="1"/>
      </xdr:nvSpPr>
      <xdr:spPr>
        <a:xfrm>
          <a:off x="4622800" y="3275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57099</xdr:rowOff>
    </xdr:from>
    <xdr:to>
      <xdr:col>22</xdr:col>
      <xdr:colOff>165100</xdr:colOff>
      <xdr:row>18</xdr:row>
      <xdr:rowOff>158699</xdr:rowOff>
    </xdr:to>
    <xdr:sp macro="" textlink="">
      <xdr:nvSpPr>
        <xdr:cNvPr id="73" name="楕円 72"/>
        <xdr:cNvSpPr/>
      </xdr:nvSpPr>
      <xdr:spPr bwMode="auto">
        <a:xfrm>
          <a:off x="4254500" y="3190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143476</xdr:rowOff>
    </xdr:from>
    <xdr:ext cx="762000" cy="259045"/>
    <xdr:sp macro="" textlink="">
      <xdr:nvSpPr>
        <xdr:cNvPr id="74" name="テキスト ボックス 73"/>
        <xdr:cNvSpPr txBox="1"/>
      </xdr:nvSpPr>
      <xdr:spPr>
        <a:xfrm>
          <a:off x="3924300" y="32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61303</xdr:rowOff>
    </xdr:from>
    <xdr:to>
      <xdr:col>19</xdr:col>
      <xdr:colOff>38100</xdr:colOff>
      <xdr:row>18</xdr:row>
      <xdr:rowOff>162903</xdr:rowOff>
    </xdr:to>
    <xdr:sp macro="" textlink="">
      <xdr:nvSpPr>
        <xdr:cNvPr id="75" name="楕円 74"/>
        <xdr:cNvSpPr/>
      </xdr:nvSpPr>
      <xdr:spPr bwMode="auto">
        <a:xfrm>
          <a:off x="3556000" y="319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147680</xdr:rowOff>
    </xdr:from>
    <xdr:ext cx="762000" cy="259045"/>
    <xdr:sp macro="" textlink="">
      <xdr:nvSpPr>
        <xdr:cNvPr id="76" name="テキスト ボックス 75"/>
        <xdr:cNvSpPr txBox="1"/>
      </xdr:nvSpPr>
      <xdr:spPr>
        <a:xfrm>
          <a:off x="3225800" y="32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95250</xdr:rowOff>
    </xdr:from>
    <xdr:to>
      <xdr:col>15</xdr:col>
      <xdr:colOff>101600</xdr:colOff>
      <xdr:row>19</xdr:row>
      <xdr:rowOff>25400</xdr:rowOff>
    </xdr:to>
    <xdr:sp macro="" textlink="">
      <xdr:nvSpPr>
        <xdr:cNvPr id="77" name="楕円 76"/>
        <xdr:cNvSpPr/>
      </xdr:nvSpPr>
      <xdr:spPr bwMode="auto">
        <a:xfrm>
          <a:off x="2857500" y="322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10177</xdr:rowOff>
    </xdr:from>
    <xdr:ext cx="762000" cy="259045"/>
    <xdr:sp macro="" textlink="">
      <xdr:nvSpPr>
        <xdr:cNvPr id="78" name="テキスト ボックス 77"/>
        <xdr:cNvSpPr txBox="1"/>
      </xdr:nvSpPr>
      <xdr:spPr>
        <a:xfrm>
          <a:off x="25273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293818</xdr:rowOff>
    </xdr:from>
    <xdr:to>
      <xdr:col>29</xdr:col>
      <xdr:colOff>127000</xdr:colOff>
      <xdr:row>37</xdr:row>
      <xdr:rowOff>294216</xdr:rowOff>
    </xdr:to>
    <xdr:cxnSp macro="">
      <xdr:nvCxnSpPr>
        <xdr:cNvPr id="110" name="直線コネクタ 109"/>
        <xdr:cNvCxnSpPr/>
      </xdr:nvCxnSpPr>
      <xdr:spPr bwMode="auto">
        <a:xfrm flipV="1">
          <a:off x="5003800" y="7418518"/>
          <a:ext cx="647700" cy="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294216</xdr:rowOff>
    </xdr:from>
    <xdr:to>
      <xdr:col>26</xdr:col>
      <xdr:colOff>50800</xdr:colOff>
      <xdr:row>37</xdr:row>
      <xdr:rowOff>302857</xdr:rowOff>
    </xdr:to>
    <xdr:cxnSp macro="">
      <xdr:nvCxnSpPr>
        <xdr:cNvPr id="113" name="直線コネクタ 112"/>
        <xdr:cNvCxnSpPr/>
      </xdr:nvCxnSpPr>
      <xdr:spPr bwMode="auto">
        <a:xfrm flipV="1">
          <a:off x="4305300" y="7418916"/>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302857</xdr:rowOff>
    </xdr:from>
    <xdr:to>
      <xdr:col>22</xdr:col>
      <xdr:colOff>114300</xdr:colOff>
      <xdr:row>37</xdr:row>
      <xdr:rowOff>309098</xdr:rowOff>
    </xdr:to>
    <xdr:cxnSp macro="">
      <xdr:nvCxnSpPr>
        <xdr:cNvPr id="116" name="直線コネクタ 115"/>
        <xdr:cNvCxnSpPr/>
      </xdr:nvCxnSpPr>
      <xdr:spPr bwMode="auto">
        <a:xfrm flipV="1">
          <a:off x="3606800" y="7427557"/>
          <a:ext cx="698500" cy="6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293979</xdr:rowOff>
    </xdr:from>
    <xdr:to>
      <xdr:col>18</xdr:col>
      <xdr:colOff>177800</xdr:colOff>
      <xdr:row>37</xdr:row>
      <xdr:rowOff>309098</xdr:rowOff>
    </xdr:to>
    <xdr:cxnSp macro="">
      <xdr:nvCxnSpPr>
        <xdr:cNvPr id="119" name="直線コネクタ 118"/>
        <xdr:cNvCxnSpPr/>
      </xdr:nvCxnSpPr>
      <xdr:spPr bwMode="auto">
        <a:xfrm>
          <a:off x="2908300" y="7418679"/>
          <a:ext cx="698500" cy="1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243018</xdr:rowOff>
    </xdr:from>
    <xdr:to>
      <xdr:col>29</xdr:col>
      <xdr:colOff>177800</xdr:colOff>
      <xdr:row>38</xdr:row>
      <xdr:rowOff>1718</xdr:rowOff>
    </xdr:to>
    <xdr:sp macro="" textlink="">
      <xdr:nvSpPr>
        <xdr:cNvPr id="129" name="楕円 128"/>
        <xdr:cNvSpPr/>
      </xdr:nvSpPr>
      <xdr:spPr bwMode="auto">
        <a:xfrm>
          <a:off x="5600700" y="736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151595</xdr:rowOff>
    </xdr:from>
    <xdr:ext cx="762000" cy="259045"/>
    <xdr:sp macro="" textlink="">
      <xdr:nvSpPr>
        <xdr:cNvPr id="130" name="人口1人当たり決算額の推移該当値テキスト445"/>
        <xdr:cNvSpPr txBox="1"/>
      </xdr:nvSpPr>
      <xdr:spPr>
        <a:xfrm>
          <a:off x="5740400" y="72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243416</xdr:rowOff>
    </xdr:from>
    <xdr:to>
      <xdr:col>26</xdr:col>
      <xdr:colOff>101600</xdr:colOff>
      <xdr:row>38</xdr:row>
      <xdr:rowOff>2116</xdr:rowOff>
    </xdr:to>
    <xdr:sp macro="" textlink="">
      <xdr:nvSpPr>
        <xdr:cNvPr id="131" name="楕円 130"/>
        <xdr:cNvSpPr/>
      </xdr:nvSpPr>
      <xdr:spPr bwMode="auto">
        <a:xfrm>
          <a:off x="4953000" y="736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329793</xdr:rowOff>
    </xdr:from>
    <xdr:ext cx="736600" cy="259045"/>
    <xdr:sp macro="" textlink="">
      <xdr:nvSpPr>
        <xdr:cNvPr id="132" name="テキスト ボックス 131"/>
        <xdr:cNvSpPr txBox="1"/>
      </xdr:nvSpPr>
      <xdr:spPr>
        <a:xfrm>
          <a:off x="4622800" y="7454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252057</xdr:rowOff>
    </xdr:from>
    <xdr:to>
      <xdr:col>22</xdr:col>
      <xdr:colOff>165100</xdr:colOff>
      <xdr:row>38</xdr:row>
      <xdr:rowOff>10757</xdr:rowOff>
    </xdr:to>
    <xdr:sp macro="" textlink="">
      <xdr:nvSpPr>
        <xdr:cNvPr id="133" name="楕円 132"/>
        <xdr:cNvSpPr/>
      </xdr:nvSpPr>
      <xdr:spPr bwMode="auto">
        <a:xfrm>
          <a:off x="4254500" y="737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338434</xdr:rowOff>
    </xdr:from>
    <xdr:ext cx="762000" cy="259045"/>
    <xdr:sp macro="" textlink="">
      <xdr:nvSpPr>
        <xdr:cNvPr id="134" name="テキスト ボックス 133"/>
        <xdr:cNvSpPr txBox="1"/>
      </xdr:nvSpPr>
      <xdr:spPr>
        <a:xfrm>
          <a:off x="3924300" y="74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258298</xdr:rowOff>
    </xdr:from>
    <xdr:to>
      <xdr:col>19</xdr:col>
      <xdr:colOff>38100</xdr:colOff>
      <xdr:row>38</xdr:row>
      <xdr:rowOff>16998</xdr:rowOff>
    </xdr:to>
    <xdr:sp macro="" textlink="">
      <xdr:nvSpPr>
        <xdr:cNvPr id="135" name="楕円 134"/>
        <xdr:cNvSpPr/>
      </xdr:nvSpPr>
      <xdr:spPr bwMode="auto">
        <a:xfrm>
          <a:off x="3556000" y="738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1775</xdr:rowOff>
    </xdr:from>
    <xdr:ext cx="762000" cy="259045"/>
    <xdr:sp macro="" textlink="">
      <xdr:nvSpPr>
        <xdr:cNvPr id="136" name="テキスト ボックス 135"/>
        <xdr:cNvSpPr txBox="1"/>
      </xdr:nvSpPr>
      <xdr:spPr>
        <a:xfrm>
          <a:off x="3225800" y="746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243179</xdr:rowOff>
    </xdr:from>
    <xdr:to>
      <xdr:col>15</xdr:col>
      <xdr:colOff>101600</xdr:colOff>
      <xdr:row>38</xdr:row>
      <xdr:rowOff>1879</xdr:rowOff>
    </xdr:to>
    <xdr:sp macro="" textlink="">
      <xdr:nvSpPr>
        <xdr:cNvPr id="137" name="楕円 136"/>
        <xdr:cNvSpPr/>
      </xdr:nvSpPr>
      <xdr:spPr bwMode="auto">
        <a:xfrm>
          <a:off x="2857500" y="736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329556</xdr:rowOff>
    </xdr:from>
    <xdr:ext cx="762000" cy="259045"/>
    <xdr:sp macro="" textlink="">
      <xdr:nvSpPr>
        <xdr:cNvPr id="138" name="テキスト ボックス 137"/>
        <xdr:cNvSpPr txBox="1"/>
      </xdr:nvSpPr>
      <xdr:spPr>
        <a:xfrm>
          <a:off x="2527300" y="745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99568</xdr:rowOff>
    </xdr:from>
    <xdr:to>
      <xdr:col>24</xdr:col>
      <xdr:colOff>63500</xdr:colOff>
      <xdr:row>36</xdr:row>
      <xdr:rowOff>120624</xdr:rowOff>
    </xdr:to>
    <xdr:cxnSp macro="">
      <xdr:nvCxnSpPr>
        <xdr:cNvPr id="61" name="直線コネクタ 60"/>
        <xdr:cNvCxnSpPr/>
      </xdr:nvCxnSpPr>
      <xdr:spPr>
        <a:xfrm flipV="1">
          <a:off x="3797300" y="6271768"/>
          <a:ext cx="8382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116789</xdr:rowOff>
    </xdr:from>
    <xdr:to>
      <xdr:col>19</xdr:col>
      <xdr:colOff>177800</xdr:colOff>
      <xdr:row>36</xdr:row>
      <xdr:rowOff>120624</xdr:rowOff>
    </xdr:to>
    <xdr:cxnSp macro="">
      <xdr:nvCxnSpPr>
        <xdr:cNvPr id="64" name="直線コネクタ 63"/>
        <xdr:cNvCxnSpPr/>
      </xdr:nvCxnSpPr>
      <xdr:spPr>
        <a:xfrm>
          <a:off x="2908300" y="6288989"/>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114821</xdr:rowOff>
    </xdr:from>
    <xdr:to>
      <xdr:col>15</xdr:col>
      <xdr:colOff>50800</xdr:colOff>
      <xdr:row>36</xdr:row>
      <xdr:rowOff>116789</xdr:rowOff>
    </xdr:to>
    <xdr:cxnSp macro="">
      <xdr:nvCxnSpPr>
        <xdr:cNvPr id="67" name="直線コネクタ 66"/>
        <xdr:cNvCxnSpPr/>
      </xdr:nvCxnSpPr>
      <xdr:spPr>
        <a:xfrm>
          <a:off x="2019300" y="6287021"/>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114821</xdr:rowOff>
    </xdr:from>
    <xdr:to>
      <xdr:col>10</xdr:col>
      <xdr:colOff>114300</xdr:colOff>
      <xdr:row>36</xdr:row>
      <xdr:rowOff>134328</xdr:rowOff>
    </xdr:to>
    <xdr:cxnSp macro="">
      <xdr:nvCxnSpPr>
        <xdr:cNvPr id="70" name="直線コネクタ 69"/>
        <xdr:cNvCxnSpPr/>
      </xdr:nvCxnSpPr>
      <xdr:spPr>
        <a:xfrm flipV="1">
          <a:off x="1130300" y="6287021"/>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48768</xdr:rowOff>
    </xdr:from>
    <xdr:to>
      <xdr:col>24</xdr:col>
      <xdr:colOff>114300</xdr:colOff>
      <xdr:row>36</xdr:row>
      <xdr:rowOff>150368</xdr:rowOff>
    </xdr:to>
    <xdr:sp macro="" textlink="">
      <xdr:nvSpPr>
        <xdr:cNvPr id="80" name="楕円 79"/>
        <xdr:cNvSpPr/>
      </xdr:nvSpPr>
      <xdr:spPr>
        <a:xfrm>
          <a:off x="45847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27195</xdr:rowOff>
    </xdr:from>
    <xdr:ext cx="534377" cy="259045"/>
    <xdr:sp macro="" textlink="">
      <xdr:nvSpPr>
        <xdr:cNvPr id="81" name="人件費該当値テキスト"/>
        <xdr:cNvSpPr txBox="1"/>
      </xdr:nvSpPr>
      <xdr:spPr>
        <a:xfrm>
          <a:off x="4686300"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69824</xdr:rowOff>
    </xdr:from>
    <xdr:to>
      <xdr:col>20</xdr:col>
      <xdr:colOff>38100</xdr:colOff>
      <xdr:row>36</xdr:row>
      <xdr:rowOff>171424</xdr:rowOff>
    </xdr:to>
    <xdr:sp macro="" textlink="">
      <xdr:nvSpPr>
        <xdr:cNvPr id="82" name="楕円 81"/>
        <xdr:cNvSpPr/>
      </xdr:nvSpPr>
      <xdr:spPr>
        <a:xfrm>
          <a:off x="3746500" y="62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162551</xdr:rowOff>
    </xdr:from>
    <xdr:ext cx="534377" cy="259045"/>
    <xdr:sp macro="" textlink="">
      <xdr:nvSpPr>
        <xdr:cNvPr id="83" name="テキスト ボックス 82"/>
        <xdr:cNvSpPr txBox="1"/>
      </xdr:nvSpPr>
      <xdr:spPr>
        <a:xfrm>
          <a:off x="3530111" y="63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65989</xdr:rowOff>
    </xdr:from>
    <xdr:to>
      <xdr:col>15</xdr:col>
      <xdr:colOff>101600</xdr:colOff>
      <xdr:row>36</xdr:row>
      <xdr:rowOff>167589</xdr:rowOff>
    </xdr:to>
    <xdr:sp macro="" textlink="">
      <xdr:nvSpPr>
        <xdr:cNvPr id="84" name="楕円 83"/>
        <xdr:cNvSpPr/>
      </xdr:nvSpPr>
      <xdr:spPr>
        <a:xfrm>
          <a:off x="2857500" y="62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158716</xdr:rowOff>
    </xdr:from>
    <xdr:ext cx="534377" cy="259045"/>
    <xdr:sp macro="" textlink="">
      <xdr:nvSpPr>
        <xdr:cNvPr id="85" name="テキスト ボックス 84"/>
        <xdr:cNvSpPr txBox="1"/>
      </xdr:nvSpPr>
      <xdr:spPr>
        <a:xfrm>
          <a:off x="2641111" y="63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64021</xdr:rowOff>
    </xdr:from>
    <xdr:to>
      <xdr:col>10</xdr:col>
      <xdr:colOff>165100</xdr:colOff>
      <xdr:row>36</xdr:row>
      <xdr:rowOff>165621</xdr:rowOff>
    </xdr:to>
    <xdr:sp macro="" textlink="">
      <xdr:nvSpPr>
        <xdr:cNvPr id="86" name="楕円 85"/>
        <xdr:cNvSpPr/>
      </xdr:nvSpPr>
      <xdr:spPr>
        <a:xfrm>
          <a:off x="1968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156748</xdr:rowOff>
    </xdr:from>
    <xdr:ext cx="534377" cy="259045"/>
    <xdr:sp macro="" textlink="">
      <xdr:nvSpPr>
        <xdr:cNvPr id="87" name="テキスト ボックス 86"/>
        <xdr:cNvSpPr txBox="1"/>
      </xdr:nvSpPr>
      <xdr:spPr>
        <a:xfrm>
          <a:off x="1752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83528</xdr:rowOff>
    </xdr:from>
    <xdr:to>
      <xdr:col>6</xdr:col>
      <xdr:colOff>38100</xdr:colOff>
      <xdr:row>37</xdr:row>
      <xdr:rowOff>13678</xdr:rowOff>
    </xdr:to>
    <xdr:sp macro="" textlink="">
      <xdr:nvSpPr>
        <xdr:cNvPr id="88" name="楕円 87"/>
        <xdr:cNvSpPr/>
      </xdr:nvSpPr>
      <xdr:spPr>
        <a:xfrm>
          <a:off x="1079500" y="62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4805</xdr:rowOff>
    </xdr:from>
    <xdr:ext cx="534377" cy="259045"/>
    <xdr:sp macro="" textlink="">
      <xdr:nvSpPr>
        <xdr:cNvPr id="89" name="テキスト ボックス 88"/>
        <xdr:cNvSpPr txBox="1"/>
      </xdr:nvSpPr>
      <xdr:spPr>
        <a:xfrm>
          <a:off x="863111" y="634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94018</xdr:rowOff>
    </xdr:from>
    <xdr:to>
      <xdr:col>24</xdr:col>
      <xdr:colOff>63500</xdr:colOff>
      <xdr:row>58</xdr:row>
      <xdr:rowOff>11849</xdr:rowOff>
    </xdr:to>
    <xdr:cxnSp macro="">
      <xdr:nvCxnSpPr>
        <xdr:cNvPr id="119" name="直線コネクタ 118"/>
        <xdr:cNvCxnSpPr/>
      </xdr:nvCxnSpPr>
      <xdr:spPr>
        <a:xfrm>
          <a:off x="3797300" y="9866668"/>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94018</xdr:rowOff>
    </xdr:from>
    <xdr:to>
      <xdr:col>19</xdr:col>
      <xdr:colOff>177800</xdr:colOff>
      <xdr:row>57</xdr:row>
      <xdr:rowOff>149937</xdr:rowOff>
    </xdr:to>
    <xdr:cxnSp macro="">
      <xdr:nvCxnSpPr>
        <xdr:cNvPr id="122" name="直線コネクタ 121"/>
        <xdr:cNvCxnSpPr/>
      </xdr:nvCxnSpPr>
      <xdr:spPr>
        <a:xfrm flipV="1">
          <a:off x="2908300" y="9866668"/>
          <a:ext cx="889000" cy="5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149937</xdr:rowOff>
    </xdr:from>
    <xdr:to>
      <xdr:col>15</xdr:col>
      <xdr:colOff>50800</xdr:colOff>
      <xdr:row>58</xdr:row>
      <xdr:rowOff>14859</xdr:rowOff>
    </xdr:to>
    <xdr:cxnSp macro="">
      <xdr:nvCxnSpPr>
        <xdr:cNvPr id="125" name="直線コネクタ 124"/>
        <xdr:cNvCxnSpPr/>
      </xdr:nvCxnSpPr>
      <xdr:spPr>
        <a:xfrm flipV="1">
          <a:off x="2019300" y="9922587"/>
          <a:ext cx="889000" cy="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14859</xdr:rowOff>
    </xdr:from>
    <xdr:to>
      <xdr:col>10</xdr:col>
      <xdr:colOff>114300</xdr:colOff>
      <xdr:row>58</xdr:row>
      <xdr:rowOff>56858</xdr:rowOff>
    </xdr:to>
    <xdr:cxnSp macro="">
      <xdr:nvCxnSpPr>
        <xdr:cNvPr id="128" name="直線コネクタ 127"/>
        <xdr:cNvCxnSpPr/>
      </xdr:nvCxnSpPr>
      <xdr:spPr>
        <a:xfrm flipV="1">
          <a:off x="1130300" y="9958959"/>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132499</xdr:rowOff>
    </xdr:from>
    <xdr:to>
      <xdr:col>24</xdr:col>
      <xdr:colOff>114300</xdr:colOff>
      <xdr:row>58</xdr:row>
      <xdr:rowOff>62649</xdr:rowOff>
    </xdr:to>
    <xdr:sp macro="" textlink="">
      <xdr:nvSpPr>
        <xdr:cNvPr id="138" name="楕円 137"/>
        <xdr:cNvSpPr/>
      </xdr:nvSpPr>
      <xdr:spPr>
        <a:xfrm>
          <a:off x="4584700" y="99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110926</xdr:rowOff>
    </xdr:from>
    <xdr:ext cx="534377" cy="259045"/>
    <xdr:sp macro="" textlink="">
      <xdr:nvSpPr>
        <xdr:cNvPr id="139" name="物件費該当値テキスト"/>
        <xdr:cNvSpPr txBox="1"/>
      </xdr:nvSpPr>
      <xdr:spPr>
        <a:xfrm>
          <a:off x="4686300" y="98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43218</xdr:rowOff>
    </xdr:from>
    <xdr:to>
      <xdr:col>20</xdr:col>
      <xdr:colOff>38100</xdr:colOff>
      <xdr:row>57</xdr:row>
      <xdr:rowOff>144818</xdr:rowOff>
    </xdr:to>
    <xdr:sp macro="" textlink="">
      <xdr:nvSpPr>
        <xdr:cNvPr id="140" name="楕円 139"/>
        <xdr:cNvSpPr/>
      </xdr:nvSpPr>
      <xdr:spPr>
        <a:xfrm>
          <a:off x="37465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135945</xdr:rowOff>
    </xdr:from>
    <xdr:ext cx="534377" cy="259045"/>
    <xdr:sp macro="" textlink="">
      <xdr:nvSpPr>
        <xdr:cNvPr id="141" name="テキスト ボックス 140"/>
        <xdr:cNvSpPr txBox="1"/>
      </xdr:nvSpPr>
      <xdr:spPr>
        <a:xfrm>
          <a:off x="3530111" y="9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99137</xdr:rowOff>
    </xdr:from>
    <xdr:to>
      <xdr:col>15</xdr:col>
      <xdr:colOff>101600</xdr:colOff>
      <xdr:row>58</xdr:row>
      <xdr:rowOff>29287</xdr:rowOff>
    </xdr:to>
    <xdr:sp macro="" textlink="">
      <xdr:nvSpPr>
        <xdr:cNvPr id="142" name="楕円 141"/>
        <xdr:cNvSpPr/>
      </xdr:nvSpPr>
      <xdr:spPr>
        <a:xfrm>
          <a:off x="2857500" y="9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20414</xdr:rowOff>
    </xdr:from>
    <xdr:ext cx="534377" cy="259045"/>
    <xdr:sp macro="" textlink="">
      <xdr:nvSpPr>
        <xdr:cNvPr id="143" name="テキスト ボックス 142"/>
        <xdr:cNvSpPr txBox="1"/>
      </xdr:nvSpPr>
      <xdr:spPr>
        <a:xfrm>
          <a:off x="2641111" y="99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135509</xdr:rowOff>
    </xdr:from>
    <xdr:to>
      <xdr:col>10</xdr:col>
      <xdr:colOff>165100</xdr:colOff>
      <xdr:row>58</xdr:row>
      <xdr:rowOff>65659</xdr:rowOff>
    </xdr:to>
    <xdr:sp macro="" textlink="">
      <xdr:nvSpPr>
        <xdr:cNvPr id="144" name="楕円 143"/>
        <xdr:cNvSpPr/>
      </xdr:nvSpPr>
      <xdr:spPr>
        <a:xfrm>
          <a:off x="1968500" y="9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56786</xdr:rowOff>
    </xdr:from>
    <xdr:ext cx="534377" cy="259045"/>
    <xdr:sp macro="" textlink="">
      <xdr:nvSpPr>
        <xdr:cNvPr id="145" name="テキスト ボックス 144"/>
        <xdr:cNvSpPr txBox="1"/>
      </xdr:nvSpPr>
      <xdr:spPr>
        <a:xfrm>
          <a:off x="1752111" y="10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6058</xdr:rowOff>
    </xdr:from>
    <xdr:to>
      <xdr:col>6</xdr:col>
      <xdr:colOff>38100</xdr:colOff>
      <xdr:row>58</xdr:row>
      <xdr:rowOff>107658</xdr:rowOff>
    </xdr:to>
    <xdr:sp macro="" textlink="">
      <xdr:nvSpPr>
        <xdr:cNvPr id="146" name="楕円 145"/>
        <xdr:cNvSpPr/>
      </xdr:nvSpPr>
      <xdr:spPr>
        <a:xfrm>
          <a:off x="1079500" y="99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98785</xdr:rowOff>
    </xdr:from>
    <xdr:ext cx="534377" cy="259045"/>
    <xdr:sp macro="" textlink="">
      <xdr:nvSpPr>
        <xdr:cNvPr id="147" name="テキスト ボックス 146"/>
        <xdr:cNvSpPr txBox="1"/>
      </xdr:nvSpPr>
      <xdr:spPr>
        <a:xfrm>
          <a:off x="863111" y="100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94475</xdr:rowOff>
    </xdr:from>
    <xdr:to>
      <xdr:col>24</xdr:col>
      <xdr:colOff>63500</xdr:colOff>
      <xdr:row>78</xdr:row>
      <xdr:rowOff>94780</xdr:rowOff>
    </xdr:to>
    <xdr:cxnSp macro="">
      <xdr:nvCxnSpPr>
        <xdr:cNvPr id="176" name="直線コネクタ 175"/>
        <xdr:cNvCxnSpPr/>
      </xdr:nvCxnSpPr>
      <xdr:spPr>
        <a:xfrm>
          <a:off x="3797300" y="1346757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94475</xdr:rowOff>
    </xdr:from>
    <xdr:to>
      <xdr:col>19</xdr:col>
      <xdr:colOff>177800</xdr:colOff>
      <xdr:row>78</xdr:row>
      <xdr:rowOff>111353</xdr:rowOff>
    </xdr:to>
    <xdr:cxnSp macro="">
      <xdr:nvCxnSpPr>
        <xdr:cNvPr id="179" name="直線コネクタ 178"/>
        <xdr:cNvCxnSpPr/>
      </xdr:nvCxnSpPr>
      <xdr:spPr>
        <a:xfrm flipV="1">
          <a:off x="2908300" y="13467575"/>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99352</xdr:rowOff>
    </xdr:from>
    <xdr:to>
      <xdr:col>15</xdr:col>
      <xdr:colOff>50800</xdr:colOff>
      <xdr:row>78</xdr:row>
      <xdr:rowOff>111353</xdr:rowOff>
    </xdr:to>
    <xdr:cxnSp macro="">
      <xdr:nvCxnSpPr>
        <xdr:cNvPr id="182" name="直線コネクタ 181"/>
        <xdr:cNvCxnSpPr/>
      </xdr:nvCxnSpPr>
      <xdr:spPr>
        <a:xfrm>
          <a:off x="2019300" y="1347245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68568</xdr:rowOff>
    </xdr:from>
    <xdr:to>
      <xdr:col>10</xdr:col>
      <xdr:colOff>114300</xdr:colOff>
      <xdr:row>78</xdr:row>
      <xdr:rowOff>99352</xdr:rowOff>
    </xdr:to>
    <xdr:cxnSp macro="">
      <xdr:nvCxnSpPr>
        <xdr:cNvPr id="185" name="直線コネクタ 184"/>
        <xdr:cNvCxnSpPr/>
      </xdr:nvCxnSpPr>
      <xdr:spPr>
        <a:xfrm>
          <a:off x="1130300" y="13441668"/>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43980</xdr:rowOff>
    </xdr:from>
    <xdr:to>
      <xdr:col>24</xdr:col>
      <xdr:colOff>114300</xdr:colOff>
      <xdr:row>78</xdr:row>
      <xdr:rowOff>145580</xdr:rowOff>
    </xdr:to>
    <xdr:sp macro="" textlink="">
      <xdr:nvSpPr>
        <xdr:cNvPr id="195" name="楕円 194"/>
        <xdr:cNvSpPr/>
      </xdr:nvSpPr>
      <xdr:spPr>
        <a:xfrm>
          <a:off x="4584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43675</xdr:rowOff>
    </xdr:from>
    <xdr:to>
      <xdr:col>20</xdr:col>
      <xdr:colOff>38100</xdr:colOff>
      <xdr:row>78</xdr:row>
      <xdr:rowOff>145275</xdr:rowOff>
    </xdr:to>
    <xdr:sp macro="" textlink="">
      <xdr:nvSpPr>
        <xdr:cNvPr id="197" name="楕円 196"/>
        <xdr:cNvSpPr/>
      </xdr:nvSpPr>
      <xdr:spPr>
        <a:xfrm>
          <a:off x="37465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136402</xdr:rowOff>
    </xdr:from>
    <xdr:ext cx="469744" cy="259045"/>
    <xdr:sp macro="" textlink="">
      <xdr:nvSpPr>
        <xdr:cNvPr id="198" name="テキスト ボックス 197"/>
        <xdr:cNvSpPr txBox="1"/>
      </xdr:nvSpPr>
      <xdr:spPr>
        <a:xfrm>
          <a:off x="3562428" y="135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60553</xdr:rowOff>
    </xdr:from>
    <xdr:to>
      <xdr:col>15</xdr:col>
      <xdr:colOff>101600</xdr:colOff>
      <xdr:row>78</xdr:row>
      <xdr:rowOff>162153</xdr:rowOff>
    </xdr:to>
    <xdr:sp macro="" textlink="">
      <xdr:nvSpPr>
        <xdr:cNvPr id="199" name="楕円 198"/>
        <xdr:cNvSpPr/>
      </xdr:nvSpPr>
      <xdr:spPr>
        <a:xfrm>
          <a:off x="2857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153280</xdr:rowOff>
    </xdr:from>
    <xdr:ext cx="469744" cy="259045"/>
    <xdr:sp macro="" textlink="">
      <xdr:nvSpPr>
        <xdr:cNvPr id="200" name="テキスト ボックス 199"/>
        <xdr:cNvSpPr txBox="1"/>
      </xdr:nvSpPr>
      <xdr:spPr>
        <a:xfrm>
          <a:off x="2673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48552</xdr:rowOff>
    </xdr:from>
    <xdr:to>
      <xdr:col>10</xdr:col>
      <xdr:colOff>165100</xdr:colOff>
      <xdr:row>78</xdr:row>
      <xdr:rowOff>150152</xdr:rowOff>
    </xdr:to>
    <xdr:sp macro="" textlink="">
      <xdr:nvSpPr>
        <xdr:cNvPr id="201" name="楕円 200"/>
        <xdr:cNvSpPr/>
      </xdr:nvSpPr>
      <xdr:spPr>
        <a:xfrm>
          <a:off x="1968500" y="13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141279</xdr:rowOff>
    </xdr:from>
    <xdr:ext cx="469744" cy="259045"/>
    <xdr:sp macro="" textlink="">
      <xdr:nvSpPr>
        <xdr:cNvPr id="202" name="テキスト ボックス 201"/>
        <xdr:cNvSpPr txBox="1"/>
      </xdr:nvSpPr>
      <xdr:spPr>
        <a:xfrm>
          <a:off x="1784428"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17768</xdr:rowOff>
    </xdr:from>
    <xdr:to>
      <xdr:col>6</xdr:col>
      <xdr:colOff>38100</xdr:colOff>
      <xdr:row>78</xdr:row>
      <xdr:rowOff>119368</xdr:rowOff>
    </xdr:to>
    <xdr:sp macro="" textlink="">
      <xdr:nvSpPr>
        <xdr:cNvPr id="203" name="楕円 202"/>
        <xdr:cNvSpPr/>
      </xdr:nvSpPr>
      <xdr:spPr>
        <a:xfrm>
          <a:off x="1079500" y="13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135895</xdr:rowOff>
    </xdr:from>
    <xdr:ext cx="469744" cy="259045"/>
    <xdr:sp macro="" textlink="">
      <xdr:nvSpPr>
        <xdr:cNvPr id="204" name="テキスト ボックス 203"/>
        <xdr:cNvSpPr txBox="1"/>
      </xdr:nvSpPr>
      <xdr:spPr>
        <a:xfrm>
          <a:off x="895428" y="131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90449</xdr:rowOff>
    </xdr:from>
    <xdr:to>
      <xdr:col>24</xdr:col>
      <xdr:colOff>63500</xdr:colOff>
      <xdr:row>97</xdr:row>
      <xdr:rowOff>116306</xdr:rowOff>
    </xdr:to>
    <xdr:cxnSp macro="">
      <xdr:nvCxnSpPr>
        <xdr:cNvPr id="234" name="直線コネクタ 233"/>
        <xdr:cNvCxnSpPr/>
      </xdr:nvCxnSpPr>
      <xdr:spPr>
        <a:xfrm flipV="1">
          <a:off x="3797300" y="16721099"/>
          <a:ext cx="8382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116306</xdr:rowOff>
    </xdr:from>
    <xdr:to>
      <xdr:col>19</xdr:col>
      <xdr:colOff>177800</xdr:colOff>
      <xdr:row>98</xdr:row>
      <xdr:rowOff>7671</xdr:rowOff>
    </xdr:to>
    <xdr:cxnSp macro="">
      <xdr:nvCxnSpPr>
        <xdr:cNvPr id="237" name="直線コネクタ 236"/>
        <xdr:cNvCxnSpPr/>
      </xdr:nvCxnSpPr>
      <xdr:spPr>
        <a:xfrm flipV="1">
          <a:off x="2908300" y="16746956"/>
          <a:ext cx="889000" cy="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7671</xdr:rowOff>
    </xdr:from>
    <xdr:to>
      <xdr:col>15</xdr:col>
      <xdr:colOff>50800</xdr:colOff>
      <xdr:row>98</xdr:row>
      <xdr:rowOff>60286</xdr:rowOff>
    </xdr:to>
    <xdr:cxnSp macro="">
      <xdr:nvCxnSpPr>
        <xdr:cNvPr id="240" name="直線コネクタ 239"/>
        <xdr:cNvCxnSpPr/>
      </xdr:nvCxnSpPr>
      <xdr:spPr>
        <a:xfrm flipV="1">
          <a:off x="2019300" y="16809771"/>
          <a:ext cx="889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60286</xdr:rowOff>
    </xdr:from>
    <xdr:to>
      <xdr:col>10</xdr:col>
      <xdr:colOff>114300</xdr:colOff>
      <xdr:row>98</xdr:row>
      <xdr:rowOff>131775</xdr:rowOff>
    </xdr:to>
    <xdr:cxnSp macro="">
      <xdr:nvCxnSpPr>
        <xdr:cNvPr id="243" name="直線コネクタ 242"/>
        <xdr:cNvCxnSpPr/>
      </xdr:nvCxnSpPr>
      <xdr:spPr>
        <a:xfrm flipV="1">
          <a:off x="1130300" y="16862386"/>
          <a:ext cx="889000" cy="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39649</xdr:rowOff>
    </xdr:from>
    <xdr:to>
      <xdr:col>24</xdr:col>
      <xdr:colOff>114300</xdr:colOff>
      <xdr:row>97</xdr:row>
      <xdr:rowOff>141249</xdr:rowOff>
    </xdr:to>
    <xdr:sp macro="" textlink="">
      <xdr:nvSpPr>
        <xdr:cNvPr id="253" name="楕円 252"/>
        <xdr:cNvSpPr/>
      </xdr:nvSpPr>
      <xdr:spPr>
        <a:xfrm>
          <a:off x="4584700" y="166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18076</xdr:rowOff>
    </xdr:from>
    <xdr:ext cx="534377" cy="259045"/>
    <xdr:sp macro="" textlink="">
      <xdr:nvSpPr>
        <xdr:cNvPr id="254" name="扶助費該当値テキスト"/>
        <xdr:cNvSpPr txBox="1"/>
      </xdr:nvSpPr>
      <xdr:spPr>
        <a:xfrm>
          <a:off x="4686300" y="166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65506</xdr:rowOff>
    </xdr:from>
    <xdr:to>
      <xdr:col>20</xdr:col>
      <xdr:colOff>38100</xdr:colOff>
      <xdr:row>97</xdr:row>
      <xdr:rowOff>167106</xdr:rowOff>
    </xdr:to>
    <xdr:sp macro="" textlink="">
      <xdr:nvSpPr>
        <xdr:cNvPr id="255" name="楕円 254"/>
        <xdr:cNvSpPr/>
      </xdr:nvSpPr>
      <xdr:spPr>
        <a:xfrm>
          <a:off x="3746500" y="166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158233</xdr:rowOff>
    </xdr:from>
    <xdr:ext cx="534377" cy="259045"/>
    <xdr:sp macro="" textlink="">
      <xdr:nvSpPr>
        <xdr:cNvPr id="256" name="テキスト ボックス 255"/>
        <xdr:cNvSpPr txBox="1"/>
      </xdr:nvSpPr>
      <xdr:spPr>
        <a:xfrm>
          <a:off x="3530111" y="1678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128321</xdr:rowOff>
    </xdr:from>
    <xdr:to>
      <xdr:col>15</xdr:col>
      <xdr:colOff>101600</xdr:colOff>
      <xdr:row>98</xdr:row>
      <xdr:rowOff>58471</xdr:rowOff>
    </xdr:to>
    <xdr:sp macro="" textlink="">
      <xdr:nvSpPr>
        <xdr:cNvPr id="257" name="楕円 256"/>
        <xdr:cNvSpPr/>
      </xdr:nvSpPr>
      <xdr:spPr>
        <a:xfrm>
          <a:off x="2857500" y="167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49598</xdr:rowOff>
    </xdr:from>
    <xdr:ext cx="534377" cy="259045"/>
    <xdr:sp macro="" textlink="">
      <xdr:nvSpPr>
        <xdr:cNvPr id="258" name="テキスト ボックス 257"/>
        <xdr:cNvSpPr txBox="1"/>
      </xdr:nvSpPr>
      <xdr:spPr>
        <a:xfrm>
          <a:off x="2641111" y="168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9486</xdr:rowOff>
    </xdr:from>
    <xdr:to>
      <xdr:col>10</xdr:col>
      <xdr:colOff>165100</xdr:colOff>
      <xdr:row>98</xdr:row>
      <xdr:rowOff>111086</xdr:rowOff>
    </xdr:to>
    <xdr:sp macro="" textlink="">
      <xdr:nvSpPr>
        <xdr:cNvPr id="259" name="楕円 258"/>
        <xdr:cNvSpPr/>
      </xdr:nvSpPr>
      <xdr:spPr>
        <a:xfrm>
          <a:off x="1968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102213</xdr:rowOff>
    </xdr:from>
    <xdr:ext cx="534377" cy="259045"/>
    <xdr:sp macro="" textlink="">
      <xdr:nvSpPr>
        <xdr:cNvPr id="260" name="テキスト ボックス 259"/>
        <xdr:cNvSpPr txBox="1"/>
      </xdr:nvSpPr>
      <xdr:spPr>
        <a:xfrm>
          <a:off x="1752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80975</xdr:rowOff>
    </xdr:from>
    <xdr:to>
      <xdr:col>6</xdr:col>
      <xdr:colOff>38100</xdr:colOff>
      <xdr:row>99</xdr:row>
      <xdr:rowOff>11125</xdr:rowOff>
    </xdr:to>
    <xdr:sp macro="" textlink="">
      <xdr:nvSpPr>
        <xdr:cNvPr id="261" name="楕円 260"/>
        <xdr:cNvSpPr/>
      </xdr:nvSpPr>
      <xdr:spPr>
        <a:xfrm>
          <a:off x="1079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2252</xdr:rowOff>
    </xdr:from>
    <xdr:ext cx="534377" cy="259045"/>
    <xdr:sp macro="" textlink="">
      <xdr:nvSpPr>
        <xdr:cNvPr id="262" name="テキスト ボックス 261"/>
        <xdr:cNvSpPr txBox="1"/>
      </xdr:nvSpPr>
      <xdr:spPr>
        <a:xfrm>
          <a:off x="863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101257</xdr:rowOff>
    </xdr:from>
    <xdr:to>
      <xdr:col>55</xdr:col>
      <xdr:colOff>0</xdr:colOff>
      <xdr:row>36</xdr:row>
      <xdr:rowOff>120055</xdr:rowOff>
    </xdr:to>
    <xdr:cxnSp macro="">
      <xdr:nvCxnSpPr>
        <xdr:cNvPr id="291" name="直線コネクタ 290"/>
        <xdr:cNvCxnSpPr/>
      </xdr:nvCxnSpPr>
      <xdr:spPr>
        <a:xfrm flipV="1">
          <a:off x="9639300" y="6273457"/>
          <a:ext cx="8382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79098</xdr:rowOff>
    </xdr:from>
    <xdr:to>
      <xdr:col>50</xdr:col>
      <xdr:colOff>114300</xdr:colOff>
      <xdr:row>36</xdr:row>
      <xdr:rowOff>120055</xdr:rowOff>
    </xdr:to>
    <xdr:cxnSp macro="">
      <xdr:nvCxnSpPr>
        <xdr:cNvPr id="294" name="直線コネクタ 293"/>
        <xdr:cNvCxnSpPr/>
      </xdr:nvCxnSpPr>
      <xdr:spPr>
        <a:xfrm>
          <a:off x="8750300" y="6251298"/>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79098</xdr:rowOff>
    </xdr:from>
    <xdr:to>
      <xdr:col>45</xdr:col>
      <xdr:colOff>177800</xdr:colOff>
      <xdr:row>37</xdr:row>
      <xdr:rowOff>29835</xdr:rowOff>
    </xdr:to>
    <xdr:cxnSp macro="">
      <xdr:nvCxnSpPr>
        <xdr:cNvPr id="297" name="直線コネクタ 296"/>
        <xdr:cNvCxnSpPr/>
      </xdr:nvCxnSpPr>
      <xdr:spPr>
        <a:xfrm flipV="1">
          <a:off x="7861300" y="6251298"/>
          <a:ext cx="889000" cy="1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29835</xdr:rowOff>
    </xdr:from>
    <xdr:to>
      <xdr:col>41</xdr:col>
      <xdr:colOff>50800</xdr:colOff>
      <xdr:row>37</xdr:row>
      <xdr:rowOff>34453</xdr:rowOff>
    </xdr:to>
    <xdr:cxnSp macro="">
      <xdr:nvCxnSpPr>
        <xdr:cNvPr id="300" name="直線コネクタ 299"/>
        <xdr:cNvCxnSpPr/>
      </xdr:nvCxnSpPr>
      <xdr:spPr>
        <a:xfrm flipV="1">
          <a:off x="6972300" y="637348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50457</xdr:rowOff>
    </xdr:from>
    <xdr:to>
      <xdr:col>55</xdr:col>
      <xdr:colOff>50800</xdr:colOff>
      <xdr:row>36</xdr:row>
      <xdr:rowOff>152057</xdr:rowOff>
    </xdr:to>
    <xdr:sp macro="" textlink="">
      <xdr:nvSpPr>
        <xdr:cNvPr id="310" name="楕円 309"/>
        <xdr:cNvSpPr/>
      </xdr:nvSpPr>
      <xdr:spPr>
        <a:xfrm>
          <a:off x="10426700" y="62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28884</xdr:rowOff>
    </xdr:from>
    <xdr:ext cx="534377" cy="259045"/>
    <xdr:sp macro="" textlink="">
      <xdr:nvSpPr>
        <xdr:cNvPr id="311" name="補助費等該当値テキスト"/>
        <xdr:cNvSpPr txBox="1"/>
      </xdr:nvSpPr>
      <xdr:spPr>
        <a:xfrm>
          <a:off x="10528300" y="62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69255</xdr:rowOff>
    </xdr:from>
    <xdr:to>
      <xdr:col>50</xdr:col>
      <xdr:colOff>165100</xdr:colOff>
      <xdr:row>36</xdr:row>
      <xdr:rowOff>170855</xdr:rowOff>
    </xdr:to>
    <xdr:sp macro="" textlink="">
      <xdr:nvSpPr>
        <xdr:cNvPr id="312" name="楕円 311"/>
        <xdr:cNvSpPr/>
      </xdr:nvSpPr>
      <xdr:spPr>
        <a:xfrm>
          <a:off x="9588500" y="62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161982</xdr:rowOff>
    </xdr:from>
    <xdr:ext cx="534377" cy="259045"/>
    <xdr:sp macro="" textlink="">
      <xdr:nvSpPr>
        <xdr:cNvPr id="313" name="テキスト ボックス 312"/>
        <xdr:cNvSpPr txBox="1"/>
      </xdr:nvSpPr>
      <xdr:spPr>
        <a:xfrm>
          <a:off x="9372111" y="63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28298</xdr:rowOff>
    </xdr:from>
    <xdr:to>
      <xdr:col>46</xdr:col>
      <xdr:colOff>38100</xdr:colOff>
      <xdr:row>36</xdr:row>
      <xdr:rowOff>129898</xdr:rowOff>
    </xdr:to>
    <xdr:sp macro="" textlink="">
      <xdr:nvSpPr>
        <xdr:cNvPr id="314" name="楕円 313"/>
        <xdr:cNvSpPr/>
      </xdr:nvSpPr>
      <xdr:spPr>
        <a:xfrm>
          <a:off x="8699500" y="62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121025</xdr:rowOff>
    </xdr:from>
    <xdr:ext cx="534377" cy="259045"/>
    <xdr:sp macro="" textlink="">
      <xdr:nvSpPr>
        <xdr:cNvPr id="315" name="テキスト ボックス 314"/>
        <xdr:cNvSpPr txBox="1"/>
      </xdr:nvSpPr>
      <xdr:spPr>
        <a:xfrm>
          <a:off x="8483111" y="62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150485</xdr:rowOff>
    </xdr:from>
    <xdr:to>
      <xdr:col>41</xdr:col>
      <xdr:colOff>101600</xdr:colOff>
      <xdr:row>37</xdr:row>
      <xdr:rowOff>80635</xdr:rowOff>
    </xdr:to>
    <xdr:sp macro="" textlink="">
      <xdr:nvSpPr>
        <xdr:cNvPr id="316" name="楕円 315"/>
        <xdr:cNvSpPr/>
      </xdr:nvSpPr>
      <xdr:spPr>
        <a:xfrm>
          <a:off x="7810500" y="63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71762</xdr:rowOff>
    </xdr:from>
    <xdr:ext cx="534377" cy="259045"/>
    <xdr:sp macro="" textlink="">
      <xdr:nvSpPr>
        <xdr:cNvPr id="317" name="テキスト ボックス 316"/>
        <xdr:cNvSpPr txBox="1"/>
      </xdr:nvSpPr>
      <xdr:spPr>
        <a:xfrm>
          <a:off x="7594111" y="64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155103</xdr:rowOff>
    </xdr:from>
    <xdr:to>
      <xdr:col>36</xdr:col>
      <xdr:colOff>165100</xdr:colOff>
      <xdr:row>37</xdr:row>
      <xdr:rowOff>85253</xdr:rowOff>
    </xdr:to>
    <xdr:sp macro="" textlink="">
      <xdr:nvSpPr>
        <xdr:cNvPr id="318" name="楕円 317"/>
        <xdr:cNvSpPr/>
      </xdr:nvSpPr>
      <xdr:spPr>
        <a:xfrm>
          <a:off x="6921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76380</xdr:rowOff>
    </xdr:from>
    <xdr:ext cx="534377" cy="259045"/>
    <xdr:sp macro="" textlink="">
      <xdr:nvSpPr>
        <xdr:cNvPr id="319" name="テキスト ボックス 318"/>
        <xdr:cNvSpPr txBox="1"/>
      </xdr:nvSpPr>
      <xdr:spPr>
        <a:xfrm>
          <a:off x="6705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127246</xdr:rowOff>
    </xdr:from>
    <xdr:to>
      <xdr:col>55</xdr:col>
      <xdr:colOff>0</xdr:colOff>
      <xdr:row>57</xdr:row>
      <xdr:rowOff>136120</xdr:rowOff>
    </xdr:to>
    <xdr:cxnSp macro="">
      <xdr:nvCxnSpPr>
        <xdr:cNvPr id="346" name="直線コネクタ 345"/>
        <xdr:cNvCxnSpPr/>
      </xdr:nvCxnSpPr>
      <xdr:spPr>
        <a:xfrm>
          <a:off x="9639300" y="9899896"/>
          <a:ext cx="8382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17363</xdr:rowOff>
    </xdr:from>
    <xdr:to>
      <xdr:col>50</xdr:col>
      <xdr:colOff>114300</xdr:colOff>
      <xdr:row>57</xdr:row>
      <xdr:rowOff>127246</xdr:rowOff>
    </xdr:to>
    <xdr:cxnSp macro="">
      <xdr:nvCxnSpPr>
        <xdr:cNvPr id="349" name="直線コネクタ 348"/>
        <xdr:cNvCxnSpPr/>
      </xdr:nvCxnSpPr>
      <xdr:spPr>
        <a:xfrm>
          <a:off x="8750300" y="9790013"/>
          <a:ext cx="889000" cy="10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64637</xdr:rowOff>
    </xdr:from>
    <xdr:to>
      <xdr:col>45</xdr:col>
      <xdr:colOff>177800</xdr:colOff>
      <xdr:row>57</xdr:row>
      <xdr:rowOff>17363</xdr:rowOff>
    </xdr:to>
    <xdr:cxnSp macro="">
      <xdr:nvCxnSpPr>
        <xdr:cNvPr id="352" name="直線コネクタ 351"/>
        <xdr:cNvCxnSpPr/>
      </xdr:nvCxnSpPr>
      <xdr:spPr>
        <a:xfrm>
          <a:off x="7861300" y="9665837"/>
          <a:ext cx="889000" cy="1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64637</xdr:rowOff>
    </xdr:from>
    <xdr:to>
      <xdr:col>41</xdr:col>
      <xdr:colOff>50800</xdr:colOff>
      <xdr:row>56</xdr:row>
      <xdr:rowOff>112455</xdr:rowOff>
    </xdr:to>
    <xdr:cxnSp macro="">
      <xdr:nvCxnSpPr>
        <xdr:cNvPr id="355" name="直線コネクタ 354"/>
        <xdr:cNvCxnSpPr/>
      </xdr:nvCxnSpPr>
      <xdr:spPr>
        <a:xfrm flipV="1">
          <a:off x="6972300" y="9665837"/>
          <a:ext cx="889000" cy="4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85320</xdr:rowOff>
    </xdr:from>
    <xdr:to>
      <xdr:col>55</xdr:col>
      <xdr:colOff>50800</xdr:colOff>
      <xdr:row>58</xdr:row>
      <xdr:rowOff>15470</xdr:rowOff>
    </xdr:to>
    <xdr:sp macro="" textlink="">
      <xdr:nvSpPr>
        <xdr:cNvPr id="365" name="楕円 364"/>
        <xdr:cNvSpPr/>
      </xdr:nvSpPr>
      <xdr:spPr>
        <a:xfrm>
          <a:off x="10426700" y="9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247</xdr:rowOff>
    </xdr:from>
    <xdr:ext cx="534377" cy="259045"/>
    <xdr:sp macro="" textlink="">
      <xdr:nvSpPr>
        <xdr:cNvPr id="366" name="普通建設事業費該当値テキスト"/>
        <xdr:cNvSpPr txBox="1"/>
      </xdr:nvSpPr>
      <xdr:spPr>
        <a:xfrm>
          <a:off x="10528300" y="97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76446</xdr:rowOff>
    </xdr:from>
    <xdr:to>
      <xdr:col>50</xdr:col>
      <xdr:colOff>165100</xdr:colOff>
      <xdr:row>58</xdr:row>
      <xdr:rowOff>6596</xdr:rowOff>
    </xdr:to>
    <xdr:sp macro="" textlink="">
      <xdr:nvSpPr>
        <xdr:cNvPr id="367" name="楕円 366"/>
        <xdr:cNvSpPr/>
      </xdr:nvSpPr>
      <xdr:spPr>
        <a:xfrm>
          <a:off x="9588500" y="98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169173</xdr:rowOff>
    </xdr:from>
    <xdr:ext cx="534377" cy="259045"/>
    <xdr:sp macro="" textlink="">
      <xdr:nvSpPr>
        <xdr:cNvPr id="368" name="テキスト ボックス 367"/>
        <xdr:cNvSpPr txBox="1"/>
      </xdr:nvSpPr>
      <xdr:spPr>
        <a:xfrm>
          <a:off x="9372111" y="99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138013</xdr:rowOff>
    </xdr:from>
    <xdr:to>
      <xdr:col>46</xdr:col>
      <xdr:colOff>38100</xdr:colOff>
      <xdr:row>57</xdr:row>
      <xdr:rowOff>68163</xdr:rowOff>
    </xdr:to>
    <xdr:sp macro="" textlink="">
      <xdr:nvSpPr>
        <xdr:cNvPr id="369" name="楕円 368"/>
        <xdr:cNvSpPr/>
      </xdr:nvSpPr>
      <xdr:spPr>
        <a:xfrm>
          <a:off x="8699500" y="97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59290</xdr:rowOff>
    </xdr:from>
    <xdr:ext cx="534377" cy="259045"/>
    <xdr:sp macro="" textlink="">
      <xdr:nvSpPr>
        <xdr:cNvPr id="370" name="テキスト ボックス 369"/>
        <xdr:cNvSpPr txBox="1"/>
      </xdr:nvSpPr>
      <xdr:spPr>
        <a:xfrm>
          <a:off x="8483111" y="98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13837</xdr:rowOff>
    </xdr:from>
    <xdr:to>
      <xdr:col>41</xdr:col>
      <xdr:colOff>101600</xdr:colOff>
      <xdr:row>56</xdr:row>
      <xdr:rowOff>115437</xdr:rowOff>
    </xdr:to>
    <xdr:sp macro="" textlink="">
      <xdr:nvSpPr>
        <xdr:cNvPr id="371" name="楕円 370"/>
        <xdr:cNvSpPr/>
      </xdr:nvSpPr>
      <xdr:spPr>
        <a:xfrm>
          <a:off x="7810500" y="96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106564</xdr:rowOff>
    </xdr:from>
    <xdr:ext cx="534377" cy="259045"/>
    <xdr:sp macro="" textlink="">
      <xdr:nvSpPr>
        <xdr:cNvPr id="372" name="テキスト ボックス 371"/>
        <xdr:cNvSpPr txBox="1"/>
      </xdr:nvSpPr>
      <xdr:spPr>
        <a:xfrm>
          <a:off x="7594111" y="97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61655</xdr:rowOff>
    </xdr:from>
    <xdr:to>
      <xdr:col>36</xdr:col>
      <xdr:colOff>165100</xdr:colOff>
      <xdr:row>56</xdr:row>
      <xdr:rowOff>163255</xdr:rowOff>
    </xdr:to>
    <xdr:sp macro="" textlink="">
      <xdr:nvSpPr>
        <xdr:cNvPr id="373" name="楕円 372"/>
        <xdr:cNvSpPr/>
      </xdr:nvSpPr>
      <xdr:spPr>
        <a:xfrm>
          <a:off x="6921500" y="96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154382</xdr:rowOff>
    </xdr:from>
    <xdr:ext cx="534377" cy="259045"/>
    <xdr:sp macro="" textlink="">
      <xdr:nvSpPr>
        <xdr:cNvPr id="374" name="テキスト ボックス 373"/>
        <xdr:cNvSpPr txBox="1"/>
      </xdr:nvSpPr>
      <xdr:spPr>
        <a:xfrm>
          <a:off x="6705111" y="97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18140</xdr:rowOff>
    </xdr:from>
    <xdr:to>
      <xdr:col>55</xdr:col>
      <xdr:colOff>0</xdr:colOff>
      <xdr:row>79</xdr:row>
      <xdr:rowOff>39770</xdr:rowOff>
    </xdr:to>
    <xdr:cxnSp macro="">
      <xdr:nvCxnSpPr>
        <xdr:cNvPr id="405" name="直線コネクタ 404"/>
        <xdr:cNvCxnSpPr/>
      </xdr:nvCxnSpPr>
      <xdr:spPr>
        <a:xfrm>
          <a:off x="9639300" y="13562690"/>
          <a:ext cx="8382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168177</xdr:rowOff>
    </xdr:from>
    <xdr:to>
      <xdr:col>50</xdr:col>
      <xdr:colOff>114300</xdr:colOff>
      <xdr:row>79</xdr:row>
      <xdr:rowOff>18140</xdr:rowOff>
    </xdr:to>
    <xdr:cxnSp macro="">
      <xdr:nvCxnSpPr>
        <xdr:cNvPr id="408" name="直線コネクタ 407"/>
        <xdr:cNvCxnSpPr/>
      </xdr:nvCxnSpPr>
      <xdr:spPr>
        <a:xfrm>
          <a:off x="8750300" y="13369827"/>
          <a:ext cx="889000" cy="1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101611</xdr:rowOff>
    </xdr:from>
    <xdr:to>
      <xdr:col>45</xdr:col>
      <xdr:colOff>177800</xdr:colOff>
      <xdr:row>77</xdr:row>
      <xdr:rowOff>168177</xdr:rowOff>
    </xdr:to>
    <xdr:cxnSp macro="">
      <xdr:nvCxnSpPr>
        <xdr:cNvPr id="411" name="直線コネクタ 410"/>
        <xdr:cNvCxnSpPr/>
      </xdr:nvCxnSpPr>
      <xdr:spPr>
        <a:xfrm>
          <a:off x="7861300" y="13131811"/>
          <a:ext cx="889000" cy="2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160420</xdr:rowOff>
    </xdr:from>
    <xdr:to>
      <xdr:col>55</xdr:col>
      <xdr:colOff>50800</xdr:colOff>
      <xdr:row>79</xdr:row>
      <xdr:rowOff>90570</xdr:rowOff>
    </xdr:to>
    <xdr:sp macro="" textlink="">
      <xdr:nvSpPr>
        <xdr:cNvPr id="421" name="楕円 420"/>
        <xdr:cNvSpPr/>
      </xdr:nvSpPr>
      <xdr:spPr>
        <a:xfrm>
          <a:off x="10426700" y="135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75347</xdr:rowOff>
    </xdr:from>
    <xdr:ext cx="469744" cy="259045"/>
    <xdr:sp macro="" textlink="">
      <xdr:nvSpPr>
        <xdr:cNvPr id="422" name="普通建設事業費 （ うち新規整備　）該当値テキスト"/>
        <xdr:cNvSpPr txBox="1"/>
      </xdr:nvSpPr>
      <xdr:spPr>
        <a:xfrm>
          <a:off x="10528300" y="134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138790</xdr:rowOff>
    </xdr:from>
    <xdr:to>
      <xdr:col>50</xdr:col>
      <xdr:colOff>165100</xdr:colOff>
      <xdr:row>79</xdr:row>
      <xdr:rowOff>68940</xdr:rowOff>
    </xdr:to>
    <xdr:sp macro="" textlink="">
      <xdr:nvSpPr>
        <xdr:cNvPr id="423" name="楕円 422"/>
        <xdr:cNvSpPr/>
      </xdr:nvSpPr>
      <xdr:spPr>
        <a:xfrm>
          <a:off x="9588500" y="13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60067</xdr:rowOff>
    </xdr:from>
    <xdr:ext cx="469744" cy="259045"/>
    <xdr:sp macro="" textlink="">
      <xdr:nvSpPr>
        <xdr:cNvPr id="424" name="テキスト ボックス 423"/>
        <xdr:cNvSpPr txBox="1"/>
      </xdr:nvSpPr>
      <xdr:spPr>
        <a:xfrm>
          <a:off x="9404428" y="1360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117377</xdr:rowOff>
    </xdr:from>
    <xdr:to>
      <xdr:col>46</xdr:col>
      <xdr:colOff>38100</xdr:colOff>
      <xdr:row>78</xdr:row>
      <xdr:rowOff>47527</xdr:rowOff>
    </xdr:to>
    <xdr:sp macro="" textlink="">
      <xdr:nvSpPr>
        <xdr:cNvPr id="425" name="楕円 424"/>
        <xdr:cNvSpPr/>
      </xdr:nvSpPr>
      <xdr:spPr>
        <a:xfrm>
          <a:off x="8699500" y="133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38654</xdr:rowOff>
    </xdr:from>
    <xdr:ext cx="534377" cy="259045"/>
    <xdr:sp macro="" textlink="">
      <xdr:nvSpPr>
        <xdr:cNvPr id="426" name="テキスト ボックス 425"/>
        <xdr:cNvSpPr txBox="1"/>
      </xdr:nvSpPr>
      <xdr:spPr>
        <a:xfrm>
          <a:off x="8483111" y="134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50811</xdr:rowOff>
    </xdr:from>
    <xdr:to>
      <xdr:col>41</xdr:col>
      <xdr:colOff>101600</xdr:colOff>
      <xdr:row>76</xdr:row>
      <xdr:rowOff>152411</xdr:rowOff>
    </xdr:to>
    <xdr:sp macro="" textlink="">
      <xdr:nvSpPr>
        <xdr:cNvPr id="427" name="楕円 426"/>
        <xdr:cNvSpPr/>
      </xdr:nvSpPr>
      <xdr:spPr>
        <a:xfrm>
          <a:off x="7810500" y="130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143538</xdr:rowOff>
    </xdr:from>
    <xdr:ext cx="534377" cy="259045"/>
    <xdr:sp macro="" textlink="">
      <xdr:nvSpPr>
        <xdr:cNvPr id="428" name="テキスト ボックス 427"/>
        <xdr:cNvSpPr txBox="1"/>
      </xdr:nvSpPr>
      <xdr:spPr>
        <a:xfrm>
          <a:off x="7594111" y="131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24273</xdr:rowOff>
    </xdr:from>
    <xdr:to>
      <xdr:col>55</xdr:col>
      <xdr:colOff>0</xdr:colOff>
      <xdr:row>98</xdr:row>
      <xdr:rowOff>76766</xdr:rowOff>
    </xdr:to>
    <xdr:cxnSp macro="">
      <xdr:nvCxnSpPr>
        <xdr:cNvPr id="457" name="直線コネクタ 456"/>
        <xdr:cNvCxnSpPr/>
      </xdr:nvCxnSpPr>
      <xdr:spPr>
        <a:xfrm>
          <a:off x="9639300" y="16826373"/>
          <a:ext cx="838200" cy="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149842</xdr:rowOff>
    </xdr:from>
    <xdr:to>
      <xdr:col>50</xdr:col>
      <xdr:colOff>114300</xdr:colOff>
      <xdr:row>98</xdr:row>
      <xdr:rowOff>24273</xdr:rowOff>
    </xdr:to>
    <xdr:cxnSp macro="">
      <xdr:nvCxnSpPr>
        <xdr:cNvPr id="460" name="直線コネクタ 459"/>
        <xdr:cNvCxnSpPr/>
      </xdr:nvCxnSpPr>
      <xdr:spPr>
        <a:xfrm>
          <a:off x="8750300" y="16780492"/>
          <a:ext cx="889000" cy="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95100</xdr:rowOff>
    </xdr:from>
    <xdr:to>
      <xdr:col>45</xdr:col>
      <xdr:colOff>177800</xdr:colOff>
      <xdr:row>97</xdr:row>
      <xdr:rowOff>149842</xdr:rowOff>
    </xdr:to>
    <xdr:cxnSp macro="">
      <xdr:nvCxnSpPr>
        <xdr:cNvPr id="463" name="直線コネクタ 462"/>
        <xdr:cNvCxnSpPr/>
      </xdr:nvCxnSpPr>
      <xdr:spPr>
        <a:xfrm>
          <a:off x="7861300" y="16725750"/>
          <a:ext cx="889000" cy="5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25966</xdr:rowOff>
    </xdr:from>
    <xdr:to>
      <xdr:col>55</xdr:col>
      <xdr:colOff>50800</xdr:colOff>
      <xdr:row>98</xdr:row>
      <xdr:rowOff>127566</xdr:rowOff>
    </xdr:to>
    <xdr:sp macro="" textlink="">
      <xdr:nvSpPr>
        <xdr:cNvPr id="473" name="楕円 472"/>
        <xdr:cNvSpPr/>
      </xdr:nvSpPr>
      <xdr:spPr>
        <a:xfrm>
          <a:off x="10426700" y="16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4393</xdr:rowOff>
    </xdr:from>
    <xdr:ext cx="534377" cy="259045"/>
    <xdr:sp macro="" textlink="">
      <xdr:nvSpPr>
        <xdr:cNvPr id="474" name="普通建設事業費 （ うち更新整備　）該当値テキスト"/>
        <xdr:cNvSpPr txBox="1"/>
      </xdr:nvSpPr>
      <xdr:spPr>
        <a:xfrm>
          <a:off x="10528300" y="1680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144923</xdr:rowOff>
    </xdr:from>
    <xdr:to>
      <xdr:col>50</xdr:col>
      <xdr:colOff>165100</xdr:colOff>
      <xdr:row>98</xdr:row>
      <xdr:rowOff>75073</xdr:rowOff>
    </xdr:to>
    <xdr:sp macro="" textlink="">
      <xdr:nvSpPr>
        <xdr:cNvPr id="475" name="楕円 474"/>
        <xdr:cNvSpPr/>
      </xdr:nvSpPr>
      <xdr:spPr>
        <a:xfrm>
          <a:off x="9588500" y="1677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66200</xdr:rowOff>
    </xdr:from>
    <xdr:ext cx="534377" cy="259045"/>
    <xdr:sp macro="" textlink="">
      <xdr:nvSpPr>
        <xdr:cNvPr id="476" name="テキスト ボックス 475"/>
        <xdr:cNvSpPr txBox="1"/>
      </xdr:nvSpPr>
      <xdr:spPr>
        <a:xfrm>
          <a:off x="9372111" y="1686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99042</xdr:rowOff>
    </xdr:from>
    <xdr:to>
      <xdr:col>46</xdr:col>
      <xdr:colOff>38100</xdr:colOff>
      <xdr:row>98</xdr:row>
      <xdr:rowOff>29192</xdr:rowOff>
    </xdr:to>
    <xdr:sp macro="" textlink="">
      <xdr:nvSpPr>
        <xdr:cNvPr id="477" name="楕円 476"/>
        <xdr:cNvSpPr/>
      </xdr:nvSpPr>
      <xdr:spPr>
        <a:xfrm>
          <a:off x="8699500" y="167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20319</xdr:rowOff>
    </xdr:from>
    <xdr:ext cx="534377" cy="259045"/>
    <xdr:sp macro="" textlink="">
      <xdr:nvSpPr>
        <xdr:cNvPr id="478" name="テキスト ボックス 477"/>
        <xdr:cNvSpPr txBox="1"/>
      </xdr:nvSpPr>
      <xdr:spPr>
        <a:xfrm>
          <a:off x="8483111" y="168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44300</xdr:rowOff>
    </xdr:from>
    <xdr:to>
      <xdr:col>41</xdr:col>
      <xdr:colOff>101600</xdr:colOff>
      <xdr:row>97</xdr:row>
      <xdr:rowOff>145900</xdr:rowOff>
    </xdr:to>
    <xdr:sp macro="" textlink="">
      <xdr:nvSpPr>
        <xdr:cNvPr id="479" name="楕円 478"/>
        <xdr:cNvSpPr/>
      </xdr:nvSpPr>
      <xdr:spPr>
        <a:xfrm>
          <a:off x="7810500" y="166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162427</xdr:rowOff>
    </xdr:from>
    <xdr:ext cx="534377" cy="259045"/>
    <xdr:sp macro="" textlink="">
      <xdr:nvSpPr>
        <xdr:cNvPr id="480" name="テキスト ボックス 479"/>
        <xdr:cNvSpPr txBox="1"/>
      </xdr:nvSpPr>
      <xdr:spPr>
        <a:xfrm>
          <a:off x="7594111" y="164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32462</xdr:rowOff>
    </xdr:from>
    <xdr:to>
      <xdr:col>85</xdr:col>
      <xdr:colOff>127000</xdr:colOff>
      <xdr:row>39</xdr:row>
      <xdr:rowOff>42583</xdr:rowOff>
    </xdr:to>
    <xdr:cxnSp macro="">
      <xdr:nvCxnSpPr>
        <xdr:cNvPr id="509" name="直線コネクタ 508"/>
        <xdr:cNvCxnSpPr/>
      </xdr:nvCxnSpPr>
      <xdr:spPr>
        <a:xfrm>
          <a:off x="15481300" y="6719012"/>
          <a:ext cx="8382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32462</xdr:rowOff>
    </xdr:from>
    <xdr:to>
      <xdr:col>81</xdr:col>
      <xdr:colOff>50800</xdr:colOff>
      <xdr:row>39</xdr:row>
      <xdr:rowOff>44450</xdr:rowOff>
    </xdr:to>
    <xdr:cxnSp macro="">
      <xdr:nvCxnSpPr>
        <xdr:cNvPr id="512" name="直線コネクタ 511"/>
        <xdr:cNvCxnSpPr/>
      </xdr:nvCxnSpPr>
      <xdr:spPr>
        <a:xfrm flipV="1">
          <a:off x="14592300" y="6719012"/>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38798</xdr:rowOff>
    </xdr:from>
    <xdr:to>
      <xdr:col>76</xdr:col>
      <xdr:colOff>114300</xdr:colOff>
      <xdr:row>39</xdr:row>
      <xdr:rowOff>44450</xdr:rowOff>
    </xdr:to>
    <xdr:cxnSp macro="">
      <xdr:nvCxnSpPr>
        <xdr:cNvPr id="515" name="直線コネクタ 514"/>
        <xdr:cNvCxnSpPr/>
      </xdr:nvCxnSpPr>
      <xdr:spPr>
        <a:xfrm>
          <a:off x="13703300" y="6725348"/>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29820</xdr:rowOff>
    </xdr:from>
    <xdr:to>
      <xdr:col>71</xdr:col>
      <xdr:colOff>177800</xdr:colOff>
      <xdr:row>39</xdr:row>
      <xdr:rowOff>38798</xdr:rowOff>
    </xdr:to>
    <xdr:cxnSp macro="">
      <xdr:nvCxnSpPr>
        <xdr:cNvPr id="518" name="直線コネクタ 517"/>
        <xdr:cNvCxnSpPr/>
      </xdr:nvCxnSpPr>
      <xdr:spPr>
        <a:xfrm>
          <a:off x="12814300" y="6716370"/>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163233</xdr:rowOff>
    </xdr:from>
    <xdr:to>
      <xdr:col>85</xdr:col>
      <xdr:colOff>177800</xdr:colOff>
      <xdr:row>39</xdr:row>
      <xdr:rowOff>93383</xdr:rowOff>
    </xdr:to>
    <xdr:sp macro="" textlink="">
      <xdr:nvSpPr>
        <xdr:cNvPr id="528" name="楕円 527"/>
        <xdr:cNvSpPr/>
      </xdr:nvSpPr>
      <xdr:spPr>
        <a:xfrm>
          <a:off x="16268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78160</xdr:rowOff>
    </xdr:from>
    <xdr:ext cx="378565" cy="259045"/>
    <xdr:sp macro="" textlink="">
      <xdr:nvSpPr>
        <xdr:cNvPr id="529" name="災害復旧事業費該当値テキスト"/>
        <xdr:cNvSpPr txBox="1"/>
      </xdr:nvSpPr>
      <xdr:spPr>
        <a:xfrm>
          <a:off x="16370300" y="659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153112</xdr:rowOff>
    </xdr:from>
    <xdr:to>
      <xdr:col>81</xdr:col>
      <xdr:colOff>101600</xdr:colOff>
      <xdr:row>39</xdr:row>
      <xdr:rowOff>83262</xdr:rowOff>
    </xdr:to>
    <xdr:sp macro="" textlink="">
      <xdr:nvSpPr>
        <xdr:cNvPr id="530" name="楕円 529"/>
        <xdr:cNvSpPr/>
      </xdr:nvSpPr>
      <xdr:spPr>
        <a:xfrm>
          <a:off x="15430500" y="6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74389</xdr:rowOff>
    </xdr:from>
    <xdr:ext cx="378565" cy="259045"/>
    <xdr:sp macro="" textlink="">
      <xdr:nvSpPr>
        <xdr:cNvPr id="531" name="テキスト ボックス 530"/>
        <xdr:cNvSpPr txBox="1"/>
      </xdr:nvSpPr>
      <xdr:spPr>
        <a:xfrm>
          <a:off x="15292017" y="67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159448</xdr:rowOff>
    </xdr:from>
    <xdr:to>
      <xdr:col>72</xdr:col>
      <xdr:colOff>38100</xdr:colOff>
      <xdr:row>39</xdr:row>
      <xdr:rowOff>89598</xdr:rowOff>
    </xdr:to>
    <xdr:sp macro="" textlink="">
      <xdr:nvSpPr>
        <xdr:cNvPr id="534" name="楕円 533"/>
        <xdr:cNvSpPr/>
      </xdr:nvSpPr>
      <xdr:spPr>
        <a:xfrm>
          <a:off x="13652500" y="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80725</xdr:rowOff>
    </xdr:from>
    <xdr:ext cx="378565" cy="259045"/>
    <xdr:sp macro="" textlink="">
      <xdr:nvSpPr>
        <xdr:cNvPr id="535" name="テキスト ボックス 534"/>
        <xdr:cNvSpPr txBox="1"/>
      </xdr:nvSpPr>
      <xdr:spPr>
        <a:xfrm>
          <a:off x="13514017" y="676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150470</xdr:rowOff>
    </xdr:from>
    <xdr:to>
      <xdr:col>67</xdr:col>
      <xdr:colOff>101600</xdr:colOff>
      <xdr:row>39</xdr:row>
      <xdr:rowOff>80620</xdr:rowOff>
    </xdr:to>
    <xdr:sp macro="" textlink="">
      <xdr:nvSpPr>
        <xdr:cNvPr id="536" name="楕円 535"/>
        <xdr:cNvSpPr/>
      </xdr:nvSpPr>
      <xdr:spPr>
        <a:xfrm>
          <a:off x="12763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71747</xdr:rowOff>
    </xdr:from>
    <xdr:ext cx="469744" cy="259045"/>
    <xdr:sp macro="" textlink="">
      <xdr:nvSpPr>
        <xdr:cNvPr id="537" name="テキスト ボックス 536"/>
        <xdr:cNvSpPr txBox="1"/>
      </xdr:nvSpPr>
      <xdr:spPr>
        <a:xfrm>
          <a:off x="12579428" y="67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56913</xdr:rowOff>
    </xdr:from>
    <xdr:to>
      <xdr:col>85</xdr:col>
      <xdr:colOff>127000</xdr:colOff>
      <xdr:row>78</xdr:row>
      <xdr:rowOff>70160</xdr:rowOff>
    </xdr:to>
    <xdr:cxnSp macro="">
      <xdr:nvCxnSpPr>
        <xdr:cNvPr id="623" name="直線コネクタ 622"/>
        <xdr:cNvCxnSpPr/>
      </xdr:nvCxnSpPr>
      <xdr:spPr>
        <a:xfrm flipV="1">
          <a:off x="15481300" y="13430013"/>
          <a:ext cx="8382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70160</xdr:rowOff>
    </xdr:from>
    <xdr:to>
      <xdr:col>81</xdr:col>
      <xdr:colOff>50800</xdr:colOff>
      <xdr:row>78</xdr:row>
      <xdr:rowOff>74614</xdr:rowOff>
    </xdr:to>
    <xdr:cxnSp macro="">
      <xdr:nvCxnSpPr>
        <xdr:cNvPr id="626" name="直線コネクタ 625"/>
        <xdr:cNvCxnSpPr/>
      </xdr:nvCxnSpPr>
      <xdr:spPr>
        <a:xfrm flipV="1">
          <a:off x="14592300" y="13443260"/>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74614</xdr:rowOff>
    </xdr:from>
    <xdr:to>
      <xdr:col>76</xdr:col>
      <xdr:colOff>114300</xdr:colOff>
      <xdr:row>78</xdr:row>
      <xdr:rowOff>86181</xdr:rowOff>
    </xdr:to>
    <xdr:cxnSp macro="">
      <xdr:nvCxnSpPr>
        <xdr:cNvPr id="629" name="直線コネクタ 628"/>
        <xdr:cNvCxnSpPr/>
      </xdr:nvCxnSpPr>
      <xdr:spPr>
        <a:xfrm flipV="1">
          <a:off x="13703300" y="1344771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78603</xdr:rowOff>
    </xdr:from>
    <xdr:to>
      <xdr:col>71</xdr:col>
      <xdr:colOff>177800</xdr:colOff>
      <xdr:row>78</xdr:row>
      <xdr:rowOff>86181</xdr:rowOff>
    </xdr:to>
    <xdr:cxnSp macro="">
      <xdr:nvCxnSpPr>
        <xdr:cNvPr id="632" name="直線コネクタ 631"/>
        <xdr:cNvCxnSpPr/>
      </xdr:nvCxnSpPr>
      <xdr:spPr>
        <a:xfrm>
          <a:off x="12814300" y="13451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6113</xdr:rowOff>
    </xdr:from>
    <xdr:to>
      <xdr:col>85</xdr:col>
      <xdr:colOff>177800</xdr:colOff>
      <xdr:row>78</xdr:row>
      <xdr:rowOff>107713</xdr:rowOff>
    </xdr:to>
    <xdr:sp macro="" textlink="">
      <xdr:nvSpPr>
        <xdr:cNvPr id="642" name="楕円 641"/>
        <xdr:cNvSpPr/>
      </xdr:nvSpPr>
      <xdr:spPr>
        <a:xfrm>
          <a:off x="16268700" y="133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92490</xdr:rowOff>
    </xdr:from>
    <xdr:ext cx="534377" cy="259045"/>
    <xdr:sp macro="" textlink="">
      <xdr:nvSpPr>
        <xdr:cNvPr id="643" name="公債費該当値テキスト"/>
        <xdr:cNvSpPr txBox="1"/>
      </xdr:nvSpPr>
      <xdr:spPr>
        <a:xfrm>
          <a:off x="16370300" y="132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19360</xdr:rowOff>
    </xdr:from>
    <xdr:to>
      <xdr:col>81</xdr:col>
      <xdr:colOff>101600</xdr:colOff>
      <xdr:row>78</xdr:row>
      <xdr:rowOff>120960</xdr:rowOff>
    </xdr:to>
    <xdr:sp macro="" textlink="">
      <xdr:nvSpPr>
        <xdr:cNvPr id="644" name="楕円 643"/>
        <xdr:cNvSpPr/>
      </xdr:nvSpPr>
      <xdr:spPr>
        <a:xfrm>
          <a:off x="15430500" y="133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112087</xdr:rowOff>
    </xdr:from>
    <xdr:ext cx="534377" cy="259045"/>
    <xdr:sp macro="" textlink="">
      <xdr:nvSpPr>
        <xdr:cNvPr id="645" name="テキスト ボックス 644"/>
        <xdr:cNvSpPr txBox="1"/>
      </xdr:nvSpPr>
      <xdr:spPr>
        <a:xfrm>
          <a:off x="15214111" y="134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23814</xdr:rowOff>
    </xdr:from>
    <xdr:to>
      <xdr:col>76</xdr:col>
      <xdr:colOff>165100</xdr:colOff>
      <xdr:row>78</xdr:row>
      <xdr:rowOff>125414</xdr:rowOff>
    </xdr:to>
    <xdr:sp macro="" textlink="">
      <xdr:nvSpPr>
        <xdr:cNvPr id="646" name="楕円 645"/>
        <xdr:cNvSpPr/>
      </xdr:nvSpPr>
      <xdr:spPr>
        <a:xfrm>
          <a:off x="14541500" y="133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116541</xdr:rowOff>
    </xdr:from>
    <xdr:ext cx="534377" cy="259045"/>
    <xdr:sp macro="" textlink="">
      <xdr:nvSpPr>
        <xdr:cNvPr id="647" name="テキスト ボックス 646"/>
        <xdr:cNvSpPr txBox="1"/>
      </xdr:nvSpPr>
      <xdr:spPr>
        <a:xfrm>
          <a:off x="14325111" y="134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35381</xdr:rowOff>
    </xdr:from>
    <xdr:to>
      <xdr:col>72</xdr:col>
      <xdr:colOff>38100</xdr:colOff>
      <xdr:row>78</xdr:row>
      <xdr:rowOff>136981</xdr:rowOff>
    </xdr:to>
    <xdr:sp macro="" textlink="">
      <xdr:nvSpPr>
        <xdr:cNvPr id="648" name="楕円 647"/>
        <xdr:cNvSpPr/>
      </xdr:nvSpPr>
      <xdr:spPr>
        <a:xfrm>
          <a:off x="13652500" y="134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128108</xdr:rowOff>
    </xdr:from>
    <xdr:ext cx="534377" cy="259045"/>
    <xdr:sp macro="" textlink="">
      <xdr:nvSpPr>
        <xdr:cNvPr id="649" name="テキスト ボックス 648"/>
        <xdr:cNvSpPr txBox="1"/>
      </xdr:nvSpPr>
      <xdr:spPr>
        <a:xfrm>
          <a:off x="13436111" y="135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27803</xdr:rowOff>
    </xdr:from>
    <xdr:to>
      <xdr:col>67</xdr:col>
      <xdr:colOff>101600</xdr:colOff>
      <xdr:row>78</xdr:row>
      <xdr:rowOff>129403</xdr:rowOff>
    </xdr:to>
    <xdr:sp macro="" textlink="">
      <xdr:nvSpPr>
        <xdr:cNvPr id="650" name="楕円 649"/>
        <xdr:cNvSpPr/>
      </xdr:nvSpPr>
      <xdr:spPr>
        <a:xfrm>
          <a:off x="12763500" y="134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120530</xdr:rowOff>
    </xdr:from>
    <xdr:ext cx="534377" cy="259045"/>
    <xdr:sp macro="" textlink="">
      <xdr:nvSpPr>
        <xdr:cNvPr id="651" name="テキスト ボックス 650"/>
        <xdr:cNvSpPr txBox="1"/>
      </xdr:nvSpPr>
      <xdr:spPr>
        <a:xfrm>
          <a:off x="12547111" y="134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34750</xdr:rowOff>
    </xdr:from>
    <xdr:to>
      <xdr:col>85</xdr:col>
      <xdr:colOff>127000</xdr:colOff>
      <xdr:row>99</xdr:row>
      <xdr:rowOff>39199</xdr:rowOff>
    </xdr:to>
    <xdr:cxnSp macro="">
      <xdr:nvCxnSpPr>
        <xdr:cNvPr id="680" name="直線コネクタ 679"/>
        <xdr:cNvCxnSpPr/>
      </xdr:nvCxnSpPr>
      <xdr:spPr>
        <a:xfrm flipV="1">
          <a:off x="15481300" y="17008300"/>
          <a:ext cx="8382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39199</xdr:rowOff>
    </xdr:from>
    <xdr:to>
      <xdr:col>81</xdr:col>
      <xdr:colOff>50800</xdr:colOff>
      <xdr:row>99</xdr:row>
      <xdr:rowOff>40694</xdr:rowOff>
    </xdr:to>
    <xdr:cxnSp macro="">
      <xdr:nvCxnSpPr>
        <xdr:cNvPr id="683" name="直線コネクタ 682"/>
        <xdr:cNvCxnSpPr/>
      </xdr:nvCxnSpPr>
      <xdr:spPr>
        <a:xfrm flipV="1">
          <a:off x="14592300" y="17012749"/>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14275</xdr:rowOff>
    </xdr:from>
    <xdr:to>
      <xdr:col>76</xdr:col>
      <xdr:colOff>114300</xdr:colOff>
      <xdr:row>99</xdr:row>
      <xdr:rowOff>40694</xdr:rowOff>
    </xdr:to>
    <xdr:cxnSp macro="">
      <xdr:nvCxnSpPr>
        <xdr:cNvPr id="686" name="直線コネクタ 685"/>
        <xdr:cNvCxnSpPr/>
      </xdr:nvCxnSpPr>
      <xdr:spPr>
        <a:xfrm>
          <a:off x="13703300" y="16987825"/>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63409</xdr:rowOff>
    </xdr:from>
    <xdr:to>
      <xdr:col>71</xdr:col>
      <xdr:colOff>177800</xdr:colOff>
      <xdr:row>99</xdr:row>
      <xdr:rowOff>14275</xdr:rowOff>
    </xdr:to>
    <xdr:cxnSp macro="">
      <xdr:nvCxnSpPr>
        <xdr:cNvPr id="689" name="直線コネクタ 688"/>
        <xdr:cNvCxnSpPr/>
      </xdr:nvCxnSpPr>
      <xdr:spPr>
        <a:xfrm>
          <a:off x="12814300" y="16865509"/>
          <a:ext cx="889000" cy="1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155400</xdr:rowOff>
    </xdr:from>
    <xdr:to>
      <xdr:col>85</xdr:col>
      <xdr:colOff>177800</xdr:colOff>
      <xdr:row>99</xdr:row>
      <xdr:rowOff>85550</xdr:rowOff>
    </xdr:to>
    <xdr:sp macro="" textlink="">
      <xdr:nvSpPr>
        <xdr:cNvPr id="699" name="楕円 698"/>
        <xdr:cNvSpPr/>
      </xdr:nvSpPr>
      <xdr:spPr>
        <a:xfrm>
          <a:off x="16268700" y="169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70327</xdr:rowOff>
    </xdr:from>
    <xdr:ext cx="469744" cy="259045"/>
    <xdr:sp macro="" textlink="">
      <xdr:nvSpPr>
        <xdr:cNvPr id="700" name="積立金該当値テキスト"/>
        <xdr:cNvSpPr txBox="1"/>
      </xdr:nvSpPr>
      <xdr:spPr>
        <a:xfrm>
          <a:off x="16370300" y="1687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159849</xdr:rowOff>
    </xdr:from>
    <xdr:to>
      <xdr:col>81</xdr:col>
      <xdr:colOff>101600</xdr:colOff>
      <xdr:row>99</xdr:row>
      <xdr:rowOff>89999</xdr:rowOff>
    </xdr:to>
    <xdr:sp macro="" textlink="">
      <xdr:nvSpPr>
        <xdr:cNvPr id="701" name="楕円 700"/>
        <xdr:cNvSpPr/>
      </xdr:nvSpPr>
      <xdr:spPr>
        <a:xfrm>
          <a:off x="15430500" y="16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81126</xdr:rowOff>
    </xdr:from>
    <xdr:ext cx="378565" cy="259045"/>
    <xdr:sp macro="" textlink="">
      <xdr:nvSpPr>
        <xdr:cNvPr id="702" name="テキスト ボックス 701"/>
        <xdr:cNvSpPr txBox="1"/>
      </xdr:nvSpPr>
      <xdr:spPr>
        <a:xfrm>
          <a:off x="15292017" y="1705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161344</xdr:rowOff>
    </xdr:from>
    <xdr:to>
      <xdr:col>76</xdr:col>
      <xdr:colOff>165100</xdr:colOff>
      <xdr:row>99</xdr:row>
      <xdr:rowOff>91494</xdr:rowOff>
    </xdr:to>
    <xdr:sp macro="" textlink="">
      <xdr:nvSpPr>
        <xdr:cNvPr id="703" name="楕円 702"/>
        <xdr:cNvSpPr/>
      </xdr:nvSpPr>
      <xdr:spPr>
        <a:xfrm>
          <a:off x="14541500" y="169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82621</xdr:rowOff>
    </xdr:from>
    <xdr:ext cx="378565" cy="259045"/>
    <xdr:sp macro="" textlink="">
      <xdr:nvSpPr>
        <xdr:cNvPr id="704" name="テキスト ボックス 703"/>
        <xdr:cNvSpPr txBox="1"/>
      </xdr:nvSpPr>
      <xdr:spPr>
        <a:xfrm>
          <a:off x="14403017" y="1705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134925</xdr:rowOff>
    </xdr:from>
    <xdr:to>
      <xdr:col>72</xdr:col>
      <xdr:colOff>38100</xdr:colOff>
      <xdr:row>99</xdr:row>
      <xdr:rowOff>65075</xdr:rowOff>
    </xdr:to>
    <xdr:sp macro="" textlink="">
      <xdr:nvSpPr>
        <xdr:cNvPr id="705" name="楕円 704"/>
        <xdr:cNvSpPr/>
      </xdr:nvSpPr>
      <xdr:spPr>
        <a:xfrm>
          <a:off x="13652500" y="169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56202</xdr:rowOff>
    </xdr:from>
    <xdr:ext cx="469744" cy="259045"/>
    <xdr:sp macro="" textlink="">
      <xdr:nvSpPr>
        <xdr:cNvPr id="706" name="テキスト ボックス 705"/>
        <xdr:cNvSpPr txBox="1"/>
      </xdr:nvSpPr>
      <xdr:spPr>
        <a:xfrm>
          <a:off x="13468428" y="170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12609</xdr:rowOff>
    </xdr:from>
    <xdr:to>
      <xdr:col>67</xdr:col>
      <xdr:colOff>101600</xdr:colOff>
      <xdr:row>98</xdr:row>
      <xdr:rowOff>114209</xdr:rowOff>
    </xdr:to>
    <xdr:sp macro="" textlink="">
      <xdr:nvSpPr>
        <xdr:cNvPr id="707" name="楕円 706"/>
        <xdr:cNvSpPr/>
      </xdr:nvSpPr>
      <xdr:spPr>
        <a:xfrm>
          <a:off x="12763500" y="1681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105336</xdr:rowOff>
    </xdr:from>
    <xdr:ext cx="534377" cy="259045"/>
    <xdr:sp macro="" textlink="">
      <xdr:nvSpPr>
        <xdr:cNvPr id="708" name="テキスト ボックス 707"/>
        <xdr:cNvSpPr txBox="1"/>
      </xdr:nvSpPr>
      <xdr:spPr>
        <a:xfrm>
          <a:off x="12547111" y="169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68110</xdr:rowOff>
    </xdr:from>
    <xdr:to>
      <xdr:col>116</xdr:col>
      <xdr:colOff>63500</xdr:colOff>
      <xdr:row>38</xdr:row>
      <xdr:rowOff>105639</xdr:rowOff>
    </xdr:to>
    <xdr:cxnSp macro="">
      <xdr:nvCxnSpPr>
        <xdr:cNvPr id="737" name="直線コネクタ 736"/>
        <xdr:cNvCxnSpPr/>
      </xdr:nvCxnSpPr>
      <xdr:spPr>
        <a:xfrm flipV="1">
          <a:off x="21323300" y="6583210"/>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105639</xdr:rowOff>
    </xdr:from>
    <xdr:to>
      <xdr:col>111</xdr:col>
      <xdr:colOff>177800</xdr:colOff>
      <xdr:row>38</xdr:row>
      <xdr:rowOff>112611</xdr:rowOff>
    </xdr:to>
    <xdr:cxnSp macro="">
      <xdr:nvCxnSpPr>
        <xdr:cNvPr id="740" name="直線コネクタ 739"/>
        <xdr:cNvCxnSpPr/>
      </xdr:nvCxnSpPr>
      <xdr:spPr>
        <a:xfrm flipV="1">
          <a:off x="20434300" y="662073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112611</xdr:rowOff>
    </xdr:from>
    <xdr:to>
      <xdr:col>107</xdr:col>
      <xdr:colOff>50800</xdr:colOff>
      <xdr:row>38</xdr:row>
      <xdr:rowOff>131204</xdr:rowOff>
    </xdr:to>
    <xdr:cxnSp macro="">
      <xdr:nvCxnSpPr>
        <xdr:cNvPr id="743" name="直線コネクタ 742"/>
        <xdr:cNvCxnSpPr/>
      </xdr:nvCxnSpPr>
      <xdr:spPr>
        <a:xfrm flipV="1">
          <a:off x="19545300" y="6627711"/>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102933</xdr:rowOff>
    </xdr:from>
    <xdr:to>
      <xdr:col>102</xdr:col>
      <xdr:colOff>114300</xdr:colOff>
      <xdr:row>38</xdr:row>
      <xdr:rowOff>131204</xdr:rowOff>
    </xdr:to>
    <xdr:cxnSp macro="">
      <xdr:nvCxnSpPr>
        <xdr:cNvPr id="746" name="直線コネクタ 745"/>
        <xdr:cNvCxnSpPr/>
      </xdr:nvCxnSpPr>
      <xdr:spPr>
        <a:xfrm>
          <a:off x="18656300" y="661803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17310</xdr:rowOff>
    </xdr:from>
    <xdr:to>
      <xdr:col>116</xdr:col>
      <xdr:colOff>114300</xdr:colOff>
      <xdr:row>38</xdr:row>
      <xdr:rowOff>118910</xdr:rowOff>
    </xdr:to>
    <xdr:sp macro="" textlink="">
      <xdr:nvSpPr>
        <xdr:cNvPr id="756" name="楕円 755"/>
        <xdr:cNvSpPr/>
      </xdr:nvSpPr>
      <xdr:spPr>
        <a:xfrm>
          <a:off x="22110700" y="65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40187</xdr:rowOff>
    </xdr:from>
    <xdr:ext cx="469744" cy="259045"/>
    <xdr:sp macro="" textlink="">
      <xdr:nvSpPr>
        <xdr:cNvPr id="757" name="投資及び出資金該当値テキスト"/>
        <xdr:cNvSpPr txBox="1"/>
      </xdr:nvSpPr>
      <xdr:spPr>
        <a:xfrm>
          <a:off x="22212300" y="63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54839</xdr:rowOff>
    </xdr:from>
    <xdr:to>
      <xdr:col>112</xdr:col>
      <xdr:colOff>38100</xdr:colOff>
      <xdr:row>38</xdr:row>
      <xdr:rowOff>156439</xdr:rowOff>
    </xdr:to>
    <xdr:sp macro="" textlink="">
      <xdr:nvSpPr>
        <xdr:cNvPr id="758" name="楕円 757"/>
        <xdr:cNvSpPr/>
      </xdr:nvSpPr>
      <xdr:spPr>
        <a:xfrm>
          <a:off x="21272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1516</xdr:rowOff>
    </xdr:from>
    <xdr:ext cx="469744" cy="259045"/>
    <xdr:sp macro="" textlink="">
      <xdr:nvSpPr>
        <xdr:cNvPr id="759" name="テキスト ボックス 758"/>
        <xdr:cNvSpPr txBox="1"/>
      </xdr:nvSpPr>
      <xdr:spPr>
        <a:xfrm>
          <a:off x="21088428" y="6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61811</xdr:rowOff>
    </xdr:from>
    <xdr:to>
      <xdr:col>107</xdr:col>
      <xdr:colOff>101600</xdr:colOff>
      <xdr:row>38</xdr:row>
      <xdr:rowOff>163411</xdr:rowOff>
    </xdr:to>
    <xdr:sp macro="" textlink="">
      <xdr:nvSpPr>
        <xdr:cNvPr id="760" name="楕円 759"/>
        <xdr:cNvSpPr/>
      </xdr:nvSpPr>
      <xdr:spPr>
        <a:xfrm>
          <a:off x="20383500" y="65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8488</xdr:rowOff>
    </xdr:from>
    <xdr:ext cx="469744" cy="259045"/>
    <xdr:sp macro="" textlink="">
      <xdr:nvSpPr>
        <xdr:cNvPr id="761" name="テキスト ボックス 760"/>
        <xdr:cNvSpPr txBox="1"/>
      </xdr:nvSpPr>
      <xdr:spPr>
        <a:xfrm>
          <a:off x="20199428" y="63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80404</xdr:rowOff>
    </xdr:from>
    <xdr:to>
      <xdr:col>102</xdr:col>
      <xdr:colOff>165100</xdr:colOff>
      <xdr:row>39</xdr:row>
      <xdr:rowOff>10554</xdr:rowOff>
    </xdr:to>
    <xdr:sp macro="" textlink="">
      <xdr:nvSpPr>
        <xdr:cNvPr id="762" name="楕円 761"/>
        <xdr:cNvSpPr/>
      </xdr:nvSpPr>
      <xdr:spPr>
        <a:xfrm>
          <a:off x="19494500" y="65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27081</xdr:rowOff>
    </xdr:from>
    <xdr:ext cx="469744" cy="259045"/>
    <xdr:sp macro="" textlink="">
      <xdr:nvSpPr>
        <xdr:cNvPr id="763" name="テキスト ボックス 762"/>
        <xdr:cNvSpPr txBox="1"/>
      </xdr:nvSpPr>
      <xdr:spPr>
        <a:xfrm>
          <a:off x="19310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52133</xdr:rowOff>
    </xdr:from>
    <xdr:to>
      <xdr:col>98</xdr:col>
      <xdr:colOff>38100</xdr:colOff>
      <xdr:row>38</xdr:row>
      <xdr:rowOff>153733</xdr:rowOff>
    </xdr:to>
    <xdr:sp macro="" textlink="">
      <xdr:nvSpPr>
        <xdr:cNvPr id="764" name="楕円 763"/>
        <xdr:cNvSpPr/>
      </xdr:nvSpPr>
      <xdr:spPr>
        <a:xfrm>
          <a:off x="18605500" y="65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170261</xdr:rowOff>
    </xdr:from>
    <xdr:ext cx="469744" cy="259045"/>
    <xdr:sp macro="" textlink="">
      <xdr:nvSpPr>
        <xdr:cNvPr id="765" name="テキスト ボックス 764"/>
        <xdr:cNvSpPr txBox="1"/>
      </xdr:nvSpPr>
      <xdr:spPr>
        <a:xfrm>
          <a:off x="18421428" y="63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84402</xdr:rowOff>
    </xdr:from>
    <xdr:to>
      <xdr:col>116</xdr:col>
      <xdr:colOff>63500</xdr:colOff>
      <xdr:row>58</xdr:row>
      <xdr:rowOff>85134</xdr:rowOff>
    </xdr:to>
    <xdr:cxnSp macro="">
      <xdr:nvCxnSpPr>
        <xdr:cNvPr id="792" name="直線コネクタ 791"/>
        <xdr:cNvCxnSpPr/>
      </xdr:nvCxnSpPr>
      <xdr:spPr>
        <a:xfrm flipV="1">
          <a:off x="21323300" y="10028502"/>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85134</xdr:rowOff>
    </xdr:from>
    <xdr:to>
      <xdr:col>111</xdr:col>
      <xdr:colOff>177800</xdr:colOff>
      <xdr:row>58</xdr:row>
      <xdr:rowOff>85842</xdr:rowOff>
    </xdr:to>
    <xdr:cxnSp macro="">
      <xdr:nvCxnSpPr>
        <xdr:cNvPr id="795" name="直線コネクタ 794"/>
        <xdr:cNvCxnSpPr/>
      </xdr:nvCxnSpPr>
      <xdr:spPr>
        <a:xfrm flipV="1">
          <a:off x="20434300" y="10029234"/>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85842</xdr:rowOff>
    </xdr:from>
    <xdr:to>
      <xdr:col>107</xdr:col>
      <xdr:colOff>50800</xdr:colOff>
      <xdr:row>58</xdr:row>
      <xdr:rowOff>86619</xdr:rowOff>
    </xdr:to>
    <xdr:cxnSp macro="">
      <xdr:nvCxnSpPr>
        <xdr:cNvPr id="798" name="直線コネクタ 797"/>
        <xdr:cNvCxnSpPr/>
      </xdr:nvCxnSpPr>
      <xdr:spPr>
        <a:xfrm flipV="1">
          <a:off x="19545300" y="1002994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86619</xdr:rowOff>
    </xdr:from>
    <xdr:to>
      <xdr:col>102</xdr:col>
      <xdr:colOff>114300</xdr:colOff>
      <xdr:row>58</xdr:row>
      <xdr:rowOff>87259</xdr:rowOff>
    </xdr:to>
    <xdr:cxnSp macro="">
      <xdr:nvCxnSpPr>
        <xdr:cNvPr id="801" name="直線コネクタ 800"/>
        <xdr:cNvCxnSpPr/>
      </xdr:nvCxnSpPr>
      <xdr:spPr>
        <a:xfrm flipV="1">
          <a:off x="18656300" y="1003071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33602</xdr:rowOff>
    </xdr:from>
    <xdr:to>
      <xdr:col>116</xdr:col>
      <xdr:colOff>114300</xdr:colOff>
      <xdr:row>58</xdr:row>
      <xdr:rowOff>135202</xdr:rowOff>
    </xdr:to>
    <xdr:sp macro="" textlink="">
      <xdr:nvSpPr>
        <xdr:cNvPr id="811" name="楕円 810"/>
        <xdr:cNvSpPr/>
      </xdr:nvSpPr>
      <xdr:spPr>
        <a:xfrm>
          <a:off x="22110700" y="99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119979</xdr:rowOff>
    </xdr:from>
    <xdr:ext cx="469744" cy="259045"/>
    <xdr:sp macro="" textlink="">
      <xdr:nvSpPr>
        <xdr:cNvPr id="812" name="貸付金該当値テキスト"/>
        <xdr:cNvSpPr txBox="1"/>
      </xdr:nvSpPr>
      <xdr:spPr>
        <a:xfrm>
          <a:off x="22212300" y="98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34334</xdr:rowOff>
    </xdr:from>
    <xdr:to>
      <xdr:col>112</xdr:col>
      <xdr:colOff>38100</xdr:colOff>
      <xdr:row>58</xdr:row>
      <xdr:rowOff>135934</xdr:rowOff>
    </xdr:to>
    <xdr:sp macro="" textlink="">
      <xdr:nvSpPr>
        <xdr:cNvPr id="813" name="楕円 812"/>
        <xdr:cNvSpPr/>
      </xdr:nvSpPr>
      <xdr:spPr>
        <a:xfrm>
          <a:off x="21272500" y="99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127061</xdr:rowOff>
    </xdr:from>
    <xdr:ext cx="469744" cy="259045"/>
    <xdr:sp macro="" textlink="">
      <xdr:nvSpPr>
        <xdr:cNvPr id="814" name="テキスト ボックス 813"/>
        <xdr:cNvSpPr txBox="1"/>
      </xdr:nvSpPr>
      <xdr:spPr>
        <a:xfrm>
          <a:off x="21088428" y="100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35042</xdr:rowOff>
    </xdr:from>
    <xdr:to>
      <xdr:col>107</xdr:col>
      <xdr:colOff>101600</xdr:colOff>
      <xdr:row>58</xdr:row>
      <xdr:rowOff>136642</xdr:rowOff>
    </xdr:to>
    <xdr:sp macro="" textlink="">
      <xdr:nvSpPr>
        <xdr:cNvPr id="815" name="楕円 814"/>
        <xdr:cNvSpPr/>
      </xdr:nvSpPr>
      <xdr:spPr>
        <a:xfrm>
          <a:off x="203835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127769</xdr:rowOff>
    </xdr:from>
    <xdr:ext cx="469744" cy="259045"/>
    <xdr:sp macro="" textlink="">
      <xdr:nvSpPr>
        <xdr:cNvPr id="816" name="テキスト ボックス 815"/>
        <xdr:cNvSpPr txBox="1"/>
      </xdr:nvSpPr>
      <xdr:spPr>
        <a:xfrm>
          <a:off x="20199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35819</xdr:rowOff>
    </xdr:from>
    <xdr:to>
      <xdr:col>102</xdr:col>
      <xdr:colOff>165100</xdr:colOff>
      <xdr:row>58</xdr:row>
      <xdr:rowOff>137419</xdr:rowOff>
    </xdr:to>
    <xdr:sp macro="" textlink="">
      <xdr:nvSpPr>
        <xdr:cNvPr id="817" name="楕円 816"/>
        <xdr:cNvSpPr/>
      </xdr:nvSpPr>
      <xdr:spPr>
        <a:xfrm>
          <a:off x="19494500" y="99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128546</xdr:rowOff>
    </xdr:from>
    <xdr:ext cx="469744" cy="259045"/>
    <xdr:sp macro="" textlink="">
      <xdr:nvSpPr>
        <xdr:cNvPr id="818" name="テキスト ボックス 817"/>
        <xdr:cNvSpPr txBox="1"/>
      </xdr:nvSpPr>
      <xdr:spPr>
        <a:xfrm>
          <a:off x="19310428" y="1007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36459</xdr:rowOff>
    </xdr:from>
    <xdr:to>
      <xdr:col>98</xdr:col>
      <xdr:colOff>38100</xdr:colOff>
      <xdr:row>58</xdr:row>
      <xdr:rowOff>138059</xdr:rowOff>
    </xdr:to>
    <xdr:sp macro="" textlink="">
      <xdr:nvSpPr>
        <xdr:cNvPr id="819" name="楕円 818"/>
        <xdr:cNvSpPr/>
      </xdr:nvSpPr>
      <xdr:spPr>
        <a:xfrm>
          <a:off x="18605500" y="99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129186</xdr:rowOff>
    </xdr:from>
    <xdr:ext cx="469744" cy="259045"/>
    <xdr:sp macro="" textlink="">
      <xdr:nvSpPr>
        <xdr:cNvPr id="820" name="テキスト ボックス 819"/>
        <xdr:cNvSpPr txBox="1"/>
      </xdr:nvSpPr>
      <xdr:spPr>
        <a:xfrm>
          <a:off x="18421428" y="10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168993</xdr:rowOff>
    </xdr:from>
    <xdr:to>
      <xdr:col>116</xdr:col>
      <xdr:colOff>63500</xdr:colOff>
      <xdr:row>77</xdr:row>
      <xdr:rowOff>169337</xdr:rowOff>
    </xdr:to>
    <xdr:cxnSp macro="">
      <xdr:nvCxnSpPr>
        <xdr:cNvPr id="852" name="直線コネクタ 851"/>
        <xdr:cNvCxnSpPr/>
      </xdr:nvCxnSpPr>
      <xdr:spPr>
        <a:xfrm>
          <a:off x="21323300" y="1337064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129674</xdr:rowOff>
    </xdr:from>
    <xdr:to>
      <xdr:col>111</xdr:col>
      <xdr:colOff>177800</xdr:colOff>
      <xdr:row>77</xdr:row>
      <xdr:rowOff>168993</xdr:rowOff>
    </xdr:to>
    <xdr:cxnSp macro="">
      <xdr:nvCxnSpPr>
        <xdr:cNvPr id="855" name="直線コネクタ 854"/>
        <xdr:cNvCxnSpPr/>
      </xdr:nvCxnSpPr>
      <xdr:spPr>
        <a:xfrm>
          <a:off x="20434300" y="1333132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129674</xdr:rowOff>
    </xdr:from>
    <xdr:to>
      <xdr:col>107</xdr:col>
      <xdr:colOff>50800</xdr:colOff>
      <xdr:row>78</xdr:row>
      <xdr:rowOff>22233</xdr:rowOff>
    </xdr:to>
    <xdr:cxnSp macro="">
      <xdr:nvCxnSpPr>
        <xdr:cNvPr id="858" name="直線コネクタ 857"/>
        <xdr:cNvCxnSpPr/>
      </xdr:nvCxnSpPr>
      <xdr:spPr>
        <a:xfrm flipV="1">
          <a:off x="19545300" y="1333132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22233</xdr:rowOff>
    </xdr:from>
    <xdr:to>
      <xdr:col>102</xdr:col>
      <xdr:colOff>114300</xdr:colOff>
      <xdr:row>78</xdr:row>
      <xdr:rowOff>23685</xdr:rowOff>
    </xdr:to>
    <xdr:cxnSp macro="">
      <xdr:nvCxnSpPr>
        <xdr:cNvPr id="861" name="直線コネクタ 860"/>
        <xdr:cNvCxnSpPr/>
      </xdr:nvCxnSpPr>
      <xdr:spPr>
        <a:xfrm flipV="1">
          <a:off x="18656300" y="13395333"/>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118537</xdr:rowOff>
    </xdr:from>
    <xdr:to>
      <xdr:col>116</xdr:col>
      <xdr:colOff>114300</xdr:colOff>
      <xdr:row>78</xdr:row>
      <xdr:rowOff>48687</xdr:rowOff>
    </xdr:to>
    <xdr:sp macro="" textlink="">
      <xdr:nvSpPr>
        <xdr:cNvPr id="871" name="楕円 870"/>
        <xdr:cNvSpPr/>
      </xdr:nvSpPr>
      <xdr:spPr>
        <a:xfrm>
          <a:off x="22110700" y="13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33464</xdr:rowOff>
    </xdr:from>
    <xdr:ext cx="534377" cy="259045"/>
    <xdr:sp macro="" textlink="">
      <xdr:nvSpPr>
        <xdr:cNvPr id="872" name="繰出金該当値テキスト"/>
        <xdr:cNvSpPr txBox="1"/>
      </xdr:nvSpPr>
      <xdr:spPr>
        <a:xfrm>
          <a:off x="22212300" y="132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118193</xdr:rowOff>
    </xdr:from>
    <xdr:to>
      <xdr:col>112</xdr:col>
      <xdr:colOff>38100</xdr:colOff>
      <xdr:row>78</xdr:row>
      <xdr:rowOff>48343</xdr:rowOff>
    </xdr:to>
    <xdr:sp macro="" textlink="">
      <xdr:nvSpPr>
        <xdr:cNvPr id="873" name="楕円 872"/>
        <xdr:cNvSpPr/>
      </xdr:nvSpPr>
      <xdr:spPr>
        <a:xfrm>
          <a:off x="21272500" y="13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39470</xdr:rowOff>
    </xdr:from>
    <xdr:ext cx="534377" cy="259045"/>
    <xdr:sp macro="" textlink="">
      <xdr:nvSpPr>
        <xdr:cNvPr id="874" name="テキスト ボックス 873"/>
        <xdr:cNvSpPr txBox="1"/>
      </xdr:nvSpPr>
      <xdr:spPr>
        <a:xfrm>
          <a:off x="21056111" y="13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78874</xdr:rowOff>
    </xdr:from>
    <xdr:to>
      <xdr:col>107</xdr:col>
      <xdr:colOff>101600</xdr:colOff>
      <xdr:row>78</xdr:row>
      <xdr:rowOff>9024</xdr:rowOff>
    </xdr:to>
    <xdr:sp macro="" textlink="">
      <xdr:nvSpPr>
        <xdr:cNvPr id="875" name="楕円 874"/>
        <xdr:cNvSpPr/>
      </xdr:nvSpPr>
      <xdr:spPr>
        <a:xfrm>
          <a:off x="20383500" y="132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151</xdr:rowOff>
    </xdr:from>
    <xdr:ext cx="534377" cy="259045"/>
    <xdr:sp macro="" textlink="">
      <xdr:nvSpPr>
        <xdr:cNvPr id="876" name="テキスト ボックス 875"/>
        <xdr:cNvSpPr txBox="1"/>
      </xdr:nvSpPr>
      <xdr:spPr>
        <a:xfrm>
          <a:off x="20167111" y="13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142883</xdr:rowOff>
    </xdr:from>
    <xdr:to>
      <xdr:col>102</xdr:col>
      <xdr:colOff>165100</xdr:colOff>
      <xdr:row>78</xdr:row>
      <xdr:rowOff>73033</xdr:rowOff>
    </xdr:to>
    <xdr:sp macro="" textlink="">
      <xdr:nvSpPr>
        <xdr:cNvPr id="877" name="楕円 876"/>
        <xdr:cNvSpPr/>
      </xdr:nvSpPr>
      <xdr:spPr>
        <a:xfrm>
          <a:off x="19494500" y="133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64160</xdr:rowOff>
    </xdr:from>
    <xdr:ext cx="534377" cy="259045"/>
    <xdr:sp macro="" textlink="">
      <xdr:nvSpPr>
        <xdr:cNvPr id="878" name="テキスト ボックス 877"/>
        <xdr:cNvSpPr txBox="1"/>
      </xdr:nvSpPr>
      <xdr:spPr>
        <a:xfrm>
          <a:off x="19278111" y="134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144335</xdr:rowOff>
    </xdr:from>
    <xdr:to>
      <xdr:col>98</xdr:col>
      <xdr:colOff>38100</xdr:colOff>
      <xdr:row>78</xdr:row>
      <xdr:rowOff>74485</xdr:rowOff>
    </xdr:to>
    <xdr:sp macro="" textlink="">
      <xdr:nvSpPr>
        <xdr:cNvPr id="879" name="楕円 878"/>
        <xdr:cNvSpPr/>
      </xdr:nvSpPr>
      <xdr:spPr>
        <a:xfrm>
          <a:off x="186055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65612</xdr:rowOff>
    </xdr:from>
    <xdr:ext cx="534377" cy="259045"/>
    <xdr:sp macro="" textlink="">
      <xdr:nvSpPr>
        <xdr:cNvPr id="880" name="テキスト ボックス 879"/>
        <xdr:cNvSpPr txBox="1"/>
      </xdr:nvSpPr>
      <xdr:spPr>
        <a:xfrm>
          <a:off x="18389111" y="134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公債費・普通建設事業費においては、いずれも類似団体平均と比較して住民一人当たりのコストは下回っている。人件費については、ごみ処理業務や消防業務等を一部事務組合で行っていることや、定員適正化計画に基づく職員数の削減等を進めてきたことにより、決算額が小さくなっている。今後も定員管理、給与の適正化に努めていく。公債費については、類似団体平均を下回って推移してきているものの、県内平均は上回っている。今後も合併特例債や臨時財政対策債等の市債を借り入れる予定であるが、公債費の増加は後年度の財政運営に多大な影響を及ぼすことから、市債の新規発行を極力抑制し、健全な財政運営に努める。普通建設事業費については、減少傾向にあり全国平均、県内平均、類似団体平均を下回っている。普通建設事業費の増加は後年度における公債費の増加につながることから、計画的かつ効率的な事業の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千葉県匝瑳市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37,207
36,766
101.52
15,080,280
14,377,581
693,085
9,662,494
16,718,232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98742</xdr:rowOff>
    </xdr:from>
    <xdr:to>
      <xdr:col>24</xdr:col>
      <xdr:colOff>63500</xdr:colOff>
      <xdr:row>35</xdr:row>
      <xdr:rowOff>124651</xdr:rowOff>
    </xdr:to>
    <xdr:cxnSp macro="">
      <xdr:nvCxnSpPr>
        <xdr:cNvPr id="61" name="直線コネクタ 60"/>
        <xdr:cNvCxnSpPr/>
      </xdr:nvCxnSpPr>
      <xdr:spPr>
        <a:xfrm>
          <a:off x="3797300" y="6099492"/>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xdr:rowOff>
    </xdr:from>
    <xdr:to>
      <xdr:col>19</xdr:col>
      <xdr:colOff>177800</xdr:colOff>
      <xdr:row>35</xdr:row>
      <xdr:rowOff>98742</xdr:rowOff>
    </xdr:to>
    <xdr:cxnSp macro="">
      <xdr:nvCxnSpPr>
        <xdr:cNvPr id="64" name="直線コネクタ 63"/>
        <xdr:cNvCxnSpPr/>
      </xdr:nvCxnSpPr>
      <xdr:spPr>
        <a:xfrm>
          <a:off x="2908300" y="6016244"/>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xdr:rowOff>
    </xdr:from>
    <xdr:to>
      <xdr:col>15</xdr:col>
      <xdr:colOff>50800</xdr:colOff>
      <xdr:row>35</xdr:row>
      <xdr:rowOff>105601</xdr:rowOff>
    </xdr:to>
    <xdr:cxnSp macro="">
      <xdr:nvCxnSpPr>
        <xdr:cNvPr id="67" name="直線コネクタ 66"/>
        <xdr:cNvCxnSpPr/>
      </xdr:nvCxnSpPr>
      <xdr:spPr>
        <a:xfrm flipV="1">
          <a:off x="2019300" y="6016244"/>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105601</xdr:rowOff>
    </xdr:from>
    <xdr:to>
      <xdr:col>10</xdr:col>
      <xdr:colOff>114300</xdr:colOff>
      <xdr:row>35</xdr:row>
      <xdr:rowOff>154749</xdr:rowOff>
    </xdr:to>
    <xdr:cxnSp macro="">
      <xdr:nvCxnSpPr>
        <xdr:cNvPr id="70" name="直線コネクタ 69"/>
        <xdr:cNvCxnSpPr/>
      </xdr:nvCxnSpPr>
      <xdr:spPr>
        <a:xfrm flipV="1">
          <a:off x="1130300" y="6106351"/>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73851</xdr:rowOff>
    </xdr:from>
    <xdr:to>
      <xdr:col>24</xdr:col>
      <xdr:colOff>114300</xdr:colOff>
      <xdr:row>36</xdr:row>
      <xdr:rowOff>4001</xdr:rowOff>
    </xdr:to>
    <xdr:sp macro="" textlink="">
      <xdr:nvSpPr>
        <xdr:cNvPr id="80" name="楕円 79"/>
        <xdr:cNvSpPr/>
      </xdr:nvSpPr>
      <xdr:spPr>
        <a:xfrm>
          <a:off x="45847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96728</xdr:rowOff>
    </xdr:from>
    <xdr:ext cx="469744" cy="259045"/>
    <xdr:sp macro="" textlink="">
      <xdr:nvSpPr>
        <xdr:cNvPr id="81" name="議会費該当値テキスト"/>
        <xdr:cNvSpPr txBox="1"/>
      </xdr:nvSpPr>
      <xdr:spPr>
        <a:xfrm>
          <a:off x="4686300" y="592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47942</xdr:rowOff>
    </xdr:from>
    <xdr:to>
      <xdr:col>20</xdr:col>
      <xdr:colOff>38100</xdr:colOff>
      <xdr:row>35</xdr:row>
      <xdr:rowOff>149542</xdr:rowOff>
    </xdr:to>
    <xdr:sp macro="" textlink="">
      <xdr:nvSpPr>
        <xdr:cNvPr id="82" name="楕円 81"/>
        <xdr:cNvSpPr/>
      </xdr:nvSpPr>
      <xdr:spPr>
        <a:xfrm>
          <a:off x="3746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166069</xdr:rowOff>
    </xdr:from>
    <xdr:ext cx="469744" cy="259045"/>
    <xdr:sp macro="" textlink="">
      <xdr:nvSpPr>
        <xdr:cNvPr id="83" name="テキスト ボックス 82"/>
        <xdr:cNvSpPr txBox="1"/>
      </xdr:nvSpPr>
      <xdr:spPr>
        <a:xfrm>
          <a:off x="3562428" y="58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136144</xdr:rowOff>
    </xdr:from>
    <xdr:to>
      <xdr:col>15</xdr:col>
      <xdr:colOff>101600</xdr:colOff>
      <xdr:row>35</xdr:row>
      <xdr:rowOff>66294</xdr:rowOff>
    </xdr:to>
    <xdr:sp macro="" textlink="">
      <xdr:nvSpPr>
        <xdr:cNvPr id="84" name="楕円 83"/>
        <xdr:cNvSpPr/>
      </xdr:nvSpPr>
      <xdr:spPr>
        <a:xfrm>
          <a:off x="2857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82821</xdr:rowOff>
    </xdr:from>
    <xdr:ext cx="469744" cy="259045"/>
    <xdr:sp macro="" textlink="">
      <xdr:nvSpPr>
        <xdr:cNvPr id="85" name="テキスト ボックス 84"/>
        <xdr:cNvSpPr txBox="1"/>
      </xdr:nvSpPr>
      <xdr:spPr>
        <a:xfrm>
          <a:off x="2673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54801</xdr:rowOff>
    </xdr:from>
    <xdr:to>
      <xdr:col>10</xdr:col>
      <xdr:colOff>165100</xdr:colOff>
      <xdr:row>35</xdr:row>
      <xdr:rowOff>156401</xdr:rowOff>
    </xdr:to>
    <xdr:sp macro="" textlink="">
      <xdr:nvSpPr>
        <xdr:cNvPr id="86" name="楕円 85"/>
        <xdr:cNvSpPr/>
      </xdr:nvSpPr>
      <xdr:spPr>
        <a:xfrm>
          <a:off x="19685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147528</xdr:rowOff>
    </xdr:from>
    <xdr:ext cx="469744" cy="259045"/>
    <xdr:sp macro="" textlink="">
      <xdr:nvSpPr>
        <xdr:cNvPr id="87" name="テキスト ボックス 86"/>
        <xdr:cNvSpPr txBox="1"/>
      </xdr:nvSpPr>
      <xdr:spPr>
        <a:xfrm>
          <a:off x="1784428" y="614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103949</xdr:rowOff>
    </xdr:from>
    <xdr:to>
      <xdr:col>6</xdr:col>
      <xdr:colOff>38100</xdr:colOff>
      <xdr:row>36</xdr:row>
      <xdr:rowOff>34099</xdr:rowOff>
    </xdr:to>
    <xdr:sp macro="" textlink="">
      <xdr:nvSpPr>
        <xdr:cNvPr id="88" name="楕円 87"/>
        <xdr:cNvSpPr/>
      </xdr:nvSpPr>
      <xdr:spPr>
        <a:xfrm>
          <a:off x="1079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25226</xdr:rowOff>
    </xdr:from>
    <xdr:ext cx="469744" cy="259045"/>
    <xdr:sp macro="" textlink="">
      <xdr:nvSpPr>
        <xdr:cNvPr id="89" name="テキスト ボックス 88"/>
        <xdr:cNvSpPr txBox="1"/>
      </xdr:nvSpPr>
      <xdr:spPr>
        <a:xfrm>
          <a:off x="895428"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99631</xdr:rowOff>
    </xdr:from>
    <xdr:to>
      <xdr:col>24</xdr:col>
      <xdr:colOff>63500</xdr:colOff>
      <xdr:row>57</xdr:row>
      <xdr:rowOff>103215</xdr:rowOff>
    </xdr:to>
    <xdr:cxnSp macro="">
      <xdr:nvCxnSpPr>
        <xdr:cNvPr id="116" name="直線コネクタ 115"/>
        <xdr:cNvCxnSpPr/>
      </xdr:nvCxnSpPr>
      <xdr:spPr>
        <a:xfrm>
          <a:off x="3797300" y="9872281"/>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99631</xdr:rowOff>
    </xdr:from>
    <xdr:to>
      <xdr:col>19</xdr:col>
      <xdr:colOff>177800</xdr:colOff>
      <xdr:row>57</xdr:row>
      <xdr:rowOff>108853</xdr:rowOff>
    </xdr:to>
    <xdr:cxnSp macro="">
      <xdr:nvCxnSpPr>
        <xdr:cNvPr id="119" name="直線コネクタ 118"/>
        <xdr:cNvCxnSpPr/>
      </xdr:nvCxnSpPr>
      <xdr:spPr>
        <a:xfrm flipV="1">
          <a:off x="2908300" y="9872281"/>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92956</xdr:rowOff>
    </xdr:from>
    <xdr:to>
      <xdr:col>15</xdr:col>
      <xdr:colOff>50800</xdr:colOff>
      <xdr:row>57</xdr:row>
      <xdr:rowOff>108853</xdr:rowOff>
    </xdr:to>
    <xdr:cxnSp macro="">
      <xdr:nvCxnSpPr>
        <xdr:cNvPr id="122" name="直線コネクタ 121"/>
        <xdr:cNvCxnSpPr/>
      </xdr:nvCxnSpPr>
      <xdr:spPr>
        <a:xfrm>
          <a:off x="2019300" y="986560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17321</xdr:rowOff>
    </xdr:from>
    <xdr:to>
      <xdr:col>10</xdr:col>
      <xdr:colOff>114300</xdr:colOff>
      <xdr:row>57</xdr:row>
      <xdr:rowOff>92956</xdr:rowOff>
    </xdr:to>
    <xdr:cxnSp macro="">
      <xdr:nvCxnSpPr>
        <xdr:cNvPr id="125" name="直線コネクタ 124"/>
        <xdr:cNvCxnSpPr/>
      </xdr:nvCxnSpPr>
      <xdr:spPr>
        <a:xfrm>
          <a:off x="1130300" y="9789971"/>
          <a:ext cx="889000" cy="7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52415</xdr:rowOff>
    </xdr:from>
    <xdr:to>
      <xdr:col>24</xdr:col>
      <xdr:colOff>114300</xdr:colOff>
      <xdr:row>57</xdr:row>
      <xdr:rowOff>154015</xdr:rowOff>
    </xdr:to>
    <xdr:sp macro="" textlink="">
      <xdr:nvSpPr>
        <xdr:cNvPr id="135" name="楕円 134"/>
        <xdr:cNvSpPr/>
      </xdr:nvSpPr>
      <xdr:spPr>
        <a:xfrm>
          <a:off x="4584700" y="98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138792</xdr:rowOff>
    </xdr:from>
    <xdr:ext cx="534377" cy="259045"/>
    <xdr:sp macro="" textlink="">
      <xdr:nvSpPr>
        <xdr:cNvPr id="136" name="総務費該当値テキスト"/>
        <xdr:cNvSpPr txBox="1"/>
      </xdr:nvSpPr>
      <xdr:spPr>
        <a:xfrm>
          <a:off x="4686300" y="97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48831</xdr:rowOff>
    </xdr:from>
    <xdr:to>
      <xdr:col>20</xdr:col>
      <xdr:colOff>38100</xdr:colOff>
      <xdr:row>57</xdr:row>
      <xdr:rowOff>150431</xdr:rowOff>
    </xdr:to>
    <xdr:sp macro="" textlink="">
      <xdr:nvSpPr>
        <xdr:cNvPr id="137" name="楕円 136"/>
        <xdr:cNvSpPr/>
      </xdr:nvSpPr>
      <xdr:spPr>
        <a:xfrm>
          <a:off x="3746500" y="98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141558</xdr:rowOff>
    </xdr:from>
    <xdr:ext cx="534377" cy="259045"/>
    <xdr:sp macro="" textlink="">
      <xdr:nvSpPr>
        <xdr:cNvPr id="138" name="テキスト ボックス 137"/>
        <xdr:cNvSpPr txBox="1"/>
      </xdr:nvSpPr>
      <xdr:spPr>
        <a:xfrm>
          <a:off x="3530111" y="99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58053</xdr:rowOff>
    </xdr:from>
    <xdr:to>
      <xdr:col>15</xdr:col>
      <xdr:colOff>101600</xdr:colOff>
      <xdr:row>57</xdr:row>
      <xdr:rowOff>159653</xdr:rowOff>
    </xdr:to>
    <xdr:sp macro="" textlink="">
      <xdr:nvSpPr>
        <xdr:cNvPr id="139" name="楕円 138"/>
        <xdr:cNvSpPr/>
      </xdr:nvSpPr>
      <xdr:spPr>
        <a:xfrm>
          <a:off x="2857500" y="98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150780</xdr:rowOff>
    </xdr:from>
    <xdr:ext cx="534377" cy="259045"/>
    <xdr:sp macro="" textlink="">
      <xdr:nvSpPr>
        <xdr:cNvPr id="140" name="テキスト ボックス 139"/>
        <xdr:cNvSpPr txBox="1"/>
      </xdr:nvSpPr>
      <xdr:spPr>
        <a:xfrm>
          <a:off x="2641111" y="99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42156</xdr:rowOff>
    </xdr:from>
    <xdr:to>
      <xdr:col>10</xdr:col>
      <xdr:colOff>165100</xdr:colOff>
      <xdr:row>57</xdr:row>
      <xdr:rowOff>143756</xdr:rowOff>
    </xdr:to>
    <xdr:sp macro="" textlink="">
      <xdr:nvSpPr>
        <xdr:cNvPr id="141" name="楕円 140"/>
        <xdr:cNvSpPr/>
      </xdr:nvSpPr>
      <xdr:spPr>
        <a:xfrm>
          <a:off x="1968500" y="98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134883</xdr:rowOff>
    </xdr:from>
    <xdr:ext cx="534377" cy="259045"/>
    <xdr:sp macro="" textlink="">
      <xdr:nvSpPr>
        <xdr:cNvPr id="142" name="テキスト ボックス 141"/>
        <xdr:cNvSpPr txBox="1"/>
      </xdr:nvSpPr>
      <xdr:spPr>
        <a:xfrm>
          <a:off x="1752111" y="99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137971</xdr:rowOff>
    </xdr:from>
    <xdr:to>
      <xdr:col>6</xdr:col>
      <xdr:colOff>38100</xdr:colOff>
      <xdr:row>57</xdr:row>
      <xdr:rowOff>68121</xdr:rowOff>
    </xdr:to>
    <xdr:sp macro="" textlink="">
      <xdr:nvSpPr>
        <xdr:cNvPr id="143" name="楕円 142"/>
        <xdr:cNvSpPr/>
      </xdr:nvSpPr>
      <xdr:spPr>
        <a:xfrm>
          <a:off x="1079500" y="97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59248</xdr:rowOff>
    </xdr:from>
    <xdr:ext cx="534377" cy="259045"/>
    <xdr:sp macro="" textlink="">
      <xdr:nvSpPr>
        <xdr:cNvPr id="144" name="テキスト ボックス 143"/>
        <xdr:cNvSpPr txBox="1"/>
      </xdr:nvSpPr>
      <xdr:spPr>
        <a:xfrm>
          <a:off x="863111" y="983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77780</xdr:rowOff>
    </xdr:from>
    <xdr:to>
      <xdr:col>24</xdr:col>
      <xdr:colOff>63500</xdr:colOff>
      <xdr:row>77</xdr:row>
      <xdr:rowOff>130068</xdr:rowOff>
    </xdr:to>
    <xdr:cxnSp macro="">
      <xdr:nvCxnSpPr>
        <xdr:cNvPr id="174" name="直線コネクタ 173"/>
        <xdr:cNvCxnSpPr/>
      </xdr:nvCxnSpPr>
      <xdr:spPr>
        <a:xfrm flipV="1">
          <a:off x="3797300" y="13279430"/>
          <a:ext cx="838200" cy="5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130068</xdr:rowOff>
    </xdr:from>
    <xdr:to>
      <xdr:col>19</xdr:col>
      <xdr:colOff>177800</xdr:colOff>
      <xdr:row>77</xdr:row>
      <xdr:rowOff>160297</xdr:rowOff>
    </xdr:to>
    <xdr:cxnSp macro="">
      <xdr:nvCxnSpPr>
        <xdr:cNvPr id="177" name="直線コネクタ 176"/>
        <xdr:cNvCxnSpPr/>
      </xdr:nvCxnSpPr>
      <xdr:spPr>
        <a:xfrm flipV="1">
          <a:off x="2908300" y="13331718"/>
          <a:ext cx="8890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160297</xdr:rowOff>
    </xdr:from>
    <xdr:to>
      <xdr:col>15</xdr:col>
      <xdr:colOff>50800</xdr:colOff>
      <xdr:row>78</xdr:row>
      <xdr:rowOff>24386</xdr:rowOff>
    </xdr:to>
    <xdr:cxnSp macro="">
      <xdr:nvCxnSpPr>
        <xdr:cNvPr id="180" name="直線コネクタ 179"/>
        <xdr:cNvCxnSpPr/>
      </xdr:nvCxnSpPr>
      <xdr:spPr>
        <a:xfrm flipV="1">
          <a:off x="2019300" y="13361947"/>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24386</xdr:rowOff>
    </xdr:from>
    <xdr:to>
      <xdr:col>10</xdr:col>
      <xdr:colOff>114300</xdr:colOff>
      <xdr:row>78</xdr:row>
      <xdr:rowOff>92326</xdr:rowOff>
    </xdr:to>
    <xdr:cxnSp macro="">
      <xdr:nvCxnSpPr>
        <xdr:cNvPr id="183" name="直線コネクタ 182"/>
        <xdr:cNvCxnSpPr/>
      </xdr:nvCxnSpPr>
      <xdr:spPr>
        <a:xfrm flipV="1">
          <a:off x="1130300" y="13397486"/>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26980</xdr:rowOff>
    </xdr:from>
    <xdr:to>
      <xdr:col>24</xdr:col>
      <xdr:colOff>114300</xdr:colOff>
      <xdr:row>77</xdr:row>
      <xdr:rowOff>128580</xdr:rowOff>
    </xdr:to>
    <xdr:sp macro="" textlink="">
      <xdr:nvSpPr>
        <xdr:cNvPr id="193" name="楕円 192"/>
        <xdr:cNvSpPr/>
      </xdr:nvSpPr>
      <xdr:spPr>
        <a:xfrm>
          <a:off x="4584700" y="132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5407</xdr:rowOff>
    </xdr:from>
    <xdr:ext cx="599010" cy="259045"/>
    <xdr:sp macro="" textlink="">
      <xdr:nvSpPr>
        <xdr:cNvPr id="194" name="民生費該当値テキスト"/>
        <xdr:cNvSpPr txBox="1"/>
      </xdr:nvSpPr>
      <xdr:spPr>
        <a:xfrm>
          <a:off x="4686300" y="1320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79268</xdr:rowOff>
    </xdr:from>
    <xdr:to>
      <xdr:col>20</xdr:col>
      <xdr:colOff>38100</xdr:colOff>
      <xdr:row>78</xdr:row>
      <xdr:rowOff>9418</xdr:rowOff>
    </xdr:to>
    <xdr:sp macro="" textlink="">
      <xdr:nvSpPr>
        <xdr:cNvPr id="195" name="楕円 194"/>
        <xdr:cNvSpPr/>
      </xdr:nvSpPr>
      <xdr:spPr>
        <a:xfrm>
          <a:off x="3746500" y="132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545</xdr:rowOff>
    </xdr:from>
    <xdr:ext cx="599010" cy="259045"/>
    <xdr:sp macro="" textlink="">
      <xdr:nvSpPr>
        <xdr:cNvPr id="196" name="テキスト ボックス 195"/>
        <xdr:cNvSpPr txBox="1"/>
      </xdr:nvSpPr>
      <xdr:spPr>
        <a:xfrm>
          <a:off x="3497795" y="1337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109497</xdr:rowOff>
    </xdr:from>
    <xdr:to>
      <xdr:col>15</xdr:col>
      <xdr:colOff>101600</xdr:colOff>
      <xdr:row>78</xdr:row>
      <xdr:rowOff>39647</xdr:rowOff>
    </xdr:to>
    <xdr:sp macro="" textlink="">
      <xdr:nvSpPr>
        <xdr:cNvPr id="197" name="楕円 196"/>
        <xdr:cNvSpPr/>
      </xdr:nvSpPr>
      <xdr:spPr>
        <a:xfrm>
          <a:off x="2857500" y="133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30774</xdr:rowOff>
    </xdr:from>
    <xdr:ext cx="599010" cy="259045"/>
    <xdr:sp macro="" textlink="">
      <xdr:nvSpPr>
        <xdr:cNvPr id="198" name="テキスト ボックス 197"/>
        <xdr:cNvSpPr txBox="1"/>
      </xdr:nvSpPr>
      <xdr:spPr>
        <a:xfrm>
          <a:off x="2608795" y="1340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145036</xdr:rowOff>
    </xdr:from>
    <xdr:to>
      <xdr:col>10</xdr:col>
      <xdr:colOff>165100</xdr:colOff>
      <xdr:row>78</xdr:row>
      <xdr:rowOff>75186</xdr:rowOff>
    </xdr:to>
    <xdr:sp macro="" textlink="">
      <xdr:nvSpPr>
        <xdr:cNvPr id="199" name="楕円 198"/>
        <xdr:cNvSpPr/>
      </xdr:nvSpPr>
      <xdr:spPr>
        <a:xfrm>
          <a:off x="1968500" y="133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66313</xdr:rowOff>
    </xdr:from>
    <xdr:ext cx="599010" cy="259045"/>
    <xdr:sp macro="" textlink="">
      <xdr:nvSpPr>
        <xdr:cNvPr id="200" name="テキスト ボックス 199"/>
        <xdr:cNvSpPr txBox="1"/>
      </xdr:nvSpPr>
      <xdr:spPr>
        <a:xfrm>
          <a:off x="1719795" y="1343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41526</xdr:rowOff>
    </xdr:from>
    <xdr:to>
      <xdr:col>6</xdr:col>
      <xdr:colOff>38100</xdr:colOff>
      <xdr:row>78</xdr:row>
      <xdr:rowOff>143126</xdr:rowOff>
    </xdr:to>
    <xdr:sp macro="" textlink="">
      <xdr:nvSpPr>
        <xdr:cNvPr id="201" name="楕円 200"/>
        <xdr:cNvSpPr/>
      </xdr:nvSpPr>
      <xdr:spPr>
        <a:xfrm>
          <a:off x="1079500" y="134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134253</xdr:rowOff>
    </xdr:from>
    <xdr:ext cx="599010" cy="259045"/>
    <xdr:sp macro="" textlink="">
      <xdr:nvSpPr>
        <xdr:cNvPr id="202" name="テキスト ボックス 201"/>
        <xdr:cNvSpPr txBox="1"/>
      </xdr:nvSpPr>
      <xdr:spPr>
        <a:xfrm>
          <a:off x="830795" y="1350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37706</xdr:rowOff>
    </xdr:from>
    <xdr:to>
      <xdr:col>24</xdr:col>
      <xdr:colOff>63500</xdr:colOff>
      <xdr:row>97</xdr:row>
      <xdr:rowOff>52848</xdr:rowOff>
    </xdr:to>
    <xdr:cxnSp macro="">
      <xdr:nvCxnSpPr>
        <xdr:cNvPr id="231" name="直線コネクタ 230"/>
        <xdr:cNvCxnSpPr/>
      </xdr:nvCxnSpPr>
      <xdr:spPr>
        <a:xfrm flipV="1">
          <a:off x="3797300" y="16668356"/>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52848</xdr:rowOff>
    </xdr:from>
    <xdr:to>
      <xdr:col>19</xdr:col>
      <xdr:colOff>177800</xdr:colOff>
      <xdr:row>97</xdr:row>
      <xdr:rowOff>76653</xdr:rowOff>
    </xdr:to>
    <xdr:cxnSp macro="">
      <xdr:nvCxnSpPr>
        <xdr:cNvPr id="234" name="直線コネクタ 233"/>
        <xdr:cNvCxnSpPr/>
      </xdr:nvCxnSpPr>
      <xdr:spPr>
        <a:xfrm flipV="1">
          <a:off x="2908300" y="16683498"/>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76653</xdr:rowOff>
    </xdr:from>
    <xdr:to>
      <xdr:col>15</xdr:col>
      <xdr:colOff>50800</xdr:colOff>
      <xdr:row>97</xdr:row>
      <xdr:rowOff>110417</xdr:rowOff>
    </xdr:to>
    <xdr:cxnSp macro="">
      <xdr:nvCxnSpPr>
        <xdr:cNvPr id="237" name="直線コネクタ 236"/>
        <xdr:cNvCxnSpPr/>
      </xdr:nvCxnSpPr>
      <xdr:spPr>
        <a:xfrm flipV="1">
          <a:off x="2019300" y="16707303"/>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110417</xdr:rowOff>
    </xdr:from>
    <xdr:to>
      <xdr:col>10</xdr:col>
      <xdr:colOff>114300</xdr:colOff>
      <xdr:row>97</xdr:row>
      <xdr:rowOff>111651</xdr:rowOff>
    </xdr:to>
    <xdr:cxnSp macro="">
      <xdr:nvCxnSpPr>
        <xdr:cNvPr id="240" name="直線コネクタ 239"/>
        <xdr:cNvCxnSpPr/>
      </xdr:nvCxnSpPr>
      <xdr:spPr>
        <a:xfrm flipV="1">
          <a:off x="1130300" y="1674106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158356</xdr:rowOff>
    </xdr:from>
    <xdr:to>
      <xdr:col>24</xdr:col>
      <xdr:colOff>114300</xdr:colOff>
      <xdr:row>97</xdr:row>
      <xdr:rowOff>88506</xdr:rowOff>
    </xdr:to>
    <xdr:sp macro="" textlink="">
      <xdr:nvSpPr>
        <xdr:cNvPr id="250" name="楕円 249"/>
        <xdr:cNvSpPr/>
      </xdr:nvSpPr>
      <xdr:spPr>
        <a:xfrm>
          <a:off x="4584700" y="166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136783</xdr:rowOff>
    </xdr:from>
    <xdr:ext cx="534377" cy="259045"/>
    <xdr:sp macro="" textlink="">
      <xdr:nvSpPr>
        <xdr:cNvPr id="251" name="衛生費該当値テキスト"/>
        <xdr:cNvSpPr txBox="1"/>
      </xdr:nvSpPr>
      <xdr:spPr>
        <a:xfrm>
          <a:off x="4686300"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2048</xdr:rowOff>
    </xdr:from>
    <xdr:to>
      <xdr:col>20</xdr:col>
      <xdr:colOff>38100</xdr:colOff>
      <xdr:row>97</xdr:row>
      <xdr:rowOff>103648</xdr:rowOff>
    </xdr:to>
    <xdr:sp macro="" textlink="">
      <xdr:nvSpPr>
        <xdr:cNvPr id="252" name="楕円 251"/>
        <xdr:cNvSpPr/>
      </xdr:nvSpPr>
      <xdr:spPr>
        <a:xfrm>
          <a:off x="3746500" y="166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94775</xdr:rowOff>
    </xdr:from>
    <xdr:ext cx="534377" cy="259045"/>
    <xdr:sp macro="" textlink="">
      <xdr:nvSpPr>
        <xdr:cNvPr id="253" name="テキスト ボックス 252"/>
        <xdr:cNvSpPr txBox="1"/>
      </xdr:nvSpPr>
      <xdr:spPr>
        <a:xfrm>
          <a:off x="3530111" y="167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25853</xdr:rowOff>
    </xdr:from>
    <xdr:to>
      <xdr:col>15</xdr:col>
      <xdr:colOff>101600</xdr:colOff>
      <xdr:row>97</xdr:row>
      <xdr:rowOff>127453</xdr:rowOff>
    </xdr:to>
    <xdr:sp macro="" textlink="">
      <xdr:nvSpPr>
        <xdr:cNvPr id="254" name="楕円 253"/>
        <xdr:cNvSpPr/>
      </xdr:nvSpPr>
      <xdr:spPr>
        <a:xfrm>
          <a:off x="2857500" y="166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118580</xdr:rowOff>
    </xdr:from>
    <xdr:ext cx="534377" cy="259045"/>
    <xdr:sp macro="" textlink="">
      <xdr:nvSpPr>
        <xdr:cNvPr id="255" name="テキスト ボックス 254"/>
        <xdr:cNvSpPr txBox="1"/>
      </xdr:nvSpPr>
      <xdr:spPr>
        <a:xfrm>
          <a:off x="2641111" y="167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59617</xdr:rowOff>
    </xdr:from>
    <xdr:to>
      <xdr:col>10</xdr:col>
      <xdr:colOff>165100</xdr:colOff>
      <xdr:row>97</xdr:row>
      <xdr:rowOff>161217</xdr:rowOff>
    </xdr:to>
    <xdr:sp macro="" textlink="">
      <xdr:nvSpPr>
        <xdr:cNvPr id="256" name="楕円 255"/>
        <xdr:cNvSpPr/>
      </xdr:nvSpPr>
      <xdr:spPr>
        <a:xfrm>
          <a:off x="1968500" y="166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152344</xdr:rowOff>
    </xdr:from>
    <xdr:ext cx="534377" cy="259045"/>
    <xdr:sp macro="" textlink="">
      <xdr:nvSpPr>
        <xdr:cNvPr id="257" name="テキスト ボックス 256"/>
        <xdr:cNvSpPr txBox="1"/>
      </xdr:nvSpPr>
      <xdr:spPr>
        <a:xfrm>
          <a:off x="1752111" y="167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60851</xdr:rowOff>
    </xdr:from>
    <xdr:to>
      <xdr:col>6</xdr:col>
      <xdr:colOff>38100</xdr:colOff>
      <xdr:row>97</xdr:row>
      <xdr:rowOff>162451</xdr:rowOff>
    </xdr:to>
    <xdr:sp macro="" textlink="">
      <xdr:nvSpPr>
        <xdr:cNvPr id="258" name="楕円 257"/>
        <xdr:cNvSpPr/>
      </xdr:nvSpPr>
      <xdr:spPr>
        <a:xfrm>
          <a:off x="1079500" y="166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153578</xdr:rowOff>
    </xdr:from>
    <xdr:ext cx="534377" cy="259045"/>
    <xdr:sp macro="" textlink="">
      <xdr:nvSpPr>
        <xdr:cNvPr id="259" name="テキスト ボックス 258"/>
        <xdr:cNvSpPr txBox="1"/>
      </xdr:nvSpPr>
      <xdr:spPr>
        <a:xfrm>
          <a:off x="863111" y="1678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108534</xdr:rowOff>
    </xdr:from>
    <xdr:to>
      <xdr:col>55</xdr:col>
      <xdr:colOff>0</xdr:colOff>
      <xdr:row>58</xdr:row>
      <xdr:rowOff>109046</xdr:rowOff>
    </xdr:to>
    <xdr:cxnSp macro="">
      <xdr:nvCxnSpPr>
        <xdr:cNvPr id="349" name="直線コネクタ 348"/>
        <xdr:cNvCxnSpPr/>
      </xdr:nvCxnSpPr>
      <xdr:spPr>
        <a:xfrm flipV="1">
          <a:off x="9639300" y="10052634"/>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65949</xdr:rowOff>
    </xdr:from>
    <xdr:to>
      <xdr:col>50</xdr:col>
      <xdr:colOff>114300</xdr:colOff>
      <xdr:row>58</xdr:row>
      <xdr:rowOff>109046</xdr:rowOff>
    </xdr:to>
    <xdr:cxnSp macro="">
      <xdr:nvCxnSpPr>
        <xdr:cNvPr id="352" name="直線コネクタ 351"/>
        <xdr:cNvCxnSpPr/>
      </xdr:nvCxnSpPr>
      <xdr:spPr>
        <a:xfrm>
          <a:off x="8750300" y="10010049"/>
          <a:ext cx="889000" cy="4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65949</xdr:rowOff>
    </xdr:from>
    <xdr:to>
      <xdr:col>45</xdr:col>
      <xdr:colOff>177800</xdr:colOff>
      <xdr:row>58</xdr:row>
      <xdr:rowOff>158141</xdr:rowOff>
    </xdr:to>
    <xdr:cxnSp macro="">
      <xdr:nvCxnSpPr>
        <xdr:cNvPr id="355" name="直線コネクタ 354"/>
        <xdr:cNvCxnSpPr/>
      </xdr:nvCxnSpPr>
      <xdr:spPr>
        <a:xfrm flipV="1">
          <a:off x="7861300" y="10010049"/>
          <a:ext cx="889000" cy="9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144468</xdr:rowOff>
    </xdr:from>
    <xdr:to>
      <xdr:col>41</xdr:col>
      <xdr:colOff>50800</xdr:colOff>
      <xdr:row>58</xdr:row>
      <xdr:rowOff>158141</xdr:rowOff>
    </xdr:to>
    <xdr:cxnSp macro="">
      <xdr:nvCxnSpPr>
        <xdr:cNvPr id="358" name="直線コネクタ 357"/>
        <xdr:cNvCxnSpPr/>
      </xdr:nvCxnSpPr>
      <xdr:spPr>
        <a:xfrm>
          <a:off x="6972300" y="10088568"/>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57734</xdr:rowOff>
    </xdr:from>
    <xdr:to>
      <xdr:col>55</xdr:col>
      <xdr:colOff>50800</xdr:colOff>
      <xdr:row>58</xdr:row>
      <xdr:rowOff>159334</xdr:rowOff>
    </xdr:to>
    <xdr:sp macro="" textlink="">
      <xdr:nvSpPr>
        <xdr:cNvPr id="368" name="楕円 367"/>
        <xdr:cNvSpPr/>
      </xdr:nvSpPr>
      <xdr:spPr>
        <a:xfrm>
          <a:off x="10426700" y="100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144111</xdr:rowOff>
    </xdr:from>
    <xdr:ext cx="534377" cy="259045"/>
    <xdr:sp macro="" textlink="">
      <xdr:nvSpPr>
        <xdr:cNvPr id="369" name="農林水産業費該当値テキスト"/>
        <xdr:cNvSpPr txBox="1"/>
      </xdr:nvSpPr>
      <xdr:spPr>
        <a:xfrm>
          <a:off x="10528300" y="99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58246</xdr:rowOff>
    </xdr:from>
    <xdr:to>
      <xdr:col>50</xdr:col>
      <xdr:colOff>165100</xdr:colOff>
      <xdr:row>58</xdr:row>
      <xdr:rowOff>159846</xdr:rowOff>
    </xdr:to>
    <xdr:sp macro="" textlink="">
      <xdr:nvSpPr>
        <xdr:cNvPr id="370" name="楕円 369"/>
        <xdr:cNvSpPr/>
      </xdr:nvSpPr>
      <xdr:spPr>
        <a:xfrm>
          <a:off x="9588500" y="100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150973</xdr:rowOff>
    </xdr:from>
    <xdr:ext cx="534377" cy="259045"/>
    <xdr:sp macro="" textlink="">
      <xdr:nvSpPr>
        <xdr:cNvPr id="371" name="テキスト ボックス 370"/>
        <xdr:cNvSpPr txBox="1"/>
      </xdr:nvSpPr>
      <xdr:spPr>
        <a:xfrm>
          <a:off x="9372111" y="100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15149</xdr:rowOff>
    </xdr:from>
    <xdr:to>
      <xdr:col>46</xdr:col>
      <xdr:colOff>38100</xdr:colOff>
      <xdr:row>58</xdr:row>
      <xdr:rowOff>116749</xdr:rowOff>
    </xdr:to>
    <xdr:sp macro="" textlink="">
      <xdr:nvSpPr>
        <xdr:cNvPr id="372" name="楕円 371"/>
        <xdr:cNvSpPr/>
      </xdr:nvSpPr>
      <xdr:spPr>
        <a:xfrm>
          <a:off x="8699500" y="99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107876</xdr:rowOff>
    </xdr:from>
    <xdr:ext cx="534377" cy="259045"/>
    <xdr:sp macro="" textlink="">
      <xdr:nvSpPr>
        <xdr:cNvPr id="373" name="テキスト ボックス 372"/>
        <xdr:cNvSpPr txBox="1"/>
      </xdr:nvSpPr>
      <xdr:spPr>
        <a:xfrm>
          <a:off x="8483111" y="100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107341</xdr:rowOff>
    </xdr:from>
    <xdr:to>
      <xdr:col>41</xdr:col>
      <xdr:colOff>101600</xdr:colOff>
      <xdr:row>59</xdr:row>
      <xdr:rowOff>37491</xdr:rowOff>
    </xdr:to>
    <xdr:sp macro="" textlink="">
      <xdr:nvSpPr>
        <xdr:cNvPr id="374" name="楕円 373"/>
        <xdr:cNvSpPr/>
      </xdr:nvSpPr>
      <xdr:spPr>
        <a:xfrm>
          <a:off x="78105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28618</xdr:rowOff>
    </xdr:from>
    <xdr:ext cx="534377" cy="259045"/>
    <xdr:sp macro="" textlink="">
      <xdr:nvSpPr>
        <xdr:cNvPr id="375" name="テキスト ボックス 374"/>
        <xdr:cNvSpPr txBox="1"/>
      </xdr:nvSpPr>
      <xdr:spPr>
        <a:xfrm>
          <a:off x="7594111" y="101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93668</xdr:rowOff>
    </xdr:from>
    <xdr:to>
      <xdr:col>36</xdr:col>
      <xdr:colOff>165100</xdr:colOff>
      <xdr:row>59</xdr:row>
      <xdr:rowOff>23818</xdr:rowOff>
    </xdr:to>
    <xdr:sp macro="" textlink="">
      <xdr:nvSpPr>
        <xdr:cNvPr id="376" name="楕円 375"/>
        <xdr:cNvSpPr/>
      </xdr:nvSpPr>
      <xdr:spPr>
        <a:xfrm>
          <a:off x="6921500" y="100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14945</xdr:rowOff>
    </xdr:from>
    <xdr:ext cx="534377" cy="259045"/>
    <xdr:sp macro="" textlink="">
      <xdr:nvSpPr>
        <xdr:cNvPr id="377" name="テキスト ボックス 376"/>
        <xdr:cNvSpPr txBox="1"/>
      </xdr:nvSpPr>
      <xdr:spPr>
        <a:xfrm>
          <a:off x="6705111" y="101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167018</xdr:rowOff>
    </xdr:from>
    <xdr:to>
      <xdr:col>55</xdr:col>
      <xdr:colOff>0</xdr:colOff>
      <xdr:row>78</xdr:row>
      <xdr:rowOff>170416</xdr:rowOff>
    </xdr:to>
    <xdr:cxnSp macro="">
      <xdr:nvCxnSpPr>
        <xdr:cNvPr id="406" name="直線コネクタ 405"/>
        <xdr:cNvCxnSpPr/>
      </xdr:nvCxnSpPr>
      <xdr:spPr>
        <a:xfrm>
          <a:off x="9639300" y="13540118"/>
          <a:ext cx="838200" cy="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111468</xdr:rowOff>
    </xdr:from>
    <xdr:to>
      <xdr:col>50</xdr:col>
      <xdr:colOff>114300</xdr:colOff>
      <xdr:row>78</xdr:row>
      <xdr:rowOff>167018</xdr:rowOff>
    </xdr:to>
    <xdr:cxnSp macro="">
      <xdr:nvCxnSpPr>
        <xdr:cNvPr id="409" name="直線コネクタ 408"/>
        <xdr:cNvCxnSpPr/>
      </xdr:nvCxnSpPr>
      <xdr:spPr>
        <a:xfrm>
          <a:off x="8750300" y="1348456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111468</xdr:rowOff>
    </xdr:from>
    <xdr:to>
      <xdr:col>45</xdr:col>
      <xdr:colOff>177800</xdr:colOff>
      <xdr:row>78</xdr:row>
      <xdr:rowOff>153546</xdr:rowOff>
    </xdr:to>
    <xdr:cxnSp macro="">
      <xdr:nvCxnSpPr>
        <xdr:cNvPr id="412" name="直線コネクタ 411"/>
        <xdr:cNvCxnSpPr/>
      </xdr:nvCxnSpPr>
      <xdr:spPr>
        <a:xfrm flipV="1">
          <a:off x="7861300" y="13484568"/>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153546</xdr:rowOff>
    </xdr:from>
    <xdr:to>
      <xdr:col>41</xdr:col>
      <xdr:colOff>50800</xdr:colOff>
      <xdr:row>79</xdr:row>
      <xdr:rowOff>2670</xdr:rowOff>
    </xdr:to>
    <xdr:cxnSp macro="">
      <xdr:nvCxnSpPr>
        <xdr:cNvPr id="415" name="直線コネクタ 414"/>
        <xdr:cNvCxnSpPr/>
      </xdr:nvCxnSpPr>
      <xdr:spPr>
        <a:xfrm flipV="1">
          <a:off x="6972300" y="135266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119616</xdr:rowOff>
    </xdr:from>
    <xdr:to>
      <xdr:col>55</xdr:col>
      <xdr:colOff>50800</xdr:colOff>
      <xdr:row>79</xdr:row>
      <xdr:rowOff>49766</xdr:rowOff>
    </xdr:to>
    <xdr:sp macro="" textlink="">
      <xdr:nvSpPr>
        <xdr:cNvPr id="425" name="楕円 424"/>
        <xdr:cNvSpPr/>
      </xdr:nvSpPr>
      <xdr:spPr>
        <a:xfrm>
          <a:off x="10426700" y="13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34543</xdr:rowOff>
    </xdr:from>
    <xdr:ext cx="469744" cy="259045"/>
    <xdr:sp macro="" textlink="">
      <xdr:nvSpPr>
        <xdr:cNvPr id="426" name="商工費該当値テキスト"/>
        <xdr:cNvSpPr txBox="1"/>
      </xdr:nvSpPr>
      <xdr:spPr>
        <a:xfrm>
          <a:off x="10528300" y="134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116218</xdr:rowOff>
    </xdr:from>
    <xdr:to>
      <xdr:col>50</xdr:col>
      <xdr:colOff>165100</xdr:colOff>
      <xdr:row>79</xdr:row>
      <xdr:rowOff>46368</xdr:rowOff>
    </xdr:to>
    <xdr:sp macro="" textlink="">
      <xdr:nvSpPr>
        <xdr:cNvPr id="427" name="楕円 426"/>
        <xdr:cNvSpPr/>
      </xdr:nvSpPr>
      <xdr:spPr>
        <a:xfrm>
          <a:off x="9588500" y="134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37495</xdr:rowOff>
    </xdr:from>
    <xdr:ext cx="469744" cy="259045"/>
    <xdr:sp macro="" textlink="">
      <xdr:nvSpPr>
        <xdr:cNvPr id="428" name="テキスト ボックス 427"/>
        <xdr:cNvSpPr txBox="1"/>
      </xdr:nvSpPr>
      <xdr:spPr>
        <a:xfrm>
          <a:off x="9404428" y="135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60668</xdr:rowOff>
    </xdr:from>
    <xdr:to>
      <xdr:col>46</xdr:col>
      <xdr:colOff>38100</xdr:colOff>
      <xdr:row>78</xdr:row>
      <xdr:rowOff>162268</xdr:rowOff>
    </xdr:to>
    <xdr:sp macro="" textlink="">
      <xdr:nvSpPr>
        <xdr:cNvPr id="429" name="楕円 428"/>
        <xdr:cNvSpPr/>
      </xdr:nvSpPr>
      <xdr:spPr>
        <a:xfrm>
          <a:off x="8699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153395</xdr:rowOff>
    </xdr:from>
    <xdr:ext cx="534377" cy="259045"/>
    <xdr:sp macro="" textlink="">
      <xdr:nvSpPr>
        <xdr:cNvPr id="430" name="テキスト ボックス 429"/>
        <xdr:cNvSpPr txBox="1"/>
      </xdr:nvSpPr>
      <xdr:spPr>
        <a:xfrm>
          <a:off x="8483111" y="135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102746</xdr:rowOff>
    </xdr:from>
    <xdr:to>
      <xdr:col>41</xdr:col>
      <xdr:colOff>101600</xdr:colOff>
      <xdr:row>79</xdr:row>
      <xdr:rowOff>32896</xdr:rowOff>
    </xdr:to>
    <xdr:sp macro="" textlink="">
      <xdr:nvSpPr>
        <xdr:cNvPr id="431" name="楕円 430"/>
        <xdr:cNvSpPr/>
      </xdr:nvSpPr>
      <xdr:spPr>
        <a:xfrm>
          <a:off x="7810500" y="134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24023</xdr:rowOff>
    </xdr:from>
    <xdr:ext cx="469744" cy="259045"/>
    <xdr:sp macro="" textlink="">
      <xdr:nvSpPr>
        <xdr:cNvPr id="432" name="テキスト ボックス 431"/>
        <xdr:cNvSpPr txBox="1"/>
      </xdr:nvSpPr>
      <xdr:spPr>
        <a:xfrm>
          <a:off x="7626428" y="135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123320</xdr:rowOff>
    </xdr:from>
    <xdr:to>
      <xdr:col>36</xdr:col>
      <xdr:colOff>165100</xdr:colOff>
      <xdr:row>79</xdr:row>
      <xdr:rowOff>53470</xdr:rowOff>
    </xdr:to>
    <xdr:sp macro="" textlink="">
      <xdr:nvSpPr>
        <xdr:cNvPr id="433" name="楕円 432"/>
        <xdr:cNvSpPr/>
      </xdr:nvSpPr>
      <xdr:spPr>
        <a:xfrm>
          <a:off x="6921500" y="134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44597</xdr:rowOff>
    </xdr:from>
    <xdr:ext cx="469744" cy="259045"/>
    <xdr:sp macro="" textlink="">
      <xdr:nvSpPr>
        <xdr:cNvPr id="434" name="テキスト ボックス 433"/>
        <xdr:cNvSpPr txBox="1"/>
      </xdr:nvSpPr>
      <xdr:spPr>
        <a:xfrm>
          <a:off x="6737428" y="135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21720</xdr:rowOff>
    </xdr:from>
    <xdr:to>
      <xdr:col>55</xdr:col>
      <xdr:colOff>0</xdr:colOff>
      <xdr:row>98</xdr:row>
      <xdr:rowOff>50744</xdr:rowOff>
    </xdr:to>
    <xdr:cxnSp macro="">
      <xdr:nvCxnSpPr>
        <xdr:cNvPr id="463" name="直線コネクタ 462"/>
        <xdr:cNvCxnSpPr/>
      </xdr:nvCxnSpPr>
      <xdr:spPr>
        <a:xfrm>
          <a:off x="9639300" y="16823820"/>
          <a:ext cx="838200" cy="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145850</xdr:rowOff>
    </xdr:from>
    <xdr:to>
      <xdr:col>50</xdr:col>
      <xdr:colOff>114300</xdr:colOff>
      <xdr:row>98</xdr:row>
      <xdr:rowOff>21720</xdr:rowOff>
    </xdr:to>
    <xdr:cxnSp macro="">
      <xdr:nvCxnSpPr>
        <xdr:cNvPr id="466" name="直線コネクタ 465"/>
        <xdr:cNvCxnSpPr/>
      </xdr:nvCxnSpPr>
      <xdr:spPr>
        <a:xfrm>
          <a:off x="8750300" y="1677650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145850</xdr:rowOff>
    </xdr:from>
    <xdr:to>
      <xdr:col>45</xdr:col>
      <xdr:colOff>177800</xdr:colOff>
      <xdr:row>98</xdr:row>
      <xdr:rowOff>4034</xdr:rowOff>
    </xdr:to>
    <xdr:cxnSp macro="">
      <xdr:nvCxnSpPr>
        <xdr:cNvPr id="469" name="直線コネクタ 468"/>
        <xdr:cNvCxnSpPr/>
      </xdr:nvCxnSpPr>
      <xdr:spPr>
        <a:xfrm flipV="1">
          <a:off x="7861300" y="16776500"/>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166887</xdr:rowOff>
    </xdr:from>
    <xdr:to>
      <xdr:col>41</xdr:col>
      <xdr:colOff>50800</xdr:colOff>
      <xdr:row>98</xdr:row>
      <xdr:rowOff>4034</xdr:rowOff>
    </xdr:to>
    <xdr:cxnSp macro="">
      <xdr:nvCxnSpPr>
        <xdr:cNvPr id="472" name="直線コネクタ 471"/>
        <xdr:cNvCxnSpPr/>
      </xdr:nvCxnSpPr>
      <xdr:spPr>
        <a:xfrm>
          <a:off x="6972300" y="16797537"/>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171394</xdr:rowOff>
    </xdr:from>
    <xdr:to>
      <xdr:col>55</xdr:col>
      <xdr:colOff>50800</xdr:colOff>
      <xdr:row>98</xdr:row>
      <xdr:rowOff>101544</xdr:rowOff>
    </xdr:to>
    <xdr:sp macro="" textlink="">
      <xdr:nvSpPr>
        <xdr:cNvPr id="482" name="楕円 481"/>
        <xdr:cNvSpPr/>
      </xdr:nvSpPr>
      <xdr:spPr>
        <a:xfrm>
          <a:off x="10426700" y="16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86321</xdr:rowOff>
    </xdr:from>
    <xdr:ext cx="534377" cy="259045"/>
    <xdr:sp macro="" textlink="">
      <xdr:nvSpPr>
        <xdr:cNvPr id="483" name="土木費該当値テキスト"/>
        <xdr:cNvSpPr txBox="1"/>
      </xdr:nvSpPr>
      <xdr:spPr>
        <a:xfrm>
          <a:off x="10528300" y="167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142370</xdr:rowOff>
    </xdr:from>
    <xdr:to>
      <xdr:col>50</xdr:col>
      <xdr:colOff>165100</xdr:colOff>
      <xdr:row>98</xdr:row>
      <xdr:rowOff>72520</xdr:rowOff>
    </xdr:to>
    <xdr:sp macro="" textlink="">
      <xdr:nvSpPr>
        <xdr:cNvPr id="484" name="楕円 483"/>
        <xdr:cNvSpPr/>
      </xdr:nvSpPr>
      <xdr:spPr>
        <a:xfrm>
          <a:off x="9588500" y="167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63647</xdr:rowOff>
    </xdr:from>
    <xdr:ext cx="534377" cy="259045"/>
    <xdr:sp macro="" textlink="">
      <xdr:nvSpPr>
        <xdr:cNvPr id="485" name="テキスト ボックス 484"/>
        <xdr:cNvSpPr txBox="1"/>
      </xdr:nvSpPr>
      <xdr:spPr>
        <a:xfrm>
          <a:off x="9372111" y="168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95050</xdr:rowOff>
    </xdr:from>
    <xdr:to>
      <xdr:col>46</xdr:col>
      <xdr:colOff>38100</xdr:colOff>
      <xdr:row>98</xdr:row>
      <xdr:rowOff>25200</xdr:rowOff>
    </xdr:to>
    <xdr:sp macro="" textlink="">
      <xdr:nvSpPr>
        <xdr:cNvPr id="486" name="楕円 485"/>
        <xdr:cNvSpPr/>
      </xdr:nvSpPr>
      <xdr:spPr>
        <a:xfrm>
          <a:off x="8699500" y="167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16327</xdr:rowOff>
    </xdr:from>
    <xdr:ext cx="534377" cy="259045"/>
    <xdr:sp macro="" textlink="">
      <xdr:nvSpPr>
        <xdr:cNvPr id="487" name="テキスト ボックス 486"/>
        <xdr:cNvSpPr txBox="1"/>
      </xdr:nvSpPr>
      <xdr:spPr>
        <a:xfrm>
          <a:off x="8483111" y="16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124684</xdr:rowOff>
    </xdr:from>
    <xdr:to>
      <xdr:col>41</xdr:col>
      <xdr:colOff>101600</xdr:colOff>
      <xdr:row>98</xdr:row>
      <xdr:rowOff>54834</xdr:rowOff>
    </xdr:to>
    <xdr:sp macro="" textlink="">
      <xdr:nvSpPr>
        <xdr:cNvPr id="488" name="楕円 487"/>
        <xdr:cNvSpPr/>
      </xdr:nvSpPr>
      <xdr:spPr>
        <a:xfrm>
          <a:off x="7810500" y="167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45961</xdr:rowOff>
    </xdr:from>
    <xdr:ext cx="534377" cy="259045"/>
    <xdr:sp macro="" textlink="">
      <xdr:nvSpPr>
        <xdr:cNvPr id="489" name="テキスト ボックス 488"/>
        <xdr:cNvSpPr txBox="1"/>
      </xdr:nvSpPr>
      <xdr:spPr>
        <a:xfrm>
          <a:off x="7594111" y="168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116087</xdr:rowOff>
    </xdr:from>
    <xdr:to>
      <xdr:col>36</xdr:col>
      <xdr:colOff>165100</xdr:colOff>
      <xdr:row>98</xdr:row>
      <xdr:rowOff>46237</xdr:rowOff>
    </xdr:to>
    <xdr:sp macro="" textlink="">
      <xdr:nvSpPr>
        <xdr:cNvPr id="490" name="楕円 489"/>
        <xdr:cNvSpPr/>
      </xdr:nvSpPr>
      <xdr:spPr>
        <a:xfrm>
          <a:off x="6921500" y="167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37364</xdr:rowOff>
    </xdr:from>
    <xdr:ext cx="534377" cy="259045"/>
    <xdr:sp macro="" textlink="">
      <xdr:nvSpPr>
        <xdr:cNvPr id="491" name="テキスト ボックス 490"/>
        <xdr:cNvSpPr txBox="1"/>
      </xdr:nvSpPr>
      <xdr:spPr>
        <a:xfrm>
          <a:off x="6705111" y="168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97540</xdr:rowOff>
    </xdr:from>
    <xdr:to>
      <xdr:col>85</xdr:col>
      <xdr:colOff>127000</xdr:colOff>
      <xdr:row>37</xdr:row>
      <xdr:rowOff>102585</xdr:rowOff>
    </xdr:to>
    <xdr:cxnSp macro="">
      <xdr:nvCxnSpPr>
        <xdr:cNvPr id="522" name="直線コネクタ 521"/>
        <xdr:cNvCxnSpPr/>
      </xdr:nvCxnSpPr>
      <xdr:spPr>
        <a:xfrm>
          <a:off x="15481300" y="6441190"/>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97540</xdr:rowOff>
    </xdr:from>
    <xdr:to>
      <xdr:col>81</xdr:col>
      <xdr:colOff>50800</xdr:colOff>
      <xdr:row>37</xdr:row>
      <xdr:rowOff>115354</xdr:rowOff>
    </xdr:to>
    <xdr:cxnSp macro="">
      <xdr:nvCxnSpPr>
        <xdr:cNvPr id="525" name="直線コネクタ 524"/>
        <xdr:cNvCxnSpPr/>
      </xdr:nvCxnSpPr>
      <xdr:spPr>
        <a:xfrm flipV="1">
          <a:off x="14592300" y="6441190"/>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115354</xdr:rowOff>
    </xdr:from>
    <xdr:to>
      <xdr:col>76</xdr:col>
      <xdr:colOff>114300</xdr:colOff>
      <xdr:row>37</xdr:row>
      <xdr:rowOff>164274</xdr:rowOff>
    </xdr:to>
    <xdr:cxnSp macro="">
      <xdr:nvCxnSpPr>
        <xdr:cNvPr id="528" name="直線コネクタ 527"/>
        <xdr:cNvCxnSpPr/>
      </xdr:nvCxnSpPr>
      <xdr:spPr>
        <a:xfrm flipV="1">
          <a:off x="13703300" y="6459004"/>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150918</xdr:rowOff>
    </xdr:from>
    <xdr:to>
      <xdr:col>71</xdr:col>
      <xdr:colOff>177800</xdr:colOff>
      <xdr:row>37</xdr:row>
      <xdr:rowOff>164274</xdr:rowOff>
    </xdr:to>
    <xdr:cxnSp macro="">
      <xdr:nvCxnSpPr>
        <xdr:cNvPr id="531" name="直線コネクタ 530"/>
        <xdr:cNvCxnSpPr/>
      </xdr:nvCxnSpPr>
      <xdr:spPr>
        <a:xfrm>
          <a:off x="12814300" y="6494568"/>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51785</xdr:rowOff>
    </xdr:from>
    <xdr:to>
      <xdr:col>85</xdr:col>
      <xdr:colOff>177800</xdr:colOff>
      <xdr:row>37</xdr:row>
      <xdr:rowOff>153385</xdr:rowOff>
    </xdr:to>
    <xdr:sp macro="" textlink="">
      <xdr:nvSpPr>
        <xdr:cNvPr id="541" name="楕円 540"/>
        <xdr:cNvSpPr/>
      </xdr:nvSpPr>
      <xdr:spPr>
        <a:xfrm>
          <a:off x="16268700" y="63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30212</xdr:rowOff>
    </xdr:from>
    <xdr:ext cx="534377" cy="259045"/>
    <xdr:sp macro="" textlink="">
      <xdr:nvSpPr>
        <xdr:cNvPr id="542" name="消防費該当値テキスト"/>
        <xdr:cNvSpPr txBox="1"/>
      </xdr:nvSpPr>
      <xdr:spPr>
        <a:xfrm>
          <a:off x="16370300" y="63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46740</xdr:rowOff>
    </xdr:from>
    <xdr:to>
      <xdr:col>81</xdr:col>
      <xdr:colOff>101600</xdr:colOff>
      <xdr:row>37</xdr:row>
      <xdr:rowOff>148340</xdr:rowOff>
    </xdr:to>
    <xdr:sp macro="" textlink="">
      <xdr:nvSpPr>
        <xdr:cNvPr id="543" name="楕円 542"/>
        <xdr:cNvSpPr/>
      </xdr:nvSpPr>
      <xdr:spPr>
        <a:xfrm>
          <a:off x="15430500" y="63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139467</xdr:rowOff>
    </xdr:from>
    <xdr:ext cx="534377" cy="259045"/>
    <xdr:sp macro="" textlink="">
      <xdr:nvSpPr>
        <xdr:cNvPr id="544" name="テキスト ボックス 543"/>
        <xdr:cNvSpPr txBox="1"/>
      </xdr:nvSpPr>
      <xdr:spPr>
        <a:xfrm>
          <a:off x="15214111" y="64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64554</xdr:rowOff>
    </xdr:from>
    <xdr:to>
      <xdr:col>76</xdr:col>
      <xdr:colOff>165100</xdr:colOff>
      <xdr:row>37</xdr:row>
      <xdr:rowOff>166154</xdr:rowOff>
    </xdr:to>
    <xdr:sp macro="" textlink="">
      <xdr:nvSpPr>
        <xdr:cNvPr id="545" name="楕円 544"/>
        <xdr:cNvSpPr/>
      </xdr:nvSpPr>
      <xdr:spPr>
        <a:xfrm>
          <a:off x="145415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157281</xdr:rowOff>
    </xdr:from>
    <xdr:ext cx="534377" cy="259045"/>
    <xdr:sp macro="" textlink="">
      <xdr:nvSpPr>
        <xdr:cNvPr id="546" name="テキスト ボックス 545"/>
        <xdr:cNvSpPr txBox="1"/>
      </xdr:nvSpPr>
      <xdr:spPr>
        <a:xfrm>
          <a:off x="14325111" y="65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113474</xdr:rowOff>
    </xdr:from>
    <xdr:to>
      <xdr:col>72</xdr:col>
      <xdr:colOff>38100</xdr:colOff>
      <xdr:row>38</xdr:row>
      <xdr:rowOff>43624</xdr:rowOff>
    </xdr:to>
    <xdr:sp macro="" textlink="">
      <xdr:nvSpPr>
        <xdr:cNvPr id="547" name="楕円 546"/>
        <xdr:cNvSpPr/>
      </xdr:nvSpPr>
      <xdr:spPr>
        <a:xfrm>
          <a:off x="13652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34751</xdr:rowOff>
    </xdr:from>
    <xdr:ext cx="534377" cy="259045"/>
    <xdr:sp macro="" textlink="">
      <xdr:nvSpPr>
        <xdr:cNvPr id="548" name="テキスト ボックス 547"/>
        <xdr:cNvSpPr txBox="1"/>
      </xdr:nvSpPr>
      <xdr:spPr>
        <a:xfrm>
          <a:off x="13436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100118</xdr:rowOff>
    </xdr:from>
    <xdr:to>
      <xdr:col>67</xdr:col>
      <xdr:colOff>101600</xdr:colOff>
      <xdr:row>38</xdr:row>
      <xdr:rowOff>30268</xdr:rowOff>
    </xdr:to>
    <xdr:sp macro="" textlink="">
      <xdr:nvSpPr>
        <xdr:cNvPr id="549" name="楕円 548"/>
        <xdr:cNvSpPr/>
      </xdr:nvSpPr>
      <xdr:spPr>
        <a:xfrm>
          <a:off x="12763500" y="64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21395</xdr:rowOff>
    </xdr:from>
    <xdr:ext cx="534377" cy="259045"/>
    <xdr:sp macro="" textlink="">
      <xdr:nvSpPr>
        <xdr:cNvPr id="550" name="テキスト ボックス 549"/>
        <xdr:cNvSpPr txBox="1"/>
      </xdr:nvSpPr>
      <xdr:spPr>
        <a:xfrm>
          <a:off x="12547111" y="65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15822</xdr:rowOff>
    </xdr:from>
    <xdr:to>
      <xdr:col>85</xdr:col>
      <xdr:colOff>127000</xdr:colOff>
      <xdr:row>57</xdr:row>
      <xdr:rowOff>51339</xdr:rowOff>
    </xdr:to>
    <xdr:cxnSp macro="">
      <xdr:nvCxnSpPr>
        <xdr:cNvPr id="579" name="直線コネクタ 578"/>
        <xdr:cNvCxnSpPr/>
      </xdr:nvCxnSpPr>
      <xdr:spPr>
        <a:xfrm>
          <a:off x="15481300" y="9788472"/>
          <a:ext cx="8382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82306</xdr:rowOff>
    </xdr:from>
    <xdr:to>
      <xdr:col>81</xdr:col>
      <xdr:colOff>50800</xdr:colOff>
      <xdr:row>57</xdr:row>
      <xdr:rowOff>15822</xdr:rowOff>
    </xdr:to>
    <xdr:cxnSp macro="">
      <xdr:nvCxnSpPr>
        <xdr:cNvPr id="582" name="直線コネクタ 581"/>
        <xdr:cNvCxnSpPr/>
      </xdr:nvCxnSpPr>
      <xdr:spPr>
        <a:xfrm>
          <a:off x="14592300" y="9683506"/>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18328</xdr:rowOff>
    </xdr:from>
    <xdr:to>
      <xdr:col>76</xdr:col>
      <xdr:colOff>114300</xdr:colOff>
      <xdr:row>56</xdr:row>
      <xdr:rowOff>82306</xdr:rowOff>
    </xdr:to>
    <xdr:cxnSp macro="">
      <xdr:nvCxnSpPr>
        <xdr:cNvPr id="585" name="直線コネクタ 584"/>
        <xdr:cNvCxnSpPr/>
      </xdr:nvCxnSpPr>
      <xdr:spPr>
        <a:xfrm>
          <a:off x="13703300" y="9448078"/>
          <a:ext cx="889000" cy="2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18328</xdr:rowOff>
    </xdr:from>
    <xdr:to>
      <xdr:col>71</xdr:col>
      <xdr:colOff>177800</xdr:colOff>
      <xdr:row>55</xdr:row>
      <xdr:rowOff>101791</xdr:rowOff>
    </xdr:to>
    <xdr:cxnSp macro="">
      <xdr:nvCxnSpPr>
        <xdr:cNvPr id="588" name="直線コネクタ 587"/>
        <xdr:cNvCxnSpPr/>
      </xdr:nvCxnSpPr>
      <xdr:spPr>
        <a:xfrm flipV="1">
          <a:off x="12814300" y="9448078"/>
          <a:ext cx="889000" cy="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xdr:rowOff>
    </xdr:from>
    <xdr:to>
      <xdr:col>85</xdr:col>
      <xdr:colOff>177800</xdr:colOff>
      <xdr:row>57</xdr:row>
      <xdr:rowOff>102139</xdr:rowOff>
    </xdr:to>
    <xdr:sp macro="" textlink="">
      <xdr:nvSpPr>
        <xdr:cNvPr id="598" name="楕円 597"/>
        <xdr:cNvSpPr/>
      </xdr:nvSpPr>
      <xdr:spPr>
        <a:xfrm>
          <a:off x="16268700" y="9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150416</xdr:rowOff>
    </xdr:from>
    <xdr:ext cx="534377" cy="259045"/>
    <xdr:sp macro="" textlink="">
      <xdr:nvSpPr>
        <xdr:cNvPr id="599" name="教育費該当値テキスト"/>
        <xdr:cNvSpPr txBox="1"/>
      </xdr:nvSpPr>
      <xdr:spPr>
        <a:xfrm>
          <a:off x="16370300" y="97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136472</xdr:rowOff>
    </xdr:from>
    <xdr:to>
      <xdr:col>81</xdr:col>
      <xdr:colOff>101600</xdr:colOff>
      <xdr:row>57</xdr:row>
      <xdr:rowOff>66622</xdr:rowOff>
    </xdr:to>
    <xdr:sp macro="" textlink="">
      <xdr:nvSpPr>
        <xdr:cNvPr id="600" name="楕円 599"/>
        <xdr:cNvSpPr/>
      </xdr:nvSpPr>
      <xdr:spPr>
        <a:xfrm>
          <a:off x="15430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57749</xdr:rowOff>
    </xdr:from>
    <xdr:ext cx="534377" cy="259045"/>
    <xdr:sp macro="" textlink="">
      <xdr:nvSpPr>
        <xdr:cNvPr id="601" name="テキスト ボックス 600"/>
        <xdr:cNvSpPr txBox="1"/>
      </xdr:nvSpPr>
      <xdr:spPr>
        <a:xfrm>
          <a:off x="15214111" y="983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31506</xdr:rowOff>
    </xdr:from>
    <xdr:to>
      <xdr:col>76</xdr:col>
      <xdr:colOff>165100</xdr:colOff>
      <xdr:row>56</xdr:row>
      <xdr:rowOff>133106</xdr:rowOff>
    </xdr:to>
    <xdr:sp macro="" textlink="">
      <xdr:nvSpPr>
        <xdr:cNvPr id="602" name="楕円 601"/>
        <xdr:cNvSpPr/>
      </xdr:nvSpPr>
      <xdr:spPr>
        <a:xfrm>
          <a:off x="14541500" y="96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149633</xdr:rowOff>
    </xdr:from>
    <xdr:ext cx="534377" cy="259045"/>
    <xdr:sp macro="" textlink="">
      <xdr:nvSpPr>
        <xdr:cNvPr id="603" name="テキスト ボックス 602"/>
        <xdr:cNvSpPr txBox="1"/>
      </xdr:nvSpPr>
      <xdr:spPr>
        <a:xfrm>
          <a:off x="14325111" y="940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138978</xdr:rowOff>
    </xdr:from>
    <xdr:to>
      <xdr:col>72</xdr:col>
      <xdr:colOff>38100</xdr:colOff>
      <xdr:row>55</xdr:row>
      <xdr:rowOff>69128</xdr:rowOff>
    </xdr:to>
    <xdr:sp macro="" textlink="">
      <xdr:nvSpPr>
        <xdr:cNvPr id="604" name="楕円 603"/>
        <xdr:cNvSpPr/>
      </xdr:nvSpPr>
      <xdr:spPr>
        <a:xfrm>
          <a:off x="13652500" y="93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85655</xdr:rowOff>
    </xdr:from>
    <xdr:ext cx="534377" cy="259045"/>
    <xdr:sp macro="" textlink="">
      <xdr:nvSpPr>
        <xdr:cNvPr id="605" name="テキスト ボックス 604"/>
        <xdr:cNvSpPr txBox="1"/>
      </xdr:nvSpPr>
      <xdr:spPr>
        <a:xfrm>
          <a:off x="13436111" y="917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50991</xdr:rowOff>
    </xdr:from>
    <xdr:to>
      <xdr:col>67</xdr:col>
      <xdr:colOff>101600</xdr:colOff>
      <xdr:row>55</xdr:row>
      <xdr:rowOff>152591</xdr:rowOff>
    </xdr:to>
    <xdr:sp macro="" textlink="">
      <xdr:nvSpPr>
        <xdr:cNvPr id="606" name="楕円 605"/>
        <xdr:cNvSpPr/>
      </xdr:nvSpPr>
      <xdr:spPr>
        <a:xfrm>
          <a:off x="12763500" y="94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169118</xdr:rowOff>
    </xdr:from>
    <xdr:ext cx="534377" cy="259045"/>
    <xdr:sp macro="" textlink="">
      <xdr:nvSpPr>
        <xdr:cNvPr id="607" name="テキスト ボックス 606"/>
        <xdr:cNvSpPr txBox="1"/>
      </xdr:nvSpPr>
      <xdr:spPr>
        <a:xfrm>
          <a:off x="12547111" y="925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32462</xdr:rowOff>
    </xdr:from>
    <xdr:to>
      <xdr:col>85</xdr:col>
      <xdr:colOff>127000</xdr:colOff>
      <xdr:row>79</xdr:row>
      <xdr:rowOff>42583</xdr:rowOff>
    </xdr:to>
    <xdr:cxnSp macro="">
      <xdr:nvCxnSpPr>
        <xdr:cNvPr id="636" name="直線コネクタ 635"/>
        <xdr:cNvCxnSpPr/>
      </xdr:nvCxnSpPr>
      <xdr:spPr>
        <a:xfrm>
          <a:off x="15481300" y="13577012"/>
          <a:ext cx="8382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32462</xdr:rowOff>
    </xdr:from>
    <xdr:to>
      <xdr:col>81</xdr:col>
      <xdr:colOff>50800</xdr:colOff>
      <xdr:row>79</xdr:row>
      <xdr:rowOff>44450</xdr:rowOff>
    </xdr:to>
    <xdr:cxnSp macro="">
      <xdr:nvCxnSpPr>
        <xdr:cNvPr id="639" name="直線コネクタ 638"/>
        <xdr:cNvCxnSpPr/>
      </xdr:nvCxnSpPr>
      <xdr:spPr>
        <a:xfrm flipV="1">
          <a:off x="14592300" y="13577012"/>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38799</xdr:rowOff>
    </xdr:from>
    <xdr:to>
      <xdr:col>76</xdr:col>
      <xdr:colOff>114300</xdr:colOff>
      <xdr:row>79</xdr:row>
      <xdr:rowOff>44450</xdr:rowOff>
    </xdr:to>
    <xdr:cxnSp macro="">
      <xdr:nvCxnSpPr>
        <xdr:cNvPr id="642" name="直線コネクタ 641"/>
        <xdr:cNvCxnSpPr/>
      </xdr:nvCxnSpPr>
      <xdr:spPr>
        <a:xfrm>
          <a:off x="13703300" y="13583349"/>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29820</xdr:rowOff>
    </xdr:from>
    <xdr:to>
      <xdr:col>71</xdr:col>
      <xdr:colOff>177800</xdr:colOff>
      <xdr:row>79</xdr:row>
      <xdr:rowOff>38799</xdr:rowOff>
    </xdr:to>
    <xdr:cxnSp macro="">
      <xdr:nvCxnSpPr>
        <xdr:cNvPr id="645" name="直線コネクタ 644"/>
        <xdr:cNvCxnSpPr/>
      </xdr:nvCxnSpPr>
      <xdr:spPr>
        <a:xfrm>
          <a:off x="12814300" y="13574370"/>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163233</xdr:rowOff>
    </xdr:from>
    <xdr:to>
      <xdr:col>85</xdr:col>
      <xdr:colOff>177800</xdr:colOff>
      <xdr:row>79</xdr:row>
      <xdr:rowOff>93383</xdr:rowOff>
    </xdr:to>
    <xdr:sp macro="" textlink="">
      <xdr:nvSpPr>
        <xdr:cNvPr id="655" name="楕円 654"/>
        <xdr:cNvSpPr/>
      </xdr:nvSpPr>
      <xdr:spPr>
        <a:xfrm>
          <a:off x="162687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78160</xdr:rowOff>
    </xdr:from>
    <xdr:ext cx="378565" cy="259045"/>
    <xdr:sp macro="" textlink="">
      <xdr:nvSpPr>
        <xdr:cNvPr id="656" name="災害復旧費該当値テキスト"/>
        <xdr:cNvSpPr txBox="1"/>
      </xdr:nvSpPr>
      <xdr:spPr>
        <a:xfrm>
          <a:off x="16370300" y="13451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153112</xdr:rowOff>
    </xdr:from>
    <xdr:to>
      <xdr:col>81</xdr:col>
      <xdr:colOff>101600</xdr:colOff>
      <xdr:row>79</xdr:row>
      <xdr:rowOff>83262</xdr:rowOff>
    </xdr:to>
    <xdr:sp macro="" textlink="">
      <xdr:nvSpPr>
        <xdr:cNvPr id="657" name="楕円 656"/>
        <xdr:cNvSpPr/>
      </xdr:nvSpPr>
      <xdr:spPr>
        <a:xfrm>
          <a:off x="15430500" y="135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74389</xdr:rowOff>
    </xdr:from>
    <xdr:ext cx="378565" cy="259045"/>
    <xdr:sp macro="" textlink="">
      <xdr:nvSpPr>
        <xdr:cNvPr id="658" name="テキスト ボックス 657"/>
        <xdr:cNvSpPr txBox="1"/>
      </xdr:nvSpPr>
      <xdr:spPr>
        <a:xfrm>
          <a:off x="15292017" y="1361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159449</xdr:rowOff>
    </xdr:from>
    <xdr:to>
      <xdr:col>72</xdr:col>
      <xdr:colOff>38100</xdr:colOff>
      <xdr:row>79</xdr:row>
      <xdr:rowOff>89599</xdr:rowOff>
    </xdr:to>
    <xdr:sp macro="" textlink="">
      <xdr:nvSpPr>
        <xdr:cNvPr id="661" name="楕円 660"/>
        <xdr:cNvSpPr/>
      </xdr:nvSpPr>
      <xdr:spPr>
        <a:xfrm>
          <a:off x="13652500" y="135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80726</xdr:rowOff>
    </xdr:from>
    <xdr:ext cx="378565" cy="259045"/>
    <xdr:sp macro="" textlink="">
      <xdr:nvSpPr>
        <xdr:cNvPr id="662" name="テキスト ボックス 661"/>
        <xdr:cNvSpPr txBox="1"/>
      </xdr:nvSpPr>
      <xdr:spPr>
        <a:xfrm>
          <a:off x="13514017" y="1362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150470</xdr:rowOff>
    </xdr:from>
    <xdr:to>
      <xdr:col>67</xdr:col>
      <xdr:colOff>101600</xdr:colOff>
      <xdr:row>79</xdr:row>
      <xdr:rowOff>80620</xdr:rowOff>
    </xdr:to>
    <xdr:sp macro="" textlink="">
      <xdr:nvSpPr>
        <xdr:cNvPr id="663" name="楕円 662"/>
        <xdr:cNvSpPr/>
      </xdr:nvSpPr>
      <xdr:spPr>
        <a:xfrm>
          <a:off x="12763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71747</xdr:rowOff>
    </xdr:from>
    <xdr:ext cx="469744" cy="259045"/>
    <xdr:sp macro="" textlink="">
      <xdr:nvSpPr>
        <xdr:cNvPr id="664" name="テキスト ボックス 663"/>
        <xdr:cNvSpPr txBox="1"/>
      </xdr:nvSpPr>
      <xdr:spPr>
        <a:xfrm>
          <a:off x="12579428" y="136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56913</xdr:rowOff>
    </xdr:from>
    <xdr:to>
      <xdr:col>85</xdr:col>
      <xdr:colOff>127000</xdr:colOff>
      <xdr:row>98</xdr:row>
      <xdr:rowOff>70160</xdr:rowOff>
    </xdr:to>
    <xdr:cxnSp macro="">
      <xdr:nvCxnSpPr>
        <xdr:cNvPr id="693" name="直線コネクタ 692"/>
        <xdr:cNvCxnSpPr/>
      </xdr:nvCxnSpPr>
      <xdr:spPr>
        <a:xfrm flipV="1">
          <a:off x="15481300" y="16859013"/>
          <a:ext cx="8382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70160</xdr:rowOff>
    </xdr:from>
    <xdr:to>
      <xdr:col>81</xdr:col>
      <xdr:colOff>50800</xdr:colOff>
      <xdr:row>98</xdr:row>
      <xdr:rowOff>74614</xdr:rowOff>
    </xdr:to>
    <xdr:cxnSp macro="">
      <xdr:nvCxnSpPr>
        <xdr:cNvPr id="696" name="直線コネクタ 695"/>
        <xdr:cNvCxnSpPr/>
      </xdr:nvCxnSpPr>
      <xdr:spPr>
        <a:xfrm flipV="1">
          <a:off x="14592300" y="16872260"/>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74614</xdr:rowOff>
    </xdr:from>
    <xdr:to>
      <xdr:col>76</xdr:col>
      <xdr:colOff>114300</xdr:colOff>
      <xdr:row>98</xdr:row>
      <xdr:rowOff>86181</xdr:rowOff>
    </xdr:to>
    <xdr:cxnSp macro="">
      <xdr:nvCxnSpPr>
        <xdr:cNvPr id="699" name="直線コネクタ 698"/>
        <xdr:cNvCxnSpPr/>
      </xdr:nvCxnSpPr>
      <xdr:spPr>
        <a:xfrm flipV="1">
          <a:off x="13703300" y="1687671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78603</xdr:rowOff>
    </xdr:from>
    <xdr:to>
      <xdr:col>71</xdr:col>
      <xdr:colOff>177800</xdr:colOff>
      <xdr:row>98</xdr:row>
      <xdr:rowOff>86181</xdr:rowOff>
    </xdr:to>
    <xdr:cxnSp macro="">
      <xdr:nvCxnSpPr>
        <xdr:cNvPr id="702" name="直線コネクタ 701"/>
        <xdr:cNvCxnSpPr/>
      </xdr:nvCxnSpPr>
      <xdr:spPr>
        <a:xfrm>
          <a:off x="12814300" y="16880703"/>
          <a:ext cx="889000" cy="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6113</xdr:rowOff>
    </xdr:from>
    <xdr:to>
      <xdr:col>85</xdr:col>
      <xdr:colOff>177800</xdr:colOff>
      <xdr:row>98</xdr:row>
      <xdr:rowOff>107713</xdr:rowOff>
    </xdr:to>
    <xdr:sp macro="" textlink="">
      <xdr:nvSpPr>
        <xdr:cNvPr id="712" name="楕円 711"/>
        <xdr:cNvSpPr/>
      </xdr:nvSpPr>
      <xdr:spPr>
        <a:xfrm>
          <a:off x="16268700" y="1680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92490</xdr:rowOff>
    </xdr:from>
    <xdr:ext cx="534377" cy="259045"/>
    <xdr:sp macro="" textlink="">
      <xdr:nvSpPr>
        <xdr:cNvPr id="713" name="公債費該当値テキスト"/>
        <xdr:cNvSpPr txBox="1"/>
      </xdr:nvSpPr>
      <xdr:spPr>
        <a:xfrm>
          <a:off x="16370300" y="167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19360</xdr:rowOff>
    </xdr:from>
    <xdr:to>
      <xdr:col>81</xdr:col>
      <xdr:colOff>101600</xdr:colOff>
      <xdr:row>98</xdr:row>
      <xdr:rowOff>120960</xdr:rowOff>
    </xdr:to>
    <xdr:sp macro="" textlink="">
      <xdr:nvSpPr>
        <xdr:cNvPr id="714" name="楕円 713"/>
        <xdr:cNvSpPr/>
      </xdr:nvSpPr>
      <xdr:spPr>
        <a:xfrm>
          <a:off x="15430500" y="16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112087</xdr:rowOff>
    </xdr:from>
    <xdr:ext cx="534377" cy="259045"/>
    <xdr:sp macro="" textlink="">
      <xdr:nvSpPr>
        <xdr:cNvPr id="715" name="テキスト ボックス 714"/>
        <xdr:cNvSpPr txBox="1"/>
      </xdr:nvSpPr>
      <xdr:spPr>
        <a:xfrm>
          <a:off x="15214111" y="169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23814</xdr:rowOff>
    </xdr:from>
    <xdr:to>
      <xdr:col>76</xdr:col>
      <xdr:colOff>165100</xdr:colOff>
      <xdr:row>98</xdr:row>
      <xdr:rowOff>125414</xdr:rowOff>
    </xdr:to>
    <xdr:sp macro="" textlink="">
      <xdr:nvSpPr>
        <xdr:cNvPr id="716" name="楕円 715"/>
        <xdr:cNvSpPr/>
      </xdr:nvSpPr>
      <xdr:spPr>
        <a:xfrm>
          <a:off x="14541500" y="168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116541</xdr:rowOff>
    </xdr:from>
    <xdr:ext cx="534377" cy="259045"/>
    <xdr:sp macro="" textlink="">
      <xdr:nvSpPr>
        <xdr:cNvPr id="717" name="テキスト ボックス 716"/>
        <xdr:cNvSpPr txBox="1"/>
      </xdr:nvSpPr>
      <xdr:spPr>
        <a:xfrm>
          <a:off x="14325111" y="169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35381</xdr:rowOff>
    </xdr:from>
    <xdr:to>
      <xdr:col>72</xdr:col>
      <xdr:colOff>38100</xdr:colOff>
      <xdr:row>98</xdr:row>
      <xdr:rowOff>136981</xdr:rowOff>
    </xdr:to>
    <xdr:sp macro="" textlink="">
      <xdr:nvSpPr>
        <xdr:cNvPr id="718" name="楕円 717"/>
        <xdr:cNvSpPr/>
      </xdr:nvSpPr>
      <xdr:spPr>
        <a:xfrm>
          <a:off x="13652500" y="168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128108</xdr:rowOff>
    </xdr:from>
    <xdr:ext cx="534377" cy="259045"/>
    <xdr:sp macro="" textlink="">
      <xdr:nvSpPr>
        <xdr:cNvPr id="719" name="テキスト ボックス 718"/>
        <xdr:cNvSpPr txBox="1"/>
      </xdr:nvSpPr>
      <xdr:spPr>
        <a:xfrm>
          <a:off x="13436111" y="169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27803</xdr:rowOff>
    </xdr:from>
    <xdr:to>
      <xdr:col>67</xdr:col>
      <xdr:colOff>101600</xdr:colOff>
      <xdr:row>98</xdr:row>
      <xdr:rowOff>129403</xdr:rowOff>
    </xdr:to>
    <xdr:sp macro="" textlink="">
      <xdr:nvSpPr>
        <xdr:cNvPr id="720" name="楕円 719"/>
        <xdr:cNvSpPr/>
      </xdr:nvSpPr>
      <xdr:spPr>
        <a:xfrm>
          <a:off x="12763500" y="168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120530</xdr:rowOff>
    </xdr:from>
    <xdr:ext cx="534377" cy="259045"/>
    <xdr:sp macro="" textlink="">
      <xdr:nvSpPr>
        <xdr:cNvPr id="721" name="テキスト ボックス 720"/>
        <xdr:cNvSpPr txBox="1"/>
      </xdr:nvSpPr>
      <xdr:spPr>
        <a:xfrm>
          <a:off x="12547111" y="169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全国平均、類似団体平均を下回って推移し、県平均は上回る水準となっている。施設型給付費や生活保護扶助費の増等によって増加傾向にあるが、今後は人口減少の影響も出てくるもの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病院事業会計への助成を行っていること等により、全国平均、県平均よりを上回っている。今後も広域ごみ処理施設の建設に係る負担金の増等により、決算額の大幅な増加が見込まれる状況にある。病院事業会計に関しては、国保匝瑳市民病院経営健全化計画等に基づき、匝瑳市病院事業の経営健全化を図り、各一部事務組合に対しては行政改革の推進を要請し、一般会計の負担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合併特例事業の実施等によって、決算額は増加傾向にあったものの、枠配分による予算編成の効果等もあり、全国平均、県平均、類似団体平均いずれも下回っている。今後も、必要性や緊急性等について検証を行い、事業の計画的な実施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近年、学校給食センター建設事業や学校施設耐震化事業等の実施により、県平均、全国平均を上回って推移してきていた。今後、小中学校等のエアコンの整備等が予定されているが、決算額はここ数年よりも低い水準で推移していくもの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収支額が増加し、標準財政規模は減少したため、実質収支比率は前年度から０．４７ポイント増加し、７．１７ポイントとなった。交付税の合併算定替終了等に備えた財政基盤強化に向けた取り組みにより、財政調整基金の残高が増加してきており、財政調整基金の標準財政規模比は上昇傾向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千葉県匝瑳市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各会計において実質収支額は黒字決算されているため、実質赤字比率及び連結実質赤字比率は計上されていない。当数値は標準財政規模比であり、分母となる標準財政規模は前年度に比べ減少している。一般会計の実質収支額は６億９千万円で前年度に比べ約４千万円増加しており、財政規模に対する比率は前年度に比べ０．４８ポイント増加した。病院事業会計は黒字で推移しているが、毎年一般会計からの基準外繰出金を計上しており、一般会計の負担が大きくなっている。今後も、病院事業会計に限らず各事業会計の経営の安定化に努め、一般会計の負担を軽減していくと同時に、財政健全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15080280</v>
      </c>
      <c r="BO4" s="441"/>
      <c r="BP4" s="441"/>
      <c r="BQ4" s="441"/>
      <c r="BR4" s="441"/>
      <c r="BS4" s="441"/>
      <c r="BT4" s="441"/>
      <c r="BU4" s="442"/>
      <c r="BV4" s="440">
        <v>15243715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7.2</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14377581</v>
      </c>
      <c r="BO5" s="446"/>
      <c r="BP5" s="446"/>
      <c r="BQ5" s="446"/>
      <c r="BR5" s="446"/>
      <c r="BS5" s="446"/>
      <c r="BT5" s="446"/>
      <c r="BU5" s="447"/>
      <c r="BV5" s="445">
        <v>14517555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90.4</v>
      </c>
      <c r="CU5" s="416"/>
      <c r="CV5" s="416"/>
      <c r="CW5" s="416"/>
      <c r="CX5" s="416"/>
      <c r="CY5" s="416"/>
      <c r="CZ5" s="416"/>
      <c r="DA5" s="417"/>
      <c r="DB5" s="415">
        <v>89.7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702699</v>
      </c>
      <c r="BO6" s="446"/>
      <c r="BP6" s="446"/>
      <c r="BQ6" s="446"/>
      <c r="BR6" s="446"/>
      <c r="BS6" s="446"/>
      <c r="BT6" s="446"/>
      <c r="BU6" s="447"/>
      <c r="BV6" s="445">
        <v>726160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95.7</v>
      </c>
      <c r="CU6" s="596"/>
      <c r="CV6" s="596"/>
      <c r="CW6" s="596"/>
      <c r="CX6" s="596"/>
      <c r="CY6" s="596"/>
      <c r="CZ6" s="596"/>
      <c r="DA6" s="597"/>
      <c r="DB6" s="595">
        <v>94.9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9614</v>
      </c>
      <c r="BO7" s="446"/>
      <c r="BP7" s="446"/>
      <c r="BQ7" s="446"/>
      <c r="BR7" s="446"/>
      <c r="BS7" s="446"/>
      <c r="BT7" s="446"/>
      <c r="BU7" s="447"/>
      <c r="BV7" s="445">
        <v>75567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9662494</v>
      </c>
      <c r="CU7" s="446"/>
      <c r="CV7" s="446"/>
      <c r="CW7" s="446"/>
      <c r="CX7" s="446"/>
      <c r="CY7" s="446"/>
      <c r="CZ7" s="446"/>
      <c r="DA7" s="447"/>
      <c r="DB7" s="445">
        <v>9717226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693085</v>
      </c>
      <c r="BO8" s="446"/>
      <c r="BP8" s="446"/>
      <c r="BQ8" s="446"/>
      <c r="BR8" s="446"/>
      <c r="BS8" s="446"/>
      <c r="BT8" s="446"/>
      <c r="BU8" s="447"/>
      <c r="BV8" s="445">
        <v>650593</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0.48</v>
      </c>
      <c r="CU8" s="559"/>
      <c r="CV8" s="559"/>
      <c r="CW8" s="559"/>
      <c r="CX8" s="559"/>
      <c r="CY8" s="559"/>
      <c r="CZ8" s="559"/>
      <c r="DA8" s="560"/>
      <c r="DB8" s="558">
        <v>0.49</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37261</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42492</v>
      </c>
      <c r="BO9" s="446"/>
      <c r="BP9" s="446"/>
      <c r="BQ9" s="446"/>
      <c r="BR9" s="446"/>
      <c r="BS9" s="446"/>
      <c r="BT9" s="446"/>
      <c r="BU9" s="447"/>
      <c r="BV9" s="445">
        <v>-569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13.1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39814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704</v>
      </c>
      <c r="BO10" s="446"/>
      <c r="BP10" s="446"/>
      <c r="BQ10" s="446"/>
      <c r="BR10" s="446"/>
      <c r="BS10" s="446"/>
      <c r="BT10" s="446"/>
      <c r="BU10" s="447"/>
      <c r="BV10" s="445">
        <v>1742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37207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320000</v>
      </c>
      <c r="BO12" s="446"/>
      <c r="BP12" s="446"/>
      <c r="BQ12" s="446"/>
      <c r="BR12" s="446"/>
      <c r="BS12" s="446"/>
      <c r="BT12" s="446"/>
      <c r="BU12" s="447"/>
      <c r="BV12" s="445">
        <v>300000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36766</v>
      </c>
      <c r="S13" s="549"/>
      <c r="T13" s="549"/>
      <c r="U13" s="549"/>
      <c r="V13" s="550"/>
      <c r="W13" s="536" t="s">
        <v>134</v>
      </c>
      <c r="X13" s="458"/>
      <c r="Y13" s="458"/>
      <c r="Z13" s="458"/>
      <c r="AA13" s="458"/>
      <c r="AB13" s="459"/>
      <c r="AC13" s="421">
        <v>2782</v>
      </c>
      <c r="AD13" s="422"/>
      <c r="AE13" s="422"/>
      <c r="AF13" s="422"/>
      <c r="AG13" s="423"/>
      <c r="AH13" s="421">
        <v>2447</v>
      </c>
      <c r="AI13" s="422"/>
      <c r="AJ13" s="422"/>
      <c r="AK13" s="422"/>
      <c r="AL13" s="424"/>
      <c r="AM13" s="514" t="s">
        <v>135</v>
      </c>
      <c r="AN13" s="419"/>
      <c r="AO13" s="419"/>
      <c r="AP13" s="419"/>
      <c r="AQ13" s="419"/>
      <c r="AR13" s="419"/>
      <c r="AS13" s="419"/>
      <c r="AT13" s="420"/>
      <c r="AU13" s="502" t="s">
        <v>128</v>
      </c>
      <c r="AV13" s="503"/>
      <c r="AW13" s="503"/>
      <c r="AX13" s="503"/>
      <c r="AY13" s="425" t="s">
        <v>136</v>
      </c>
      <c r="AZ13" s="426"/>
      <c r="BA13" s="426"/>
      <c r="BB13" s="426"/>
      <c r="BC13" s="426"/>
      <c r="BD13" s="426"/>
      <c r="BE13" s="426"/>
      <c r="BF13" s="426"/>
      <c r="BG13" s="426"/>
      <c r="BH13" s="426"/>
      <c r="BI13" s="426"/>
      <c r="BJ13" s="426"/>
      <c r="BK13" s="426"/>
      <c r="BL13" s="426"/>
      <c r="BM13" s="427"/>
      <c r="BN13" s="445">
        <v>-276804</v>
      </c>
      <c r="BO13" s="446"/>
      <c r="BP13" s="446"/>
      <c r="BQ13" s="446"/>
      <c r="BR13" s="446"/>
      <c r="BS13" s="446"/>
      <c r="BT13" s="446"/>
      <c r="BU13" s="447"/>
      <c r="BV13" s="445">
        <v>-298827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5.6</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37709</v>
      </c>
      <c r="S14" s="549"/>
      <c r="T14" s="549"/>
      <c r="U14" s="549"/>
      <c r="V14" s="550"/>
      <c r="W14" s="551"/>
      <c r="X14" s="461"/>
      <c r="Y14" s="461"/>
      <c r="Z14" s="461"/>
      <c r="AA14" s="461"/>
      <c r="AB14" s="462"/>
      <c r="AC14" s="541">
        <v>15.5</v>
      </c>
      <c r="AD14" s="542"/>
      <c r="AE14" s="542"/>
      <c r="AF14" s="542"/>
      <c r="AG14" s="543"/>
      <c r="AH14" s="541">
        <v>13.9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27.5</v>
      </c>
      <c r="CU14" s="553"/>
      <c r="CV14" s="553"/>
      <c r="CW14" s="553"/>
      <c r="CX14" s="553"/>
      <c r="CY14" s="553"/>
      <c r="CZ14" s="553"/>
      <c r="DA14" s="554"/>
      <c r="DB14" s="552">
        <v>30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37262</v>
      </c>
      <c r="S15" s="549"/>
      <c r="T15" s="549"/>
      <c r="U15" s="549"/>
      <c r="V15" s="550"/>
      <c r="W15" s="536" t="s">
        <v>140</v>
      </c>
      <c r="X15" s="458"/>
      <c r="Y15" s="458"/>
      <c r="Z15" s="458"/>
      <c r="AA15" s="458"/>
      <c r="AB15" s="459"/>
      <c r="AC15" s="421">
        <v>4446</v>
      </c>
      <c r="AD15" s="422"/>
      <c r="AE15" s="422"/>
      <c r="AF15" s="422"/>
      <c r="AG15" s="423"/>
      <c r="AH15" s="421">
        <v>4510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3808666</v>
      </c>
      <c r="BO15" s="441"/>
      <c r="BP15" s="441"/>
      <c r="BQ15" s="441"/>
      <c r="BR15" s="441"/>
      <c r="BS15" s="441"/>
      <c r="BT15" s="441"/>
      <c r="BU15" s="442"/>
      <c r="BV15" s="440">
        <v>3814380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24.7</v>
      </c>
      <c r="AD16" s="542"/>
      <c r="AE16" s="542"/>
      <c r="AF16" s="542"/>
      <c r="AG16" s="543"/>
      <c r="AH16" s="541">
        <v>25.6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7879514</v>
      </c>
      <c r="BO16" s="446"/>
      <c r="BP16" s="446"/>
      <c r="BQ16" s="446"/>
      <c r="BR16" s="446"/>
      <c r="BS16" s="446"/>
      <c r="BT16" s="446"/>
      <c r="BU16" s="447"/>
      <c r="BV16" s="445">
        <v>7896304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10740</v>
      </c>
      <c r="AD17" s="422"/>
      <c r="AE17" s="422"/>
      <c r="AF17" s="422"/>
      <c r="AG17" s="423"/>
      <c r="AH17" s="421">
        <v>10649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4827311</v>
      </c>
      <c r="BO17" s="446"/>
      <c r="BP17" s="446"/>
      <c r="BQ17" s="446"/>
      <c r="BR17" s="446"/>
      <c r="BS17" s="446"/>
      <c r="BT17" s="446"/>
      <c r="BU17" s="447"/>
      <c r="BV17" s="445">
        <v>4804725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101.52</v>
      </c>
      <c r="M18" s="510"/>
      <c r="N18" s="510"/>
      <c r="O18" s="510"/>
      <c r="P18" s="510"/>
      <c r="Q18" s="510"/>
      <c r="R18" s="511"/>
      <c r="S18" s="511"/>
      <c r="T18" s="511"/>
      <c r="U18" s="511"/>
      <c r="V18" s="512"/>
      <c r="W18" s="526"/>
      <c r="X18" s="527"/>
      <c r="Y18" s="527"/>
      <c r="Z18" s="527"/>
      <c r="AA18" s="527"/>
      <c r="AB18" s="537"/>
      <c r="AC18" s="409">
        <v>59.8</v>
      </c>
      <c r="AD18" s="410"/>
      <c r="AE18" s="410"/>
      <c r="AF18" s="410"/>
      <c r="AG18" s="513"/>
      <c r="AH18" s="409">
        <v>60.5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8872129</v>
      </c>
      <c r="BO18" s="446"/>
      <c r="BP18" s="446"/>
      <c r="BQ18" s="446"/>
      <c r="BR18" s="446"/>
      <c r="BS18" s="446"/>
      <c r="BT18" s="446"/>
      <c r="BU18" s="447"/>
      <c r="BV18" s="445">
        <v>8770048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367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11025268</v>
      </c>
      <c r="BO19" s="446"/>
      <c r="BP19" s="446"/>
      <c r="BQ19" s="446"/>
      <c r="BR19" s="446"/>
      <c r="BS19" s="446"/>
      <c r="BT19" s="446"/>
      <c r="BU19" s="447"/>
      <c r="BV19" s="445">
        <v>11017479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12712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16718232</v>
      </c>
      <c r="BO23" s="446"/>
      <c r="BP23" s="446"/>
      <c r="BQ23" s="446"/>
      <c r="BR23" s="446"/>
      <c r="BS23" s="446"/>
      <c r="BT23" s="446"/>
      <c r="BU23" s="447"/>
      <c r="BV23" s="445">
        <v>17079021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7020</v>
      </c>
      <c r="R24" s="422"/>
      <c r="S24" s="422"/>
      <c r="T24" s="422"/>
      <c r="U24" s="422"/>
      <c r="V24" s="423"/>
      <c r="W24" s="487"/>
      <c r="X24" s="478"/>
      <c r="Y24" s="479"/>
      <c r="Z24" s="418" t="s">
        <v>164</v>
      </c>
      <c r="AA24" s="419"/>
      <c r="AB24" s="419"/>
      <c r="AC24" s="419"/>
      <c r="AD24" s="419"/>
      <c r="AE24" s="419"/>
      <c r="AF24" s="419"/>
      <c r="AG24" s="420"/>
      <c r="AH24" s="421">
        <v>256</v>
      </c>
      <c r="AI24" s="422"/>
      <c r="AJ24" s="422"/>
      <c r="AK24" s="422"/>
      <c r="AL24" s="423"/>
      <c r="AM24" s="421">
        <v>795136</v>
      </c>
      <c r="AN24" s="422"/>
      <c r="AO24" s="422"/>
      <c r="AP24" s="422"/>
      <c r="AQ24" s="422"/>
      <c r="AR24" s="423"/>
      <c r="AS24" s="421">
        <v>3106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14863885</v>
      </c>
      <c r="BO24" s="446"/>
      <c r="BP24" s="446"/>
      <c r="BQ24" s="446"/>
      <c r="BR24" s="446"/>
      <c r="BS24" s="446"/>
      <c r="BT24" s="446"/>
      <c r="BU24" s="447"/>
      <c r="BV24" s="445">
        <v>14988865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6318</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132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969333</v>
      </c>
      <c r="BO25" s="441"/>
      <c r="BP25" s="441"/>
      <c r="BQ25" s="441"/>
      <c r="BR25" s="441"/>
      <c r="BS25" s="441"/>
      <c r="BT25" s="441"/>
      <c r="BU25" s="442"/>
      <c r="BV25" s="440">
        <v>1112921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5748</v>
      </c>
      <c r="R26" s="422"/>
      <c r="S26" s="422"/>
      <c r="T26" s="422"/>
      <c r="U26" s="422"/>
      <c r="V26" s="423"/>
      <c r="W26" s="487"/>
      <c r="X26" s="478"/>
      <c r="Y26" s="479"/>
      <c r="Z26" s="418" t="s">
        <v>171</v>
      </c>
      <c r="AA26" s="500"/>
      <c r="AB26" s="500"/>
      <c r="AC26" s="500"/>
      <c r="AD26" s="500"/>
      <c r="AE26" s="500"/>
      <c r="AF26" s="500"/>
      <c r="AG26" s="501"/>
      <c r="AH26" s="421">
        <v>9</v>
      </c>
      <c r="AI26" s="422"/>
      <c r="AJ26" s="422"/>
      <c r="AK26" s="422"/>
      <c r="AL26" s="423"/>
      <c r="AM26" s="421">
        <v>28872</v>
      </c>
      <c r="AN26" s="422"/>
      <c r="AO26" s="422"/>
      <c r="AP26" s="422"/>
      <c r="AQ26" s="422"/>
      <c r="AR26" s="423"/>
      <c r="AS26" s="421">
        <v>3208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3900</v>
      </c>
      <c r="R27" s="422"/>
      <c r="S27" s="422"/>
      <c r="T27" s="422"/>
      <c r="U27" s="422"/>
      <c r="V27" s="423"/>
      <c r="W27" s="487"/>
      <c r="X27" s="478"/>
      <c r="Y27" s="479"/>
      <c r="Z27" s="418" t="s">
        <v>174</v>
      </c>
      <c r="AA27" s="419"/>
      <c r="AB27" s="419"/>
      <c r="AC27" s="419"/>
      <c r="AD27" s="419"/>
      <c r="AE27" s="419"/>
      <c r="AF27" s="419"/>
      <c r="AG27" s="420"/>
      <c r="AH27" s="421">
        <v>19</v>
      </c>
      <c r="AI27" s="422"/>
      <c r="AJ27" s="422"/>
      <c r="AK27" s="422"/>
      <c r="AL27" s="423"/>
      <c r="AM27" s="421">
        <v>66391</v>
      </c>
      <c r="AN27" s="422"/>
      <c r="AO27" s="422"/>
      <c r="AP27" s="422"/>
      <c r="AQ27" s="422"/>
      <c r="AR27" s="423"/>
      <c r="AS27" s="421">
        <v>3494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219086</v>
      </c>
      <c r="BO27" s="449"/>
      <c r="BP27" s="449"/>
      <c r="BQ27" s="449"/>
      <c r="BR27" s="449"/>
      <c r="BS27" s="449"/>
      <c r="BT27" s="449"/>
      <c r="BU27" s="450"/>
      <c r="BV27" s="448">
        <v>219085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3600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3057477</v>
      </c>
      <c r="BO28" s="441"/>
      <c r="BP28" s="441"/>
      <c r="BQ28" s="441"/>
      <c r="BR28" s="441"/>
      <c r="BS28" s="441"/>
      <c r="BT28" s="441"/>
      <c r="BU28" s="442"/>
      <c r="BV28" s="440">
        <v>3050773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18</v>
      </c>
      <c r="M29" s="422"/>
      <c r="N29" s="422"/>
      <c r="O29" s="422"/>
      <c r="P29" s="423"/>
      <c r="Q29" s="421">
        <v>3350</v>
      </c>
      <c r="R29" s="422"/>
      <c r="S29" s="422"/>
      <c r="T29" s="422"/>
      <c r="U29" s="422"/>
      <c r="V29" s="423"/>
      <c r="W29" s="488"/>
      <c r="X29" s="489"/>
      <c r="Y29" s="490"/>
      <c r="Z29" s="418" t="s">
        <v>180</v>
      </c>
      <c r="AA29" s="419"/>
      <c r="AB29" s="419"/>
      <c r="AC29" s="419"/>
      <c r="AD29" s="419"/>
      <c r="AE29" s="419"/>
      <c r="AF29" s="419"/>
      <c r="AG29" s="420"/>
      <c r="AH29" s="421">
        <v>275</v>
      </c>
      <c r="AI29" s="422"/>
      <c r="AJ29" s="422"/>
      <c r="AK29" s="422"/>
      <c r="AL29" s="423"/>
      <c r="AM29" s="421">
        <v>861527</v>
      </c>
      <c r="AN29" s="422"/>
      <c r="AO29" s="422"/>
      <c r="AP29" s="422"/>
      <c r="AQ29" s="422"/>
      <c r="AR29" s="423"/>
      <c r="AS29" s="421">
        <v>3133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154705</v>
      </c>
      <c r="BO29" s="446"/>
      <c r="BP29" s="446"/>
      <c r="BQ29" s="446"/>
      <c r="BR29" s="446"/>
      <c r="BS29" s="446"/>
      <c r="BT29" s="446"/>
      <c r="BU29" s="447"/>
      <c r="BV29" s="445">
        <v>154690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2209494</v>
      </c>
      <c r="BO30" s="449"/>
      <c r="BP30" s="449"/>
      <c r="BQ30" s="449"/>
      <c r="BR30" s="449"/>
      <c r="BS30" s="449"/>
      <c r="BT30" s="449"/>
      <c r="BU30" s="450"/>
      <c r="BV30" s="448">
        <v>2179016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匝瑳市横芝光町消防組合（一般会計）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ふれあいパーク八日市場</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八匝水道企業団（水道事業会計）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匝瑳市ほか二町環境衛生組合（一般会計）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東総衛生組合（一般会計）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九十九里地域水道企業団（水道用水供給事業会計）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東総地区広域市町村圏事務組合（一般会計）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東総地区広域市町村圏事務組合（東総地区ふるさと市町村圏事業特別会計）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東総地区広域市町村圏事務組合（一般廃棄物処理事業特別会計）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千葉県市町村総合事務組合（一般会計）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千葉県市町村総合事務組合（千葉県自治会館管理運営特別会計）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pGfmgY5NJ8h0CzEdk8zjZFCtVp52+5MaucVNEWgLfSe5mPD/X/aq40dYNfGpjl3v9SWX8iwZMIO8Q/ha/Nksg==" saltValue="xTWa+Jd136LfiU2ZuNRs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549</v>
      </c>
      <c r="D34" s="1224"/>
      <c r="E34" s="1225"/>
      <c r="F34" s="32">
        <v>7.73</v>
      </c>
      <c r="G34" s="33">
        <v>6.57</v>
      </c>
      <c r="H34" s="33">
        <v>6.61</v>
      </c>
      <c r="I34" s="33">
        <v>6.69</v>
      </c>
      <c r="J34" s="34">
        <v>7.17</v>
      </c>
      <c r="K34" s="22"/>
      <c r="L34" s="22"/>
      <c r="M34" s="22"/>
      <c r="N34" s="22"/>
      <c r="O34" s="22"/>
      <c r="P34" s="22"/>
    </row>
    <row r="35" spans="1:16" ht="39" customHeight="1" x14ac:dyDescent="0.15">
      <c r="A35" s="22"/>
      <c r="B35" s="35"/>
      <c r="C35" s="1218" t="s">
        <v>550</v>
      </c>
      <c r="D35" s="1219"/>
      <c r="E35" s="1220"/>
      <c r="F35" s="36">
        <v>6.09</v>
      </c>
      <c r="G35" s="37">
        <v>2.81</v>
      </c>
      <c r="H35" s="37">
        <v>4.09</v>
      </c>
      <c r="I35" s="37">
        <v>3.74</v>
      </c>
      <c r="J35" s="38">
        <v>4.79</v>
      </c>
      <c r="K35" s="22"/>
      <c r="L35" s="22"/>
      <c r="M35" s="22"/>
      <c r="N35" s="22"/>
      <c r="O35" s="22"/>
      <c r="P35" s="22"/>
    </row>
    <row r="36" spans="1:16" ht="39" customHeight="1" x14ac:dyDescent="0.15">
      <c r="A36" s="22"/>
      <c r="B36" s="35"/>
      <c r="C36" s="1218" t="s">
        <v>551</v>
      </c>
      <c r="D36" s="1219"/>
      <c r="E36" s="1220"/>
      <c r="F36" s="36">
        <v>10.24</v>
      </c>
      <c r="G36" s="37">
        <v>7.3</v>
      </c>
      <c r="H36" s="37">
        <v>4.8099999999999996</v>
      </c>
      <c r="I36" s="37">
        <v>3.65</v>
      </c>
      <c r="J36" s="38">
        <v>4.04</v>
      </c>
      <c r="K36" s="22"/>
      <c r="L36" s="22"/>
      <c r="M36" s="22"/>
      <c r="N36" s="22"/>
      <c r="O36" s="22"/>
      <c r="P36" s="22"/>
    </row>
    <row r="37" spans="1:16" ht="39" customHeight="1" x14ac:dyDescent="0.15">
      <c r="A37" s="22"/>
      <c r="B37" s="35"/>
      <c r="C37" s="1218" t="s">
        <v>552</v>
      </c>
      <c r="D37" s="1219"/>
      <c r="E37" s="1220"/>
      <c r="F37" s="36">
        <v>0.85</v>
      </c>
      <c r="G37" s="37">
        <v>0.89</v>
      </c>
      <c r="H37" s="37">
        <v>1.1000000000000001</v>
      </c>
      <c r="I37" s="37">
        <v>1.46</v>
      </c>
      <c r="J37" s="38">
        <v>1.01</v>
      </c>
      <c r="K37" s="22"/>
      <c r="L37" s="22"/>
      <c r="M37" s="22"/>
      <c r="N37" s="22"/>
      <c r="O37" s="22"/>
      <c r="P37" s="22"/>
    </row>
    <row r="38" spans="1:16" ht="39" customHeight="1" x14ac:dyDescent="0.15">
      <c r="A38" s="22"/>
      <c r="B38" s="35"/>
      <c r="C38" s="1218" t="s">
        <v>553</v>
      </c>
      <c r="D38" s="1219"/>
      <c r="E38" s="1220"/>
      <c r="F38" s="36">
        <v>0.01</v>
      </c>
      <c r="G38" s="37">
        <v>0.03</v>
      </c>
      <c r="H38" s="37">
        <v>0.02</v>
      </c>
      <c r="I38" s="37">
        <v>0</v>
      </c>
      <c r="J38" s="38">
        <v>0.01</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555</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747U/z8eZRv4C/FBY8Z2IN++Oxoy5AW03Uc/FQhNMYOxccTWxjRqcTFGV63KXMPDuuYekKn/7Nlllqdr9+FHw==" saltValue="REnMx3zN2/981tJyiyd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1383</v>
      </c>
      <c r="L45" s="60">
        <v>1319</v>
      </c>
      <c r="M45" s="60">
        <v>1416</v>
      </c>
      <c r="N45" s="60">
        <v>1442</v>
      </c>
      <c r="O45" s="61">
        <v>1553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95</v>
      </c>
      <c r="L48" s="64">
        <v>73</v>
      </c>
      <c r="M48" s="64">
        <v>89</v>
      </c>
      <c r="N48" s="64">
        <v>91</v>
      </c>
      <c r="O48" s="65">
        <v>85</v>
      </c>
      <c r="P48" s="48"/>
      <c r="Q48" s="48"/>
      <c r="R48" s="48"/>
      <c r="S48" s="48"/>
      <c r="T48" s="48"/>
      <c r="U48" s="48"/>
    </row>
    <row r="49" spans="1:21" ht="30.75" customHeight="1" x14ac:dyDescent="0.15">
      <c r="A49" s="48"/>
      <c r="B49" s="1236"/>
      <c r="C49" s="1237"/>
      <c r="D49" s="62"/>
      <c r="E49" s="1228" t="s">
        <v>16</v>
      </c>
      <c r="F49" s="1228"/>
      <c r="G49" s="1228"/>
      <c r="H49" s="1228"/>
      <c r="I49" s="1228"/>
      <c r="J49" s="1229"/>
      <c r="K49" s="63">
        <v>99</v>
      </c>
      <c r="L49" s="64">
        <v>125</v>
      </c>
      <c r="M49" s="64">
        <v>126</v>
      </c>
      <c r="N49" s="64">
        <v>131</v>
      </c>
      <c r="O49" s="65">
        <v>63</v>
      </c>
      <c r="P49" s="48"/>
      <c r="Q49" s="48"/>
      <c r="R49" s="48"/>
      <c r="S49" s="48"/>
      <c r="T49" s="48"/>
      <c r="U49" s="48"/>
    </row>
    <row r="50" spans="1:21" ht="30.75" customHeight="1" x14ac:dyDescent="0.15">
      <c r="A50" s="48"/>
      <c r="B50" s="1236"/>
      <c r="C50" s="1237"/>
      <c r="D50" s="62"/>
      <c r="E50" s="1228" t="s">
        <v>17</v>
      </c>
      <c r="F50" s="1228"/>
      <c r="G50" s="1228"/>
      <c r="H50" s="1228"/>
      <c r="I50" s="1228"/>
      <c r="J50" s="1229"/>
      <c r="K50" s="63">
        <v>45</v>
      </c>
      <c r="L50" s="64">
        <v>46</v>
      </c>
      <c r="M50" s="64">
        <v>45</v>
      </c>
      <c r="N50" s="64">
        <v>42</v>
      </c>
      <c r="O50" s="65">
        <v>38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1095</v>
      </c>
      <c r="L52" s="64">
        <v>1169</v>
      </c>
      <c r="M52" s="64">
        <v>1237</v>
      </c>
      <c r="N52" s="64">
        <v>1201</v>
      </c>
      <c r="O52" s="65">
        <v>1237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527</v>
      </c>
      <c r="L53" s="69">
        <v>394</v>
      </c>
      <c r="M53" s="69">
        <v>439</v>
      </c>
      <c r="N53" s="69">
        <v>505</v>
      </c>
      <c r="O53" s="70">
        <v>502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Fpblh+7fSqUGCLsRVU5R0Dg0JgW3jpK47VjmqtxnNbTzHTK5c+hrzjlFWv72bOQQyzAIaqfYe1QiqX+E2vsSQ==" saltValue="iTYOB+l8m7t85bd3h+Gw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4" t="s">
        <v>24</v>
      </c>
      <c r="C41" s="1255"/>
      <c r="D41" s="81"/>
      <c r="E41" s="1256" t="s">
        <v>25</v>
      </c>
      <c r="F41" s="1256"/>
      <c r="G41" s="1256"/>
      <c r="H41" s="1257"/>
      <c r="I41" s="82">
        <v>15130</v>
      </c>
      <c r="J41" s="83">
        <v>16454</v>
      </c>
      <c r="K41" s="83">
        <v>17203</v>
      </c>
      <c r="L41" s="83">
        <v>17079</v>
      </c>
      <c r="M41" s="84">
        <v>16718</v>
      </c>
    </row>
    <row r="42" spans="2:13" ht="27.75" customHeight="1" x14ac:dyDescent="0.15">
      <c r="B42" s="1244"/>
      <c r="C42" s="1245"/>
      <c r="D42" s="85"/>
      <c r="E42" s="1248" t="s">
        <v>26</v>
      </c>
      <c r="F42" s="1248"/>
      <c r="G42" s="1248"/>
      <c r="H42" s="1249"/>
      <c r="I42" s="86">
        <v>149</v>
      </c>
      <c r="J42" s="87">
        <v>216</v>
      </c>
      <c r="K42" s="87">
        <v>192</v>
      </c>
      <c r="L42" s="87">
        <v>167</v>
      </c>
      <c r="M42" s="88">
        <v>143</v>
      </c>
    </row>
    <row r="43" spans="2:13" ht="27.75" customHeight="1" x14ac:dyDescent="0.15">
      <c r="B43" s="1244"/>
      <c r="C43" s="1245"/>
      <c r="D43" s="85"/>
      <c r="E43" s="1248" t="s">
        <v>27</v>
      </c>
      <c r="F43" s="1248"/>
      <c r="G43" s="1248"/>
      <c r="H43" s="1249"/>
      <c r="I43" s="86">
        <v>761</v>
      </c>
      <c r="J43" s="87">
        <v>717</v>
      </c>
      <c r="K43" s="87">
        <v>641</v>
      </c>
      <c r="L43" s="87">
        <v>576</v>
      </c>
      <c r="M43" s="88">
        <v>520</v>
      </c>
    </row>
    <row r="44" spans="2:13" ht="27.75" customHeight="1" x14ac:dyDescent="0.15">
      <c r="B44" s="1244"/>
      <c r="C44" s="1245"/>
      <c r="D44" s="85"/>
      <c r="E44" s="1248" t="s">
        <v>28</v>
      </c>
      <c r="F44" s="1248"/>
      <c r="G44" s="1248"/>
      <c r="H44" s="1249"/>
      <c r="I44" s="86">
        <v>714</v>
      </c>
      <c r="J44" s="87">
        <v>573</v>
      </c>
      <c r="K44" s="87">
        <v>428</v>
      </c>
      <c r="L44" s="87">
        <v>289</v>
      </c>
      <c r="M44" s="88">
        <v>240</v>
      </c>
    </row>
    <row r="45" spans="2:13" ht="27.75" customHeight="1" x14ac:dyDescent="0.15">
      <c r="B45" s="1244"/>
      <c r="C45" s="1245"/>
      <c r="D45" s="85"/>
      <c r="E45" s="1248" t="s">
        <v>29</v>
      </c>
      <c r="F45" s="1248"/>
      <c r="G45" s="1248"/>
      <c r="H45" s="1249"/>
      <c r="I45" s="86">
        <v>3822</v>
      </c>
      <c r="J45" s="87">
        <v>3524</v>
      </c>
      <c r="K45" s="87">
        <v>3186</v>
      </c>
      <c r="L45" s="87">
        <v>3033</v>
      </c>
      <c r="M45" s="88">
        <v>2878</v>
      </c>
    </row>
    <row r="46" spans="2:13" ht="27.75" customHeight="1" x14ac:dyDescent="0.15">
      <c r="B46" s="1244"/>
      <c r="C46" s="1245"/>
      <c r="D46" s="89"/>
      <c r="E46" s="1248" t="s">
        <v>30</v>
      </c>
      <c r="F46" s="1248"/>
      <c r="G46" s="1248"/>
      <c r="H46" s="1249"/>
      <c r="I46" s="86" t="s">
        <v>500</v>
      </c>
      <c r="J46" s="87" t="s">
        <v>500</v>
      </c>
      <c r="K46" s="87" t="s">
        <v>500</v>
      </c>
      <c r="L46" s="87" t="s">
        <v>500</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3810</v>
      </c>
      <c r="J50" s="87">
        <v>4667</v>
      </c>
      <c r="K50" s="87">
        <v>4909</v>
      </c>
      <c r="L50" s="87">
        <v>4931</v>
      </c>
      <c r="M50" s="88">
        <v>4930</v>
      </c>
    </row>
    <row r="51" spans="2:13" ht="27.75" customHeight="1" x14ac:dyDescent="0.15">
      <c r="B51" s="1244"/>
      <c r="C51" s="1245"/>
      <c r="D51" s="85"/>
      <c r="E51" s="1248" t="s">
        <v>36</v>
      </c>
      <c r="F51" s="1248"/>
      <c r="G51" s="1248"/>
      <c r="H51" s="1249"/>
      <c r="I51" s="86" t="s">
        <v>500</v>
      </c>
      <c r="J51" s="87" t="s">
        <v>500</v>
      </c>
      <c r="K51" s="87" t="s">
        <v>500</v>
      </c>
      <c r="L51" s="87" t="s">
        <v>500</v>
      </c>
      <c r="M51" s="88" t="s">
        <v>500</v>
      </c>
    </row>
    <row r="52" spans="2:13" ht="27.75" customHeight="1" x14ac:dyDescent="0.15">
      <c r="B52" s="1246"/>
      <c r="C52" s="1247"/>
      <c r="D52" s="85"/>
      <c r="E52" s="1248" t="s">
        <v>37</v>
      </c>
      <c r="F52" s="1248"/>
      <c r="G52" s="1248"/>
      <c r="H52" s="1249"/>
      <c r="I52" s="86">
        <v>12654</v>
      </c>
      <c r="J52" s="87">
        <v>13446</v>
      </c>
      <c r="K52" s="87">
        <v>13847</v>
      </c>
      <c r="L52" s="87">
        <v>13651</v>
      </c>
      <c r="M52" s="88">
        <v>13246</v>
      </c>
    </row>
    <row r="53" spans="2:13" ht="27.75" customHeight="1" thickBot="1" x14ac:dyDescent="0.2">
      <c r="B53" s="1250" t="s">
        <v>38</v>
      </c>
      <c r="C53" s="1251"/>
      <c r="D53" s="92"/>
      <c r="E53" s="1252" t="s">
        <v>39</v>
      </c>
      <c r="F53" s="1252"/>
      <c r="G53" s="1252"/>
      <c r="H53" s="1253"/>
      <c r="I53" s="93">
        <v>4113</v>
      </c>
      <c r="J53" s="94">
        <v>3371</v>
      </c>
      <c r="K53" s="94">
        <v>2894</v>
      </c>
      <c r="L53" s="94">
        <v>2561</v>
      </c>
      <c r="M53" s="95">
        <v>2323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38d2TE/hJqks73fiXpVk0J7g5fROXacRChiLKth0B3GS/f+0yO+rFzNVCF1ihzVp0ZyHwtsshDJA1YJO5BO7A==" saltValue="fsVWhQOzvbAukIjXS7AD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3023</v>
      </c>
      <c r="G55" s="107">
        <v>3051</v>
      </c>
      <c r="H55" s="108">
        <v>3057</v>
      </c>
    </row>
    <row r="56" spans="2:8" ht="52.5" customHeight="1" x14ac:dyDescent="0.15">
      <c r="B56" s="109"/>
      <c r="C56" s="1271" t="s">
        <v>43</v>
      </c>
      <c r="D56" s="1271"/>
      <c r="E56" s="1272"/>
      <c r="F56" s="110">
        <v>155</v>
      </c>
      <c r="G56" s="110">
        <v>155</v>
      </c>
      <c r="H56" s="111">
        <v>155</v>
      </c>
    </row>
    <row r="57" spans="2:8" ht="53.25" customHeight="1" x14ac:dyDescent="0.15">
      <c r="B57" s="109"/>
      <c r="C57" s="1273" t="s">
        <v>44</v>
      </c>
      <c r="D57" s="1273"/>
      <c r="E57" s="1274"/>
      <c r="F57" s="112">
        <v>2182</v>
      </c>
      <c r="G57" s="112">
        <v>2179</v>
      </c>
      <c r="H57" s="113">
        <v>2209</v>
      </c>
    </row>
    <row r="58" spans="2:8" ht="45.75" customHeight="1" x14ac:dyDescent="0.15">
      <c r="B58" s="114"/>
      <c r="C58" s="1261" t="s">
        <v>557</v>
      </c>
      <c r="D58" s="1262"/>
      <c r="E58" s="1263"/>
      <c r="F58" s="115">
        <v>1273</v>
      </c>
      <c r="G58" s="115">
        <v>1277</v>
      </c>
      <c r="H58" s="116">
        <v>1280</v>
      </c>
    </row>
    <row r="59" spans="2:8" ht="45.75" customHeight="1" x14ac:dyDescent="0.15">
      <c r="B59" s="114"/>
      <c r="C59" s="1261" t="s">
        <v>556</v>
      </c>
      <c r="D59" s="1262"/>
      <c r="E59" s="1263"/>
      <c r="F59" s="115">
        <v>409</v>
      </c>
      <c r="G59" s="115">
        <v>424</v>
      </c>
      <c r="H59" s="116">
        <v>456</v>
      </c>
    </row>
    <row r="60" spans="2:8" ht="45.75" customHeight="1" x14ac:dyDescent="0.15">
      <c r="B60" s="114"/>
      <c r="C60" s="1261" t="s">
        <v>558</v>
      </c>
      <c r="D60" s="1262"/>
      <c r="E60" s="1263"/>
      <c r="F60" s="115">
        <v>456</v>
      </c>
      <c r="G60" s="115">
        <v>444</v>
      </c>
      <c r="H60" s="116">
        <v>444</v>
      </c>
    </row>
    <row r="61" spans="2:8" ht="45.75" customHeight="1" x14ac:dyDescent="0.15">
      <c r="B61" s="114"/>
      <c r="C61" s="1261" t="s">
        <v>579</v>
      </c>
      <c r="D61" s="1262"/>
      <c r="E61" s="1263"/>
      <c r="F61" s="115">
        <v>27</v>
      </c>
      <c r="G61" s="115">
        <v>27</v>
      </c>
      <c r="H61" s="116">
        <v>27</v>
      </c>
    </row>
    <row r="62" spans="2:8" ht="45.75" customHeight="1" thickBot="1" x14ac:dyDescent="0.2">
      <c r="B62" s="117"/>
      <c r="C62" s="1264" t="s">
        <v>559</v>
      </c>
      <c r="D62" s="1265"/>
      <c r="E62" s="1266"/>
      <c r="F62" s="118">
        <v>17</v>
      </c>
      <c r="G62" s="118">
        <v>8</v>
      </c>
      <c r="H62" s="119">
        <v>2</v>
      </c>
    </row>
    <row r="63" spans="2:8" ht="52.5" customHeight="1" thickBot="1" x14ac:dyDescent="0.2">
      <c r="B63" s="120"/>
      <c r="C63" s="1267" t="s">
        <v>45</v>
      </c>
      <c r="D63" s="1267"/>
      <c r="E63" s="1268"/>
      <c r="F63" s="121">
        <v>5359</v>
      </c>
      <c r="G63" s="121">
        <v>5384</v>
      </c>
      <c r="H63" s="122">
        <v>5422</v>
      </c>
    </row>
    <row r="64" spans="2:8" ht="15" customHeight="1" x14ac:dyDescent="0.15"/>
    <row r="65" ht="0" hidden="1" customHeight="1" x14ac:dyDescent="0.15"/>
    <row r="66" ht="0" hidden="1" customHeight="1" x14ac:dyDescent="0.15"/>
  </sheetData>
  <sheetProtection algorithmName="SHA-512" hashValue="6rkaQO+NLY8tEsCblwIZesWQnBOqRIO1h4ifdeozQRL/Bz2/Dcq7PHsjpUlMbxE5yJ9n3Dnsbg9O5QccNzpecA==" saltValue="lnuSFwkQ0zNtOOWWEMI7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587</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30</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56.3</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590</v>
      </c>
      <c r="AO55" s="1288"/>
      <c r="AP55" s="1288"/>
      <c r="AQ55" s="1288"/>
      <c r="AR55" s="1288"/>
      <c r="AS55" s="1288"/>
      <c r="AT55" s="1288"/>
      <c r="AU55" s="1288"/>
      <c r="AV55" s="1288"/>
      <c r="AW55" s="1288"/>
      <c r="AX55" s="1288"/>
      <c r="AY55" s="1288"/>
      <c r="AZ55" s="1288"/>
      <c r="BA55" s="1288"/>
      <c r="BB55" s="1292" t="s">
        <v>591</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54.6</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589</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58.3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587</v>
      </c>
      <c r="AO73" s="1292"/>
      <c r="AP73" s="1292"/>
      <c r="AQ73" s="1292"/>
      <c r="AR73" s="1292"/>
      <c r="AS73" s="1292"/>
      <c r="AT73" s="1292"/>
      <c r="AU73" s="1292"/>
      <c r="AV73" s="1292"/>
      <c r="AW73" s="1292"/>
      <c r="AX73" s="1292"/>
      <c r="AY73" s="1292"/>
      <c r="AZ73" s="1292"/>
      <c r="BA73" s="1292"/>
      <c r="BB73" s="1292" t="s">
        <v>591</v>
      </c>
      <c r="BC73" s="1292"/>
      <c r="BD73" s="1292"/>
      <c r="BE73" s="1292"/>
      <c r="BF73" s="1292"/>
      <c r="BG73" s="1292"/>
      <c r="BH73" s="1292"/>
      <c r="BI73" s="1292"/>
      <c r="BJ73" s="1292"/>
      <c r="BK73" s="1292"/>
      <c r="BL73" s="1292"/>
      <c r="BM73" s="1292"/>
      <c r="BN73" s="1292"/>
      <c r="BO73" s="1292"/>
      <c r="BP73" s="1290">
        <v>47.7</v>
      </c>
      <c r="BQ73" s="1290"/>
      <c r="BR73" s="1290"/>
      <c r="BS73" s="1290"/>
      <c r="BT73" s="1290"/>
      <c r="BU73" s="1290"/>
      <c r="BV73" s="1290"/>
      <c r="BW73" s="1290"/>
      <c r="BX73" s="1290">
        <v>39.700000000000003</v>
      </c>
      <c r="BY73" s="1290"/>
      <c r="BZ73" s="1290"/>
      <c r="CA73" s="1290"/>
      <c r="CB73" s="1290"/>
      <c r="CC73" s="1290"/>
      <c r="CD73" s="1290"/>
      <c r="CE73" s="1290"/>
      <c r="CF73" s="1290">
        <v>33.6</v>
      </c>
      <c r="CG73" s="1290"/>
      <c r="CH73" s="1290"/>
      <c r="CI73" s="1290"/>
      <c r="CJ73" s="1290"/>
      <c r="CK73" s="1290"/>
      <c r="CL73" s="1290"/>
      <c r="CM73" s="1290"/>
      <c r="CN73" s="1290">
        <v>30</v>
      </c>
      <c r="CO73" s="1290"/>
      <c r="CP73" s="1290"/>
      <c r="CQ73" s="1290"/>
      <c r="CR73" s="1290"/>
      <c r="CS73" s="1290"/>
      <c r="CT73" s="1290"/>
      <c r="CU73" s="1290"/>
      <c r="CV73" s="1290">
        <v>27.5</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594</v>
      </c>
      <c r="BC75" s="1292"/>
      <c r="BD75" s="1292"/>
      <c r="BE75" s="1292"/>
      <c r="BF75" s="1292"/>
      <c r="BG75" s="1292"/>
      <c r="BH75" s="1292"/>
      <c r="BI75" s="1292"/>
      <c r="BJ75" s="1292"/>
      <c r="BK75" s="1292"/>
      <c r="BL75" s="1292"/>
      <c r="BM75" s="1292"/>
      <c r="BN75" s="1292"/>
      <c r="BO75" s="1292"/>
      <c r="BP75" s="1290">
        <v>7.6</v>
      </c>
      <c r="BQ75" s="1290"/>
      <c r="BR75" s="1290"/>
      <c r="BS75" s="1290"/>
      <c r="BT75" s="1290"/>
      <c r="BU75" s="1290"/>
      <c r="BV75" s="1290"/>
      <c r="BW75" s="1290"/>
      <c r="BX75" s="1290">
        <v>6.2</v>
      </c>
      <c r="BY75" s="1290"/>
      <c r="BZ75" s="1290"/>
      <c r="CA75" s="1290"/>
      <c r="CB75" s="1290"/>
      <c r="CC75" s="1290"/>
      <c r="CD75" s="1290"/>
      <c r="CE75" s="1290"/>
      <c r="CF75" s="1290">
        <v>5.3</v>
      </c>
      <c r="CG75" s="1290"/>
      <c r="CH75" s="1290"/>
      <c r="CI75" s="1290"/>
      <c r="CJ75" s="1290"/>
      <c r="CK75" s="1290"/>
      <c r="CL75" s="1290"/>
      <c r="CM75" s="1290"/>
      <c r="CN75" s="1290">
        <v>5.2</v>
      </c>
      <c r="CO75" s="1290"/>
      <c r="CP75" s="1290"/>
      <c r="CQ75" s="1290"/>
      <c r="CR75" s="1290"/>
      <c r="CS75" s="1290"/>
      <c r="CT75" s="1290"/>
      <c r="CU75" s="1290"/>
      <c r="CV75" s="1290">
        <v>5.6</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590</v>
      </c>
      <c r="AO77" s="1288"/>
      <c r="AP77" s="1288"/>
      <c r="AQ77" s="1288"/>
      <c r="AR77" s="1288"/>
      <c r="AS77" s="1288"/>
      <c r="AT77" s="1288"/>
      <c r="AU77" s="1288"/>
      <c r="AV77" s="1288"/>
      <c r="AW77" s="1288"/>
      <c r="AX77" s="1288"/>
      <c r="AY77" s="1288"/>
      <c r="AZ77" s="1288"/>
      <c r="BA77" s="1288"/>
      <c r="BB77" s="1292" t="s">
        <v>591</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58.5</v>
      </c>
      <c r="CG77" s="1290"/>
      <c r="CH77" s="1290"/>
      <c r="CI77" s="1290"/>
      <c r="CJ77" s="1290"/>
      <c r="CK77" s="1290"/>
      <c r="CL77" s="1290"/>
      <c r="CM77" s="1290"/>
      <c r="CN77" s="1290">
        <v>54.6</v>
      </c>
      <c r="CO77" s="1290"/>
      <c r="CP77" s="1290"/>
      <c r="CQ77" s="1290"/>
      <c r="CR77" s="1290"/>
      <c r="CS77" s="1290"/>
      <c r="CT77" s="1290"/>
      <c r="CU77" s="1290"/>
      <c r="CV77" s="1290">
        <v>53.2</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594</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10.7</v>
      </c>
      <c r="CG79" s="1290"/>
      <c r="CH79" s="1290"/>
      <c r="CI79" s="1290"/>
      <c r="CJ79" s="1290"/>
      <c r="CK79" s="1290"/>
      <c r="CL79" s="1290"/>
      <c r="CM79" s="1290"/>
      <c r="CN79" s="1290">
        <v>10</v>
      </c>
      <c r="CO79" s="1290"/>
      <c r="CP79" s="1290"/>
      <c r="CQ79" s="1290"/>
      <c r="CR79" s="1290"/>
      <c r="CS79" s="1290"/>
      <c r="CT79" s="1290"/>
      <c r="CU79" s="1290"/>
      <c r="CV79" s="1290">
        <v>9.8000000000000007</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FFmKoaXkQp1dWEoBOSp8z/jWrfT2MHcNMc6RQhOwBotZpnFTTCi9X3cSUw98COvD6V00Nk+VoJZWcLNU+RCMA==" saltValue="S+X4u9e5ZtEQsGOeLiU8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llyzLLJ/gpeV40to31NtpH0jcqM16Gxc/3ohJ0Y2+QaP8jEFGlOpF6Dqx1jXNizmfzAcSX4He0Ytq9nNiIyBw==" saltValue="x0KJj5/xTK+A3+egQ+dOd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11ehIzn7BuqoJAw/ltMLBKR9naonz6Gco3juDXgU/roaOG2whKqcfuNxEIihpjKjz6px6WNL5TyjpNmbUIFQ==" saltValue="sVpOwlwgYMLcfnd1BUq+d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80959</v>
      </c>
      <c r="E3" s="141"/>
      <c r="F3" s="142">
        <v>90961</v>
      </c>
      <c r="G3" s="143"/>
      <c r="H3" s="144"/>
    </row>
    <row r="4" spans="1:8" x14ac:dyDescent="0.15">
      <c r="A4" s="145"/>
      <c r="B4" s="146"/>
      <c r="C4" s="147"/>
      <c r="D4" s="148">
        <v>43130</v>
      </c>
      <c r="E4" s="149"/>
      <c r="F4" s="150">
        <v>37720</v>
      </c>
      <c r="G4" s="151"/>
      <c r="H4" s="152"/>
    </row>
    <row r="5" spans="1:8" x14ac:dyDescent="0.15">
      <c r="A5" s="133" t="s">
        <v>534</v>
      </c>
      <c r="B5" s="138"/>
      <c r="C5" s="139"/>
      <c r="D5" s="140">
        <v>91418</v>
      </c>
      <c r="E5" s="141"/>
      <c r="F5" s="142">
        <v>106614</v>
      </c>
      <c r="G5" s="143"/>
      <c r="H5" s="144"/>
    </row>
    <row r="6" spans="1:8" x14ac:dyDescent="0.15">
      <c r="A6" s="145"/>
      <c r="B6" s="146"/>
      <c r="C6" s="147"/>
      <c r="D6" s="148">
        <v>61138</v>
      </c>
      <c r="E6" s="149"/>
      <c r="F6" s="150">
        <v>45545</v>
      </c>
      <c r="G6" s="151"/>
      <c r="H6" s="152"/>
    </row>
    <row r="7" spans="1:8" x14ac:dyDescent="0.15">
      <c r="A7" s="133" t="s">
        <v>535</v>
      </c>
      <c r="B7" s="138"/>
      <c r="C7" s="139"/>
      <c r="D7" s="140">
        <v>64258</v>
      </c>
      <c r="E7" s="141"/>
      <c r="F7" s="142">
        <v>85459</v>
      </c>
      <c r="G7" s="143"/>
      <c r="H7" s="144"/>
    </row>
    <row r="8" spans="1:8" x14ac:dyDescent="0.15">
      <c r="A8" s="145"/>
      <c r="B8" s="146"/>
      <c r="C8" s="147"/>
      <c r="D8" s="148">
        <v>42196</v>
      </c>
      <c r="E8" s="149"/>
      <c r="F8" s="150">
        <v>44378</v>
      </c>
      <c r="G8" s="151"/>
      <c r="H8" s="152"/>
    </row>
    <row r="9" spans="1:8" x14ac:dyDescent="0.15">
      <c r="A9" s="133" t="s">
        <v>536</v>
      </c>
      <c r="B9" s="138"/>
      <c r="C9" s="139"/>
      <c r="D9" s="140">
        <v>40224</v>
      </c>
      <c r="E9" s="141"/>
      <c r="F9" s="142">
        <v>83280</v>
      </c>
      <c r="G9" s="143"/>
      <c r="H9" s="144"/>
    </row>
    <row r="10" spans="1:8" x14ac:dyDescent="0.15">
      <c r="A10" s="145"/>
      <c r="B10" s="146"/>
      <c r="C10" s="147"/>
      <c r="D10" s="148">
        <v>22601</v>
      </c>
      <c r="E10" s="149"/>
      <c r="F10" s="150">
        <v>43123</v>
      </c>
      <c r="G10" s="151"/>
      <c r="H10" s="152"/>
    </row>
    <row r="11" spans="1:8" x14ac:dyDescent="0.15">
      <c r="A11" s="133" t="s">
        <v>537</v>
      </c>
      <c r="B11" s="138"/>
      <c r="C11" s="139"/>
      <c r="D11" s="140">
        <v>38283</v>
      </c>
      <c r="E11" s="141"/>
      <c r="F11" s="142">
        <v>88968</v>
      </c>
      <c r="G11" s="143"/>
      <c r="H11" s="144"/>
    </row>
    <row r="12" spans="1:8" x14ac:dyDescent="0.15">
      <c r="A12" s="145"/>
      <c r="B12" s="146"/>
      <c r="C12" s="153"/>
      <c r="D12" s="148">
        <v>24326</v>
      </c>
      <c r="E12" s="149"/>
      <c r="F12" s="150">
        <v>45482</v>
      </c>
      <c r="G12" s="151"/>
      <c r="H12" s="152"/>
    </row>
    <row r="13" spans="1:8" x14ac:dyDescent="0.15">
      <c r="A13" s="133"/>
      <c r="B13" s="138"/>
      <c r="C13" s="154"/>
      <c r="D13" s="155">
        <v>63028</v>
      </c>
      <c r="E13" s="156"/>
      <c r="F13" s="157">
        <v>91056</v>
      </c>
      <c r="G13" s="158"/>
      <c r="H13" s="144"/>
    </row>
    <row r="14" spans="1:8" x14ac:dyDescent="0.15">
      <c r="A14" s="145"/>
      <c r="B14" s="146"/>
      <c r="C14" s="147"/>
      <c r="D14" s="148">
        <v>38678</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7.74</v>
      </c>
      <c r="C19" s="159">
        <f>ROUND(VALUE(SUBSTITUTE(実質収支比率等に係る経年分析!G$48,"▲","-")),2)</f>
        <v>6.58</v>
      </c>
      <c r="D19" s="159">
        <f>ROUND(VALUE(SUBSTITUTE(実質収支比率等に係る経年分析!H$48,"▲","-")),2)</f>
        <v>6.62</v>
      </c>
      <c r="E19" s="159">
        <f>ROUND(VALUE(SUBSTITUTE(実質収支比率等に係る経年分析!I$48,"▲","-")),2)</f>
        <v>6.7</v>
      </c>
      <c r="F19" s="159">
        <f>ROUND(VALUE(SUBSTITUTE(実質収支比率等に係る経年分析!J$48,"▲","-")),2)</f>
        <v>7.17</v>
      </c>
    </row>
    <row r="20" spans="1:11" x14ac:dyDescent="0.15">
      <c r="A20" s="159" t="s">
        <v>49</v>
      </c>
      <c r="B20" s="159">
        <f>ROUND(VALUE(SUBSTITUTE(実質収支比率等に係る経年分析!F$47,"▲","-")),2)</f>
        <v>22.48</v>
      </c>
      <c r="C20" s="159">
        <f>ROUND(VALUE(SUBSTITUTE(実質収支比率等に係る経年分析!G$47,"▲","-")),2)</f>
        <v>28.03</v>
      </c>
      <c r="D20" s="159">
        <f>ROUND(VALUE(SUBSTITUTE(実質収支比率等に係る経年分析!H$47,"▲","-")),2)</f>
        <v>30.72</v>
      </c>
      <c r="E20" s="159">
        <f>ROUND(VALUE(SUBSTITUTE(実質収支比率等に係る経年分析!I$47,"▲","-")),2)</f>
        <v>31.4</v>
      </c>
      <c r="F20" s="159">
        <f>ROUND(VALUE(SUBSTITUTE(実質収支比率等に係る経年分析!J$47,"▲","-")),2)</f>
        <v>31.64</v>
      </c>
    </row>
    <row r="21" spans="1:11" x14ac:dyDescent="0.15">
      <c r="A21" s="159" t="s">
        <v>50</v>
      </c>
      <c r="B21" s="159">
        <f>IF(ISNUMBER(VALUE(SUBSTITUTE(実質収支比率等に係る経年分析!F$49,"▲","-"))),ROUND(VALUE(SUBSTITUTE(実質収支比率等に係る経年分析!F$49,"▲","-")),2),NA())</f>
        <v>2.0499999999999998</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0.19</v>
      </c>
      <c r="E21" s="159">
        <f>IF(ISNUMBER(VALUE(SUBSTITUTE(実質収支比率等に係る経年分析!I$49,"▲","-"))),ROUND(VALUE(SUBSTITUTE(実質収支比率等に係る経年分析!I$49,"▲","-")),2),NA())</f>
        <v>-3.08</v>
      </c>
      <c r="F21" s="159">
        <f>IF(ISNUMBER(VALUE(SUBSTITUTE(実質収支比率等に係る経年分析!J$49,"▲","-"))),ROUND(VALUE(SUBSTITUTE(実質収支比率等に係る経年分析!J$49,"▲","-")),2),NA())</f>
        <v>-2.86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1.01</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4.8099999999999996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4.04</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7.17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1095</v>
      </c>
      <c r="E42" s="161"/>
      <c r="F42" s="161"/>
      <c r="G42" s="161">
        <f>'実質公債費比率（分子）の構造'!L$52</f>
        <v>1169</v>
      </c>
      <c r="H42" s="161"/>
      <c r="I42" s="161"/>
      <c r="J42" s="161">
        <f>'実質公債費比率（分子）の構造'!M$52</f>
        <v>1237</v>
      </c>
      <c r="K42" s="161"/>
      <c r="L42" s="161"/>
      <c r="M42" s="161">
        <f>'実質公債費比率（分子）の構造'!N$52</f>
        <v>1201</v>
      </c>
      <c r="N42" s="161"/>
      <c r="O42" s="161"/>
      <c r="P42" s="161">
        <f>'実質公債費比率（分子）の構造'!O$52</f>
        <v>1237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45</v>
      </c>
      <c r="C44" s="161"/>
      <c r="D44" s="161"/>
      <c r="E44" s="161">
        <f>'実質公債費比率（分子）の構造'!L$50</f>
        <v>46</v>
      </c>
      <c r="F44" s="161"/>
      <c r="G44" s="161"/>
      <c r="H44" s="161">
        <f>'実質公債費比率（分子）の構造'!M$50</f>
        <v>45</v>
      </c>
      <c r="I44" s="161"/>
      <c r="J44" s="161"/>
      <c r="K44" s="161">
        <f>'実質公債費比率（分子）の構造'!N$50</f>
        <v>42</v>
      </c>
      <c r="L44" s="161"/>
      <c r="M44" s="161"/>
      <c r="N44" s="161">
        <f>'実質公債費比率（分子）の構造'!O$50</f>
        <v>38</v>
      </c>
      <c r="O44" s="161"/>
      <c r="P44" s="161"/>
    </row>
    <row r="45" spans="1:16" x14ac:dyDescent="0.15">
      <c r="A45" s="161" t="s">
        <v>60</v>
      </c>
      <c r="B45" s="161">
        <f>'実質公債費比率（分子）の構造'!K$49</f>
        <v>99</v>
      </c>
      <c r="C45" s="161"/>
      <c r="D45" s="161"/>
      <c r="E45" s="161">
        <f>'実質公債費比率（分子）の構造'!L$49</f>
        <v>125</v>
      </c>
      <c r="F45" s="161"/>
      <c r="G45" s="161"/>
      <c r="H45" s="161">
        <f>'実質公債費比率（分子）の構造'!M$49</f>
        <v>126</v>
      </c>
      <c r="I45" s="161"/>
      <c r="J45" s="161"/>
      <c r="K45" s="161">
        <f>'実質公債費比率（分子）の構造'!N$49</f>
        <v>131</v>
      </c>
      <c r="L45" s="161"/>
      <c r="M45" s="161"/>
      <c r="N45" s="161">
        <f>'実質公債費比率（分子）の構造'!O$49</f>
        <v>63</v>
      </c>
      <c r="O45" s="161"/>
      <c r="P45" s="161"/>
    </row>
    <row r="46" spans="1:16" x14ac:dyDescent="0.15">
      <c r="A46" s="161" t="s">
        <v>61</v>
      </c>
      <c r="B46" s="161">
        <f>'実質公債費比率（分子）の構造'!K$48</f>
        <v>95</v>
      </c>
      <c r="C46" s="161"/>
      <c r="D46" s="161"/>
      <c r="E46" s="161">
        <f>'実質公債費比率（分子）の構造'!L$48</f>
        <v>73</v>
      </c>
      <c r="F46" s="161"/>
      <c r="G46" s="161"/>
      <c r="H46" s="161">
        <f>'実質公債費比率（分子）の構造'!M$48</f>
        <v>89</v>
      </c>
      <c r="I46" s="161"/>
      <c r="J46" s="161"/>
      <c r="K46" s="161">
        <f>'実質公債費比率（分子）の構造'!N$48</f>
        <v>91</v>
      </c>
      <c r="L46" s="161"/>
      <c r="M46" s="161"/>
      <c r="N46" s="161">
        <f>'実質公債費比率（分子）の構造'!O$48</f>
        <v>85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1383</v>
      </c>
      <c r="C49" s="161"/>
      <c r="D49" s="161"/>
      <c r="E49" s="161">
        <f>'実質公債費比率（分子）の構造'!L$45</f>
        <v>1319</v>
      </c>
      <c r="F49" s="161"/>
      <c r="G49" s="161"/>
      <c r="H49" s="161">
        <f>'実質公債費比率（分子）の構造'!M$45</f>
        <v>1416</v>
      </c>
      <c r="I49" s="161"/>
      <c r="J49" s="161"/>
      <c r="K49" s="161">
        <f>'実質公債費比率（分子）の構造'!N$45</f>
        <v>1442</v>
      </c>
      <c r="L49" s="161"/>
      <c r="M49" s="161"/>
      <c r="N49" s="161">
        <f>'実質公債費比率（分子）の構造'!O$45</f>
        <v>1553</v>
      </c>
      <c r="O49" s="161"/>
      <c r="P49" s="161"/>
    </row>
    <row r="50" spans="1:16" x14ac:dyDescent="0.15">
      <c r="A50" s="161" t="s">
        <v>65</v>
      </c>
      <c r="B50" s="161" t="e">
        <f>NA()</f>
        <v>#N/A</v>
      </c>
      <c r="C50" s="161">
        <f>IF(ISNUMBER('実質公債費比率（分子）の構造'!K$53),'実質公債費比率（分子）の構造'!K$53,NA())</f>
        <v>527</v>
      </c>
      <c r="D50" s="161" t="e">
        <f>NA()</f>
        <v>#N/A</v>
      </c>
      <c r="E50" s="161" t="e">
        <f>NA()</f>
        <v>#N/A</v>
      </c>
      <c r="F50" s="161">
        <f>IF(ISNUMBER('実質公債費比率（分子）の構造'!L$53),'実質公債費比率（分子）の構造'!L$53,NA())</f>
        <v>394</v>
      </c>
      <c r="G50" s="161" t="e">
        <f>NA()</f>
        <v>#N/A</v>
      </c>
      <c r="H50" s="161" t="e">
        <f>NA()</f>
        <v>#N/A</v>
      </c>
      <c r="I50" s="161">
        <f>IF(ISNUMBER('実質公債費比率（分子）の構造'!M$53),'実質公債費比率（分子）の構造'!M$53,NA())</f>
        <v>439</v>
      </c>
      <c r="J50" s="161" t="e">
        <f>NA()</f>
        <v>#N/A</v>
      </c>
      <c r="K50" s="161" t="e">
        <f>NA()</f>
        <v>#N/A</v>
      </c>
      <c r="L50" s="161">
        <f>IF(ISNUMBER('実質公債費比率（分子）の構造'!N$53),'実質公債費比率（分子）の構造'!N$53,NA())</f>
        <v>505</v>
      </c>
      <c r="M50" s="161" t="e">
        <f>NA()</f>
        <v>#N/A</v>
      </c>
      <c r="N50" s="161" t="e">
        <f>NA()</f>
        <v>#N/A</v>
      </c>
      <c r="O50" s="161">
        <f>IF(ISNUMBER('実質公債費比率（分子）の構造'!O$53),'実質公債費比率（分子）の構造'!O$53,NA())</f>
        <v>502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12654</v>
      </c>
      <c r="E56" s="160"/>
      <c r="F56" s="160"/>
      <c r="G56" s="160">
        <f>'将来負担比率（分子）の構造'!J$52</f>
        <v>13446</v>
      </c>
      <c r="H56" s="160"/>
      <c r="I56" s="160"/>
      <c r="J56" s="160">
        <f>'将来負担比率（分子）の構造'!K$52</f>
        <v>13847</v>
      </c>
      <c r="K56" s="160"/>
      <c r="L56" s="160"/>
      <c r="M56" s="160">
        <f>'将来負担比率（分子）の構造'!L$52</f>
        <v>13651</v>
      </c>
      <c r="N56" s="160"/>
      <c r="O56" s="160"/>
      <c r="P56" s="160">
        <f>'将来負担比率（分子）の構造'!M$52</f>
        <v>13246</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3810</v>
      </c>
      <c r="E58" s="160"/>
      <c r="F58" s="160"/>
      <c r="G58" s="160">
        <f>'将来負担比率（分子）の構造'!J$50</f>
        <v>4667</v>
      </c>
      <c r="H58" s="160"/>
      <c r="I58" s="160"/>
      <c r="J58" s="160">
        <f>'将来負担比率（分子）の構造'!K$50</f>
        <v>4909</v>
      </c>
      <c r="K58" s="160"/>
      <c r="L58" s="160"/>
      <c r="M58" s="160">
        <f>'将来負担比率（分子）の構造'!L$50</f>
        <v>4931</v>
      </c>
      <c r="N58" s="160"/>
      <c r="O58" s="160"/>
      <c r="P58" s="160">
        <f>'将来負担比率（分子）の構造'!M$50</f>
        <v>4930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3822</v>
      </c>
      <c r="C62" s="160"/>
      <c r="D62" s="160"/>
      <c r="E62" s="160">
        <f>'将来負担比率（分子）の構造'!J$45</f>
        <v>3524</v>
      </c>
      <c r="F62" s="160"/>
      <c r="G62" s="160"/>
      <c r="H62" s="160">
        <f>'将来負担比率（分子）の構造'!K$45</f>
        <v>3186</v>
      </c>
      <c r="I62" s="160"/>
      <c r="J62" s="160"/>
      <c r="K62" s="160">
        <f>'将来負担比率（分子）の構造'!L$45</f>
        <v>3033</v>
      </c>
      <c r="L62" s="160"/>
      <c r="M62" s="160"/>
      <c r="N62" s="160">
        <f>'将来負担比率（分子）の構造'!M$45</f>
        <v>2878</v>
      </c>
      <c r="O62" s="160"/>
      <c r="P62" s="160"/>
    </row>
    <row r="63" spans="1:16" x14ac:dyDescent="0.15">
      <c r="A63" s="160" t="s">
        <v>28</v>
      </c>
      <c r="B63" s="160">
        <f>'将来負担比率（分子）の構造'!I$44</f>
        <v>714</v>
      </c>
      <c r="C63" s="160"/>
      <c r="D63" s="160"/>
      <c r="E63" s="160">
        <f>'将来負担比率（分子）の構造'!J$44</f>
        <v>573</v>
      </c>
      <c r="F63" s="160"/>
      <c r="G63" s="160"/>
      <c r="H63" s="160">
        <f>'将来負担比率（分子）の構造'!K$44</f>
        <v>428</v>
      </c>
      <c r="I63" s="160"/>
      <c r="J63" s="160"/>
      <c r="K63" s="160">
        <f>'将来負担比率（分子）の構造'!L$44</f>
        <v>289</v>
      </c>
      <c r="L63" s="160"/>
      <c r="M63" s="160"/>
      <c r="N63" s="160">
        <f>'将来負担比率（分子）の構造'!M$44</f>
        <v>240</v>
      </c>
      <c r="O63" s="160"/>
      <c r="P63" s="160"/>
    </row>
    <row r="64" spans="1:16" x14ac:dyDescent="0.15">
      <c r="A64" s="160" t="s">
        <v>27</v>
      </c>
      <c r="B64" s="160">
        <f>'将来負担比率（分子）の構造'!I$43</f>
        <v>761</v>
      </c>
      <c r="C64" s="160"/>
      <c r="D64" s="160"/>
      <c r="E64" s="160">
        <f>'将来負担比率（分子）の構造'!J$43</f>
        <v>717</v>
      </c>
      <c r="F64" s="160"/>
      <c r="G64" s="160"/>
      <c r="H64" s="160">
        <f>'将来負担比率（分子）の構造'!K$43</f>
        <v>641</v>
      </c>
      <c r="I64" s="160"/>
      <c r="J64" s="160"/>
      <c r="K64" s="160">
        <f>'将来負担比率（分子）の構造'!L$43</f>
        <v>576</v>
      </c>
      <c r="L64" s="160"/>
      <c r="M64" s="160"/>
      <c r="N64" s="160">
        <f>'将来負担比率（分子）の構造'!M$43</f>
        <v>520</v>
      </c>
      <c r="O64" s="160"/>
      <c r="P64" s="160"/>
    </row>
    <row r="65" spans="1:16" x14ac:dyDescent="0.15">
      <c r="A65" s="160" t="s">
        <v>26</v>
      </c>
      <c r="B65" s="160">
        <f>'将来負担比率（分子）の構造'!I$42</f>
        <v>149</v>
      </c>
      <c r="C65" s="160"/>
      <c r="D65" s="160"/>
      <c r="E65" s="160">
        <f>'将来負担比率（分子）の構造'!J$42</f>
        <v>216</v>
      </c>
      <c r="F65" s="160"/>
      <c r="G65" s="160"/>
      <c r="H65" s="160">
        <f>'将来負担比率（分子）の構造'!K$42</f>
        <v>192</v>
      </c>
      <c r="I65" s="160"/>
      <c r="J65" s="160"/>
      <c r="K65" s="160">
        <f>'将来負担比率（分子）の構造'!L$42</f>
        <v>167</v>
      </c>
      <c r="L65" s="160"/>
      <c r="M65" s="160"/>
      <c r="N65" s="160">
        <f>'将来負担比率（分子）の構造'!M$42</f>
        <v>143</v>
      </c>
      <c r="O65" s="160"/>
      <c r="P65" s="160"/>
    </row>
    <row r="66" spans="1:16" x14ac:dyDescent="0.15">
      <c r="A66" s="160" t="s">
        <v>25</v>
      </c>
      <c r="B66" s="160">
        <f>'将来負担比率（分子）の構造'!I$41</f>
        <v>15130</v>
      </c>
      <c r="C66" s="160"/>
      <c r="D66" s="160"/>
      <c r="E66" s="160">
        <f>'将来負担比率（分子）の構造'!J$41</f>
        <v>16454</v>
      </c>
      <c r="F66" s="160"/>
      <c r="G66" s="160"/>
      <c r="H66" s="160">
        <f>'将来負担比率（分子）の構造'!K$41</f>
        <v>17203</v>
      </c>
      <c r="I66" s="160"/>
      <c r="J66" s="160"/>
      <c r="K66" s="160">
        <f>'将来負担比率（分子）の構造'!L$41</f>
        <v>17079</v>
      </c>
      <c r="L66" s="160"/>
      <c r="M66" s="160"/>
      <c r="N66" s="160">
        <f>'将来負担比率（分子）の構造'!M$41</f>
        <v>16718</v>
      </c>
      <c r="O66" s="160"/>
      <c r="P66" s="160"/>
    </row>
    <row r="67" spans="1:16" x14ac:dyDescent="0.15">
      <c r="A67" s="160" t="s">
        <v>69</v>
      </c>
      <c r="B67" s="160" t="e">
        <f>NA()</f>
        <v>#N/A</v>
      </c>
      <c r="C67" s="160">
        <f>IF(ISNUMBER('将来負担比率（分子）の構造'!I$53), IF('将来負担比率（分子）の構造'!I$53 &lt; 0, 0, '将来負担比率（分子）の構造'!I$53), NA())</f>
        <v>4113</v>
      </c>
      <c r="D67" s="160" t="e">
        <f>NA()</f>
        <v>#N/A</v>
      </c>
      <c r="E67" s="160" t="e">
        <f>NA()</f>
        <v>#N/A</v>
      </c>
      <c r="F67" s="160">
        <f>IF(ISNUMBER('将来負担比率（分子）の構造'!J$53), IF('将来負担比率（分子）の構造'!J$53 &lt; 0, 0, '将来負担比率（分子）の構造'!J$53), NA())</f>
        <v>3371</v>
      </c>
      <c r="G67" s="160" t="e">
        <f>NA()</f>
        <v>#N/A</v>
      </c>
      <c r="H67" s="160" t="e">
        <f>NA()</f>
        <v>#N/A</v>
      </c>
      <c r="I67" s="160">
        <f>IF(ISNUMBER('将来負担比率（分子）の構造'!K$53), IF('将来負担比率（分子）の構造'!K$53 &lt; 0, 0, '将来負担比率（分子）の構造'!K$53), NA())</f>
        <v>2894</v>
      </c>
      <c r="J67" s="160" t="e">
        <f>NA()</f>
        <v>#N/A</v>
      </c>
      <c r="K67" s="160" t="e">
        <f>NA()</f>
        <v>#N/A</v>
      </c>
      <c r="L67" s="160">
        <f>IF(ISNUMBER('将来負担比率（分子）の構造'!L$53), IF('将来負担比率（分子）の構造'!L$53 &lt; 0, 0, '将来負担比率（分子）の構造'!L$53), NA())</f>
        <v>2561</v>
      </c>
      <c r="M67" s="160" t="e">
        <f>NA()</f>
        <v>#N/A</v>
      </c>
      <c r="N67" s="160" t="e">
        <f>NA()</f>
        <v>#N/A</v>
      </c>
      <c r="O67" s="160">
        <f>IF(ISNUMBER('将来負担比率（分子）の構造'!M$53), IF('将来負担比率（分子）の構造'!M$53 &lt; 0, 0, '将来負担比率（分子）の構造'!M$53), NA())</f>
        <v>2323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3023</v>
      </c>
      <c r="C72" s="164">
        <f>基金残高に係る経年分析!G55</f>
        <v>3051</v>
      </c>
      <c r="D72" s="164">
        <f>基金残高に係る経年分析!H55</f>
        <v>3057</v>
      </c>
    </row>
    <row r="73" spans="1:16" x14ac:dyDescent="0.15">
      <c r="A73" s="163" t="s">
        <v>72</v>
      </c>
      <c r="B73" s="164">
        <f>基金残高に係る経年分析!F56</f>
        <v>155</v>
      </c>
      <c r="C73" s="164">
        <f>基金残高に係る経年分析!G56</f>
        <v>155</v>
      </c>
      <c r="D73" s="164">
        <f>基金残高に係る経年分析!H56</f>
        <v>155</v>
      </c>
    </row>
    <row r="74" spans="1:16" x14ac:dyDescent="0.15">
      <c r="A74" s="163" t="s">
        <v>73</v>
      </c>
      <c r="B74" s="164">
        <f>基金残高に係る経年分析!F57</f>
        <v>2182</v>
      </c>
      <c r="C74" s="164">
        <f>基金残高に係る経年分析!G57</f>
        <v>2179</v>
      </c>
      <c r="D74" s="164">
        <f>基金残高に係る経年分析!H57</f>
        <v>2209</v>
      </c>
    </row>
  </sheetData>
  <sheetProtection algorithmName="SHA-512" hashValue="aaynfyybv8Nqp30V3MpU/j0MsvupbvV0Cl6Jf+XBbMeOqpegIiP3m7/9srUHDIe0ss2iC/xfu8cYHimslXJppg==" saltValue="BDvdgjeIaF+vzTfygBsO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3932329</v>
      </c>
      <c r="S5" s="707"/>
      <c r="T5" s="707"/>
      <c r="U5" s="707"/>
      <c r="V5" s="707"/>
      <c r="W5" s="707"/>
      <c r="X5" s="707"/>
      <c r="Y5" s="753"/>
      <c r="Z5" s="771">
        <v>26.1</v>
      </c>
      <c r="AA5" s="771"/>
      <c r="AB5" s="771"/>
      <c r="AC5" s="771"/>
      <c r="AD5" s="772">
        <v>3932329</v>
      </c>
      <c r="AE5" s="772"/>
      <c r="AF5" s="772"/>
      <c r="AG5" s="772"/>
      <c r="AH5" s="772"/>
      <c r="AI5" s="772"/>
      <c r="AJ5" s="772"/>
      <c r="AK5" s="772"/>
      <c r="AL5" s="754">
        <v>42.4</v>
      </c>
      <c r="AM5" s="723"/>
      <c r="AN5" s="723"/>
      <c r="AO5" s="755"/>
      <c r="AP5" s="740" t="s">
        <v>222</v>
      </c>
      <c r="AQ5" s="741"/>
      <c r="AR5" s="741"/>
      <c r="AS5" s="741"/>
      <c r="AT5" s="741"/>
      <c r="AU5" s="741"/>
      <c r="AV5" s="741"/>
      <c r="AW5" s="741"/>
      <c r="AX5" s="741"/>
      <c r="AY5" s="741"/>
      <c r="AZ5" s="741"/>
      <c r="BA5" s="741"/>
      <c r="BB5" s="741"/>
      <c r="BC5" s="741"/>
      <c r="BD5" s="741"/>
      <c r="BE5" s="741"/>
      <c r="BF5" s="742"/>
      <c r="BG5" s="641">
        <v>3932329</v>
      </c>
      <c r="BH5" s="644"/>
      <c r="BI5" s="644"/>
      <c r="BJ5" s="644"/>
      <c r="BK5" s="644"/>
      <c r="BL5" s="644"/>
      <c r="BM5" s="644"/>
      <c r="BN5" s="645"/>
      <c r="BO5" s="703">
        <v>100</v>
      </c>
      <c r="BP5" s="703"/>
      <c r="BQ5" s="703"/>
      <c r="BR5" s="703"/>
      <c r="BS5" s="704">
        <v>10809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213457</v>
      </c>
      <c r="S6" s="644"/>
      <c r="T6" s="644"/>
      <c r="U6" s="644"/>
      <c r="V6" s="644"/>
      <c r="W6" s="644"/>
      <c r="X6" s="644"/>
      <c r="Y6" s="645"/>
      <c r="Z6" s="703">
        <v>1.4</v>
      </c>
      <c r="AA6" s="703"/>
      <c r="AB6" s="703"/>
      <c r="AC6" s="703"/>
      <c r="AD6" s="704">
        <v>213457</v>
      </c>
      <c r="AE6" s="704"/>
      <c r="AF6" s="704"/>
      <c r="AG6" s="704"/>
      <c r="AH6" s="704"/>
      <c r="AI6" s="704"/>
      <c r="AJ6" s="704"/>
      <c r="AK6" s="704"/>
      <c r="AL6" s="646">
        <v>2.2999999999999998</v>
      </c>
      <c r="AM6" s="647"/>
      <c r="AN6" s="647"/>
      <c r="AO6" s="705"/>
      <c r="AP6" s="638" t="s">
        <v>227</v>
      </c>
      <c r="AQ6" s="639"/>
      <c r="AR6" s="639"/>
      <c r="AS6" s="639"/>
      <c r="AT6" s="639"/>
      <c r="AU6" s="639"/>
      <c r="AV6" s="639"/>
      <c r="AW6" s="639"/>
      <c r="AX6" s="639"/>
      <c r="AY6" s="639"/>
      <c r="AZ6" s="639"/>
      <c r="BA6" s="639"/>
      <c r="BB6" s="639"/>
      <c r="BC6" s="639"/>
      <c r="BD6" s="639"/>
      <c r="BE6" s="639"/>
      <c r="BF6" s="640"/>
      <c r="BG6" s="641">
        <v>3932329</v>
      </c>
      <c r="BH6" s="644"/>
      <c r="BI6" s="644"/>
      <c r="BJ6" s="644"/>
      <c r="BK6" s="644"/>
      <c r="BL6" s="644"/>
      <c r="BM6" s="644"/>
      <c r="BN6" s="645"/>
      <c r="BO6" s="703">
        <v>100</v>
      </c>
      <c r="BP6" s="703"/>
      <c r="BQ6" s="703"/>
      <c r="BR6" s="703"/>
      <c r="BS6" s="704">
        <v>10809</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192692</v>
      </c>
      <c r="CS6" s="644"/>
      <c r="CT6" s="644"/>
      <c r="CU6" s="644"/>
      <c r="CV6" s="644"/>
      <c r="CW6" s="644"/>
      <c r="CX6" s="644"/>
      <c r="CY6" s="645"/>
      <c r="CZ6" s="754">
        <v>1.3</v>
      </c>
      <c r="DA6" s="723"/>
      <c r="DB6" s="723"/>
      <c r="DC6" s="757"/>
      <c r="DD6" s="649" t="s">
        <v>131</v>
      </c>
      <c r="DE6" s="644"/>
      <c r="DF6" s="644"/>
      <c r="DG6" s="644"/>
      <c r="DH6" s="644"/>
      <c r="DI6" s="644"/>
      <c r="DJ6" s="644"/>
      <c r="DK6" s="644"/>
      <c r="DL6" s="644"/>
      <c r="DM6" s="644"/>
      <c r="DN6" s="644"/>
      <c r="DO6" s="644"/>
      <c r="DP6" s="645"/>
      <c r="DQ6" s="649">
        <v>192692</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5624</v>
      </c>
      <c r="S7" s="644"/>
      <c r="T7" s="644"/>
      <c r="U7" s="644"/>
      <c r="V7" s="644"/>
      <c r="W7" s="644"/>
      <c r="X7" s="644"/>
      <c r="Y7" s="645"/>
      <c r="Z7" s="703">
        <v>0</v>
      </c>
      <c r="AA7" s="703"/>
      <c r="AB7" s="703"/>
      <c r="AC7" s="703"/>
      <c r="AD7" s="704">
        <v>5624</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1854946</v>
      </c>
      <c r="BH7" s="644"/>
      <c r="BI7" s="644"/>
      <c r="BJ7" s="644"/>
      <c r="BK7" s="644"/>
      <c r="BL7" s="644"/>
      <c r="BM7" s="644"/>
      <c r="BN7" s="645"/>
      <c r="BO7" s="703">
        <v>47.2</v>
      </c>
      <c r="BP7" s="703"/>
      <c r="BQ7" s="703"/>
      <c r="BR7" s="703"/>
      <c r="BS7" s="704">
        <v>10809</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1692187</v>
      </c>
      <c r="CS7" s="644"/>
      <c r="CT7" s="644"/>
      <c r="CU7" s="644"/>
      <c r="CV7" s="644"/>
      <c r="CW7" s="644"/>
      <c r="CX7" s="644"/>
      <c r="CY7" s="645"/>
      <c r="CZ7" s="703">
        <v>11.8</v>
      </c>
      <c r="DA7" s="703"/>
      <c r="DB7" s="703"/>
      <c r="DC7" s="703"/>
      <c r="DD7" s="649">
        <v>24312</v>
      </c>
      <c r="DE7" s="644"/>
      <c r="DF7" s="644"/>
      <c r="DG7" s="644"/>
      <c r="DH7" s="644"/>
      <c r="DI7" s="644"/>
      <c r="DJ7" s="644"/>
      <c r="DK7" s="644"/>
      <c r="DL7" s="644"/>
      <c r="DM7" s="644"/>
      <c r="DN7" s="644"/>
      <c r="DO7" s="644"/>
      <c r="DP7" s="645"/>
      <c r="DQ7" s="649">
        <v>1439890</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21593</v>
      </c>
      <c r="S8" s="644"/>
      <c r="T8" s="644"/>
      <c r="U8" s="644"/>
      <c r="V8" s="644"/>
      <c r="W8" s="644"/>
      <c r="X8" s="644"/>
      <c r="Y8" s="645"/>
      <c r="Z8" s="703">
        <v>0.1</v>
      </c>
      <c r="AA8" s="703"/>
      <c r="AB8" s="703"/>
      <c r="AC8" s="703"/>
      <c r="AD8" s="704">
        <v>21593</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63668</v>
      </c>
      <c r="BH8" s="644"/>
      <c r="BI8" s="644"/>
      <c r="BJ8" s="644"/>
      <c r="BK8" s="644"/>
      <c r="BL8" s="644"/>
      <c r="BM8" s="644"/>
      <c r="BN8" s="645"/>
      <c r="BO8" s="703">
        <v>1.6</v>
      </c>
      <c r="BP8" s="703"/>
      <c r="BQ8" s="703"/>
      <c r="BR8" s="703"/>
      <c r="BS8" s="649" t="s">
        <v>132</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5232267</v>
      </c>
      <c r="CS8" s="644"/>
      <c r="CT8" s="644"/>
      <c r="CU8" s="644"/>
      <c r="CV8" s="644"/>
      <c r="CW8" s="644"/>
      <c r="CX8" s="644"/>
      <c r="CY8" s="645"/>
      <c r="CZ8" s="703">
        <v>36.4</v>
      </c>
      <c r="DA8" s="703"/>
      <c r="DB8" s="703"/>
      <c r="DC8" s="703"/>
      <c r="DD8" s="649">
        <v>185065</v>
      </c>
      <c r="DE8" s="644"/>
      <c r="DF8" s="644"/>
      <c r="DG8" s="644"/>
      <c r="DH8" s="644"/>
      <c r="DI8" s="644"/>
      <c r="DJ8" s="644"/>
      <c r="DK8" s="644"/>
      <c r="DL8" s="644"/>
      <c r="DM8" s="644"/>
      <c r="DN8" s="644"/>
      <c r="DO8" s="644"/>
      <c r="DP8" s="645"/>
      <c r="DQ8" s="649">
        <v>2553284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25187</v>
      </c>
      <c r="S9" s="644"/>
      <c r="T9" s="644"/>
      <c r="U9" s="644"/>
      <c r="V9" s="644"/>
      <c r="W9" s="644"/>
      <c r="X9" s="644"/>
      <c r="Y9" s="645"/>
      <c r="Z9" s="703">
        <v>0.2</v>
      </c>
      <c r="AA9" s="703"/>
      <c r="AB9" s="703"/>
      <c r="AC9" s="703"/>
      <c r="AD9" s="704">
        <v>25187</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1539780</v>
      </c>
      <c r="BH9" s="644"/>
      <c r="BI9" s="644"/>
      <c r="BJ9" s="644"/>
      <c r="BK9" s="644"/>
      <c r="BL9" s="644"/>
      <c r="BM9" s="644"/>
      <c r="BN9" s="645"/>
      <c r="BO9" s="703">
        <v>39.200000000000003</v>
      </c>
      <c r="BP9" s="703"/>
      <c r="BQ9" s="703"/>
      <c r="BR9" s="703"/>
      <c r="BS9" s="649" t="s">
        <v>131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1707250</v>
      </c>
      <c r="CS9" s="644"/>
      <c r="CT9" s="644"/>
      <c r="CU9" s="644"/>
      <c r="CV9" s="644"/>
      <c r="CW9" s="644"/>
      <c r="CX9" s="644"/>
      <c r="CY9" s="645"/>
      <c r="CZ9" s="703">
        <v>11.9</v>
      </c>
      <c r="DA9" s="703"/>
      <c r="DB9" s="703"/>
      <c r="DC9" s="703"/>
      <c r="DD9" s="649">
        <v>14140</v>
      </c>
      <c r="DE9" s="644"/>
      <c r="DF9" s="644"/>
      <c r="DG9" s="644"/>
      <c r="DH9" s="644"/>
      <c r="DI9" s="644"/>
      <c r="DJ9" s="644"/>
      <c r="DK9" s="644"/>
      <c r="DL9" s="644"/>
      <c r="DM9" s="644"/>
      <c r="DN9" s="644"/>
      <c r="DO9" s="644"/>
      <c r="DP9" s="645"/>
      <c r="DQ9" s="649">
        <v>1602090</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239</v>
      </c>
      <c r="AA10" s="703"/>
      <c r="AB10" s="703"/>
      <c r="AC10" s="703"/>
      <c r="AD10" s="704" t="s">
        <v>239</v>
      </c>
      <c r="AE10" s="704"/>
      <c r="AF10" s="704"/>
      <c r="AG10" s="704"/>
      <c r="AH10" s="704"/>
      <c r="AI10" s="704"/>
      <c r="AJ10" s="704"/>
      <c r="AK10" s="704"/>
      <c r="AL10" s="646" t="s">
        <v>132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92343</v>
      </c>
      <c r="BH10" s="644"/>
      <c r="BI10" s="644"/>
      <c r="BJ10" s="644"/>
      <c r="BK10" s="644"/>
      <c r="BL10" s="644"/>
      <c r="BM10" s="644"/>
      <c r="BN10" s="645"/>
      <c r="BO10" s="703">
        <v>2.2999999999999998</v>
      </c>
      <c r="BP10" s="703"/>
      <c r="BQ10" s="703"/>
      <c r="BR10" s="703"/>
      <c r="BS10" s="649" t="s">
        <v>132</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131</v>
      </c>
      <c r="CS10" s="644"/>
      <c r="CT10" s="644"/>
      <c r="CU10" s="644"/>
      <c r="CV10" s="644"/>
      <c r="CW10" s="644"/>
      <c r="CX10" s="644"/>
      <c r="CY10" s="645"/>
      <c r="CZ10" s="703" t="s">
        <v>239</v>
      </c>
      <c r="DA10" s="703"/>
      <c r="DB10" s="703"/>
      <c r="DC10" s="703"/>
      <c r="DD10" s="649" t="s">
        <v>239</v>
      </c>
      <c r="DE10" s="644"/>
      <c r="DF10" s="644"/>
      <c r="DG10" s="644"/>
      <c r="DH10" s="644"/>
      <c r="DI10" s="644"/>
      <c r="DJ10" s="644"/>
      <c r="DK10" s="644"/>
      <c r="DL10" s="644"/>
      <c r="DM10" s="644"/>
      <c r="DN10" s="644"/>
      <c r="DO10" s="644"/>
      <c r="DP10" s="645"/>
      <c r="DQ10" s="649" t="s">
        <v>131</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131</v>
      </c>
      <c r="AE11" s="704"/>
      <c r="AF11" s="704"/>
      <c r="AG11" s="704"/>
      <c r="AH11" s="704"/>
      <c r="AI11" s="704"/>
      <c r="AJ11" s="704"/>
      <c r="AK11" s="704"/>
      <c r="AL11" s="646" t="s">
        <v>131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159155</v>
      </c>
      <c r="BH11" s="644"/>
      <c r="BI11" s="644"/>
      <c r="BJ11" s="644"/>
      <c r="BK11" s="644"/>
      <c r="BL11" s="644"/>
      <c r="BM11" s="644"/>
      <c r="BN11" s="645"/>
      <c r="BO11" s="703">
        <v>4</v>
      </c>
      <c r="BP11" s="703"/>
      <c r="BQ11" s="703"/>
      <c r="BR11" s="703"/>
      <c r="BS11" s="649">
        <v>10809</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552994</v>
      </c>
      <c r="CS11" s="644"/>
      <c r="CT11" s="644"/>
      <c r="CU11" s="644"/>
      <c r="CV11" s="644"/>
      <c r="CW11" s="644"/>
      <c r="CX11" s="644"/>
      <c r="CY11" s="645"/>
      <c r="CZ11" s="703">
        <v>3.8</v>
      </c>
      <c r="DA11" s="703"/>
      <c r="DB11" s="703"/>
      <c r="DC11" s="703"/>
      <c r="DD11" s="649">
        <v>185348</v>
      </c>
      <c r="DE11" s="644"/>
      <c r="DF11" s="644"/>
      <c r="DG11" s="644"/>
      <c r="DH11" s="644"/>
      <c r="DI11" s="644"/>
      <c r="DJ11" s="644"/>
      <c r="DK11" s="644"/>
      <c r="DL11" s="644"/>
      <c r="DM11" s="644"/>
      <c r="DN11" s="644"/>
      <c r="DO11" s="644"/>
      <c r="DP11" s="645"/>
      <c r="DQ11" s="649">
        <v>330050</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622687</v>
      </c>
      <c r="S12" s="644"/>
      <c r="T12" s="644"/>
      <c r="U12" s="644"/>
      <c r="V12" s="644"/>
      <c r="W12" s="644"/>
      <c r="X12" s="644"/>
      <c r="Y12" s="645"/>
      <c r="Z12" s="703">
        <v>4.0999999999999996</v>
      </c>
      <c r="AA12" s="703"/>
      <c r="AB12" s="703"/>
      <c r="AC12" s="703"/>
      <c r="AD12" s="704">
        <v>622687</v>
      </c>
      <c r="AE12" s="704"/>
      <c r="AF12" s="704"/>
      <c r="AG12" s="704"/>
      <c r="AH12" s="704"/>
      <c r="AI12" s="704"/>
      <c r="AJ12" s="704"/>
      <c r="AK12" s="704"/>
      <c r="AL12" s="646">
        <v>6.7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1703142</v>
      </c>
      <c r="BH12" s="644"/>
      <c r="BI12" s="644"/>
      <c r="BJ12" s="644"/>
      <c r="BK12" s="644"/>
      <c r="BL12" s="644"/>
      <c r="BM12" s="644"/>
      <c r="BN12" s="645"/>
      <c r="BO12" s="703">
        <v>43.3</v>
      </c>
      <c r="BP12" s="703"/>
      <c r="BQ12" s="703"/>
      <c r="BR12" s="703"/>
      <c r="BS12" s="649" t="s">
        <v>131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222106</v>
      </c>
      <c r="CS12" s="644"/>
      <c r="CT12" s="644"/>
      <c r="CU12" s="644"/>
      <c r="CV12" s="644"/>
      <c r="CW12" s="644"/>
      <c r="CX12" s="644"/>
      <c r="CY12" s="645"/>
      <c r="CZ12" s="703">
        <v>1.5</v>
      </c>
      <c r="DA12" s="703"/>
      <c r="DB12" s="703"/>
      <c r="DC12" s="703"/>
      <c r="DD12" s="649">
        <v>22931</v>
      </c>
      <c r="DE12" s="644"/>
      <c r="DF12" s="644"/>
      <c r="DG12" s="644"/>
      <c r="DH12" s="644"/>
      <c r="DI12" s="644"/>
      <c r="DJ12" s="644"/>
      <c r="DK12" s="644"/>
      <c r="DL12" s="644"/>
      <c r="DM12" s="644"/>
      <c r="DN12" s="644"/>
      <c r="DO12" s="644"/>
      <c r="DP12" s="645"/>
      <c r="DQ12" s="649">
        <v>127258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239</v>
      </c>
      <c r="AA13" s="703"/>
      <c r="AB13" s="703"/>
      <c r="AC13" s="703"/>
      <c r="AD13" s="704" t="s">
        <v>131</v>
      </c>
      <c r="AE13" s="704"/>
      <c r="AF13" s="704"/>
      <c r="AG13" s="704"/>
      <c r="AH13" s="704"/>
      <c r="AI13" s="704"/>
      <c r="AJ13" s="704"/>
      <c r="AK13" s="704"/>
      <c r="AL13" s="646" t="s">
        <v>239</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1702806</v>
      </c>
      <c r="BH13" s="644"/>
      <c r="BI13" s="644"/>
      <c r="BJ13" s="644"/>
      <c r="BK13" s="644"/>
      <c r="BL13" s="644"/>
      <c r="BM13" s="644"/>
      <c r="BN13" s="645"/>
      <c r="BO13" s="703">
        <v>43.3</v>
      </c>
      <c r="BP13" s="703"/>
      <c r="BQ13" s="703"/>
      <c r="BR13" s="703"/>
      <c r="BS13" s="649" t="s">
        <v>239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806412</v>
      </c>
      <c r="CS13" s="644"/>
      <c r="CT13" s="644"/>
      <c r="CU13" s="644"/>
      <c r="CV13" s="644"/>
      <c r="CW13" s="644"/>
      <c r="CX13" s="644"/>
      <c r="CY13" s="645"/>
      <c r="CZ13" s="703">
        <v>5.6</v>
      </c>
      <c r="DA13" s="703"/>
      <c r="DB13" s="703"/>
      <c r="DC13" s="703"/>
      <c r="DD13" s="649">
        <v>451207</v>
      </c>
      <c r="DE13" s="644"/>
      <c r="DF13" s="644"/>
      <c r="DG13" s="644"/>
      <c r="DH13" s="644"/>
      <c r="DI13" s="644"/>
      <c r="DJ13" s="644"/>
      <c r="DK13" s="644"/>
      <c r="DL13" s="644"/>
      <c r="DM13" s="644"/>
      <c r="DN13" s="644"/>
      <c r="DO13" s="644"/>
      <c r="DP13" s="645"/>
      <c r="DQ13" s="649">
        <v>654699</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131</v>
      </c>
      <c r="AE14" s="704"/>
      <c r="AF14" s="704"/>
      <c r="AG14" s="704"/>
      <c r="AH14" s="704"/>
      <c r="AI14" s="704"/>
      <c r="AJ14" s="704"/>
      <c r="AK14" s="704"/>
      <c r="AL14" s="646" t="s">
        <v>132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109714</v>
      </c>
      <c r="BH14" s="644"/>
      <c r="BI14" s="644"/>
      <c r="BJ14" s="644"/>
      <c r="BK14" s="644"/>
      <c r="BL14" s="644"/>
      <c r="BM14" s="644"/>
      <c r="BN14" s="645"/>
      <c r="BO14" s="703">
        <v>2.8</v>
      </c>
      <c r="BP14" s="703"/>
      <c r="BQ14" s="703"/>
      <c r="BR14" s="703"/>
      <c r="BS14" s="649" t="s">
        <v>131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772905</v>
      </c>
      <c r="CS14" s="644"/>
      <c r="CT14" s="644"/>
      <c r="CU14" s="644"/>
      <c r="CV14" s="644"/>
      <c r="CW14" s="644"/>
      <c r="CX14" s="644"/>
      <c r="CY14" s="645"/>
      <c r="CZ14" s="703">
        <v>5.4</v>
      </c>
      <c r="DA14" s="703"/>
      <c r="DB14" s="703"/>
      <c r="DC14" s="703"/>
      <c r="DD14" s="649">
        <v>104487</v>
      </c>
      <c r="DE14" s="644"/>
      <c r="DF14" s="644"/>
      <c r="DG14" s="644"/>
      <c r="DH14" s="644"/>
      <c r="DI14" s="644"/>
      <c r="DJ14" s="644"/>
      <c r="DK14" s="644"/>
      <c r="DL14" s="644"/>
      <c r="DM14" s="644"/>
      <c r="DN14" s="644"/>
      <c r="DO14" s="644"/>
      <c r="DP14" s="645"/>
      <c r="DQ14" s="649">
        <v>685111</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84896</v>
      </c>
      <c r="S15" s="644"/>
      <c r="T15" s="644"/>
      <c r="U15" s="644"/>
      <c r="V15" s="644"/>
      <c r="W15" s="644"/>
      <c r="X15" s="644"/>
      <c r="Y15" s="645"/>
      <c r="Z15" s="703">
        <v>0.6</v>
      </c>
      <c r="AA15" s="703"/>
      <c r="AB15" s="703"/>
      <c r="AC15" s="703"/>
      <c r="AD15" s="704">
        <v>84896</v>
      </c>
      <c r="AE15" s="704"/>
      <c r="AF15" s="704"/>
      <c r="AG15" s="704"/>
      <c r="AH15" s="704"/>
      <c r="AI15" s="704"/>
      <c r="AJ15" s="704"/>
      <c r="AK15" s="704"/>
      <c r="AL15" s="646">
        <v>0.9</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258269</v>
      </c>
      <c r="BH15" s="644"/>
      <c r="BI15" s="644"/>
      <c r="BJ15" s="644"/>
      <c r="BK15" s="644"/>
      <c r="BL15" s="644"/>
      <c r="BM15" s="644"/>
      <c r="BN15" s="645"/>
      <c r="BO15" s="703">
        <v>6.6</v>
      </c>
      <c r="BP15" s="703"/>
      <c r="BQ15" s="703"/>
      <c r="BR15" s="703"/>
      <c r="BS15" s="649" t="s">
        <v>132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1640693</v>
      </c>
      <c r="CS15" s="644"/>
      <c r="CT15" s="644"/>
      <c r="CU15" s="644"/>
      <c r="CV15" s="644"/>
      <c r="CW15" s="644"/>
      <c r="CX15" s="644"/>
      <c r="CY15" s="645"/>
      <c r="CZ15" s="703">
        <v>11.4</v>
      </c>
      <c r="DA15" s="703"/>
      <c r="DB15" s="703"/>
      <c r="DC15" s="703"/>
      <c r="DD15" s="649">
        <v>436915</v>
      </c>
      <c r="DE15" s="644"/>
      <c r="DF15" s="644"/>
      <c r="DG15" s="644"/>
      <c r="DH15" s="644"/>
      <c r="DI15" s="644"/>
      <c r="DJ15" s="644"/>
      <c r="DK15" s="644"/>
      <c r="DL15" s="644"/>
      <c r="DM15" s="644"/>
      <c r="DN15" s="644"/>
      <c r="DO15" s="644"/>
      <c r="DP15" s="645"/>
      <c r="DQ15" s="649">
        <v>1179420</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131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5468</v>
      </c>
      <c r="CS16" s="644"/>
      <c r="CT16" s="644"/>
      <c r="CU16" s="644"/>
      <c r="CV16" s="644"/>
      <c r="CW16" s="644"/>
      <c r="CX16" s="644"/>
      <c r="CY16" s="645"/>
      <c r="CZ16" s="703">
        <v>0</v>
      </c>
      <c r="DA16" s="703"/>
      <c r="DB16" s="703"/>
      <c r="DC16" s="703"/>
      <c r="DD16" s="649" t="s">
        <v>132</v>
      </c>
      <c r="DE16" s="644"/>
      <c r="DF16" s="644"/>
      <c r="DG16" s="644"/>
      <c r="DH16" s="644"/>
      <c r="DI16" s="644"/>
      <c r="DJ16" s="644"/>
      <c r="DK16" s="644"/>
      <c r="DL16" s="644"/>
      <c r="DM16" s="644"/>
      <c r="DN16" s="644"/>
      <c r="DO16" s="644"/>
      <c r="DP16" s="645"/>
      <c r="DQ16" s="649">
        <v>5468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15261</v>
      </c>
      <c r="S17" s="644"/>
      <c r="T17" s="644"/>
      <c r="U17" s="644"/>
      <c r="V17" s="644"/>
      <c r="W17" s="644"/>
      <c r="X17" s="644"/>
      <c r="Y17" s="645"/>
      <c r="Z17" s="703">
        <v>0.1</v>
      </c>
      <c r="AA17" s="703"/>
      <c r="AB17" s="703"/>
      <c r="AC17" s="703"/>
      <c r="AD17" s="704">
        <v>15261</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6258</v>
      </c>
      <c r="BH17" s="644"/>
      <c r="BI17" s="644"/>
      <c r="BJ17" s="644"/>
      <c r="BK17" s="644"/>
      <c r="BL17" s="644"/>
      <c r="BM17" s="644"/>
      <c r="BN17" s="645"/>
      <c r="BO17" s="703">
        <v>0.2</v>
      </c>
      <c r="BP17" s="703"/>
      <c r="BQ17" s="703"/>
      <c r="BR17" s="703"/>
      <c r="BS17" s="649" t="s">
        <v>131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1552607</v>
      </c>
      <c r="CS17" s="644"/>
      <c r="CT17" s="644"/>
      <c r="CU17" s="644"/>
      <c r="CV17" s="644"/>
      <c r="CW17" s="644"/>
      <c r="CX17" s="644"/>
      <c r="CY17" s="645"/>
      <c r="CZ17" s="703">
        <v>10.8</v>
      </c>
      <c r="DA17" s="703"/>
      <c r="DB17" s="703"/>
      <c r="DC17" s="703"/>
      <c r="DD17" s="649" t="s">
        <v>131</v>
      </c>
      <c r="DE17" s="644"/>
      <c r="DF17" s="644"/>
      <c r="DG17" s="644"/>
      <c r="DH17" s="644"/>
      <c r="DI17" s="644"/>
      <c r="DJ17" s="644"/>
      <c r="DK17" s="644"/>
      <c r="DL17" s="644"/>
      <c r="DM17" s="644"/>
      <c r="DN17" s="644"/>
      <c r="DO17" s="644"/>
      <c r="DP17" s="645"/>
      <c r="DQ17" s="649">
        <v>1552607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4780003</v>
      </c>
      <c r="S18" s="644"/>
      <c r="T18" s="644"/>
      <c r="U18" s="644"/>
      <c r="V18" s="644"/>
      <c r="W18" s="644"/>
      <c r="X18" s="644"/>
      <c r="Y18" s="645"/>
      <c r="Z18" s="703">
        <v>31.7</v>
      </c>
      <c r="AA18" s="703"/>
      <c r="AB18" s="703"/>
      <c r="AC18" s="703"/>
      <c r="AD18" s="704">
        <v>4292822</v>
      </c>
      <c r="AE18" s="704"/>
      <c r="AF18" s="704"/>
      <c r="AG18" s="704"/>
      <c r="AH18" s="704"/>
      <c r="AI18" s="704"/>
      <c r="AJ18" s="704"/>
      <c r="AK18" s="704"/>
      <c r="AL18" s="646">
        <v>46.3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132</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4292822</v>
      </c>
      <c r="S19" s="644"/>
      <c r="T19" s="644"/>
      <c r="U19" s="644"/>
      <c r="V19" s="644"/>
      <c r="W19" s="644"/>
      <c r="X19" s="644"/>
      <c r="Y19" s="645"/>
      <c r="Z19" s="703">
        <v>28.5</v>
      </c>
      <c r="AA19" s="703"/>
      <c r="AB19" s="703"/>
      <c r="AC19" s="703"/>
      <c r="AD19" s="704">
        <v>4292822</v>
      </c>
      <c r="AE19" s="704"/>
      <c r="AF19" s="704"/>
      <c r="AG19" s="704"/>
      <c r="AH19" s="704"/>
      <c r="AI19" s="704"/>
      <c r="AJ19" s="704"/>
      <c r="AK19" s="704"/>
      <c r="AL19" s="646">
        <v>46.3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131</v>
      </c>
      <c r="BP19" s="703"/>
      <c r="BQ19" s="703"/>
      <c r="BR19" s="703"/>
      <c r="BS19" s="649" t="s">
        <v>131</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239</v>
      </c>
      <c r="DA19" s="703"/>
      <c r="DB19" s="703"/>
      <c r="DC19" s="703"/>
      <c r="DD19" s="649" t="s">
        <v>132</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461140</v>
      </c>
      <c r="S20" s="644"/>
      <c r="T20" s="644"/>
      <c r="U20" s="644"/>
      <c r="V20" s="644"/>
      <c r="W20" s="644"/>
      <c r="X20" s="644"/>
      <c r="Y20" s="645"/>
      <c r="Z20" s="703">
        <v>3.1</v>
      </c>
      <c r="AA20" s="703"/>
      <c r="AB20" s="703"/>
      <c r="AC20" s="703"/>
      <c r="AD20" s="704" t="s">
        <v>131</v>
      </c>
      <c r="AE20" s="704"/>
      <c r="AF20" s="704"/>
      <c r="AG20" s="704"/>
      <c r="AH20" s="704"/>
      <c r="AI20" s="704"/>
      <c r="AJ20" s="704"/>
      <c r="AK20" s="704"/>
      <c r="AL20" s="646" t="s">
        <v>131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239</v>
      </c>
      <c r="BH20" s="644"/>
      <c r="BI20" s="644"/>
      <c r="BJ20" s="644"/>
      <c r="BK20" s="644"/>
      <c r="BL20" s="644"/>
      <c r="BM20" s="644"/>
      <c r="BN20" s="645"/>
      <c r="BO20" s="703" t="s">
        <v>239</v>
      </c>
      <c r="BP20" s="703"/>
      <c r="BQ20" s="703"/>
      <c r="BR20" s="703"/>
      <c r="BS20" s="649" t="s">
        <v>131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14377581</v>
      </c>
      <c r="CS20" s="644"/>
      <c r="CT20" s="644"/>
      <c r="CU20" s="644"/>
      <c r="CV20" s="644"/>
      <c r="CW20" s="644"/>
      <c r="CX20" s="644"/>
      <c r="CY20" s="645"/>
      <c r="CZ20" s="703">
        <v>100</v>
      </c>
      <c r="DA20" s="703"/>
      <c r="DB20" s="703"/>
      <c r="DC20" s="703"/>
      <c r="DD20" s="649">
        <v>1424405</v>
      </c>
      <c r="DE20" s="644"/>
      <c r="DF20" s="644"/>
      <c r="DG20" s="644"/>
      <c r="DH20" s="644"/>
      <c r="DI20" s="644"/>
      <c r="DJ20" s="644"/>
      <c r="DK20" s="644"/>
      <c r="DL20" s="644"/>
      <c r="DM20" s="644"/>
      <c r="DN20" s="644"/>
      <c r="DO20" s="644"/>
      <c r="DP20" s="645"/>
      <c r="DQ20" s="649">
        <v>10322569</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26041</v>
      </c>
      <c r="S21" s="644"/>
      <c r="T21" s="644"/>
      <c r="U21" s="644"/>
      <c r="V21" s="644"/>
      <c r="W21" s="644"/>
      <c r="X21" s="644"/>
      <c r="Y21" s="645"/>
      <c r="Z21" s="703">
        <v>0.2</v>
      </c>
      <c r="AA21" s="703"/>
      <c r="AB21" s="703"/>
      <c r="AC21" s="703"/>
      <c r="AD21" s="704" t="s">
        <v>131</v>
      </c>
      <c r="AE21" s="704"/>
      <c r="AF21" s="704"/>
      <c r="AG21" s="704"/>
      <c r="AH21" s="704"/>
      <c r="AI21" s="704"/>
      <c r="AJ21" s="704"/>
      <c r="AK21" s="704"/>
      <c r="AL21" s="646" t="s">
        <v>239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239</v>
      </c>
      <c r="BH21" s="644"/>
      <c r="BI21" s="644"/>
      <c r="BJ21" s="644"/>
      <c r="BK21" s="644"/>
      <c r="BL21" s="644"/>
      <c r="BM21" s="644"/>
      <c r="BN21" s="645"/>
      <c r="BO21" s="703" t="s">
        <v>239</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9701037</v>
      </c>
      <c r="S22" s="644"/>
      <c r="T22" s="644"/>
      <c r="U22" s="644"/>
      <c r="V22" s="644"/>
      <c r="W22" s="644"/>
      <c r="X22" s="644"/>
      <c r="Y22" s="645"/>
      <c r="Z22" s="703">
        <v>64.3</v>
      </c>
      <c r="AA22" s="703"/>
      <c r="AB22" s="703"/>
      <c r="AC22" s="703"/>
      <c r="AD22" s="704">
        <v>9213856</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131</v>
      </c>
      <c r="BP22" s="703"/>
      <c r="BQ22" s="703"/>
      <c r="BR22" s="703"/>
      <c r="BS22" s="649" t="s">
        <v>131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6369</v>
      </c>
      <c r="S23" s="644"/>
      <c r="T23" s="644"/>
      <c r="U23" s="644"/>
      <c r="V23" s="644"/>
      <c r="W23" s="644"/>
      <c r="X23" s="644"/>
      <c r="Y23" s="645"/>
      <c r="Z23" s="703">
        <v>0</v>
      </c>
      <c r="AA23" s="703"/>
      <c r="AB23" s="703"/>
      <c r="AC23" s="703"/>
      <c r="AD23" s="704">
        <v>6369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131</v>
      </c>
      <c r="BP23" s="703"/>
      <c r="BQ23" s="703"/>
      <c r="BR23" s="703"/>
      <c r="BS23" s="649" t="s">
        <v>131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149812</v>
      </c>
      <c r="S24" s="644"/>
      <c r="T24" s="644"/>
      <c r="U24" s="644"/>
      <c r="V24" s="644"/>
      <c r="W24" s="644"/>
      <c r="X24" s="644"/>
      <c r="Y24" s="645"/>
      <c r="Z24" s="703">
        <v>1</v>
      </c>
      <c r="AA24" s="703"/>
      <c r="AB24" s="703"/>
      <c r="AC24" s="703"/>
      <c r="AD24" s="704" t="s">
        <v>239</v>
      </c>
      <c r="AE24" s="704"/>
      <c r="AF24" s="704"/>
      <c r="AG24" s="704"/>
      <c r="AH24" s="704"/>
      <c r="AI24" s="704"/>
      <c r="AJ24" s="704"/>
      <c r="AK24" s="704"/>
      <c r="AL24" s="646" t="s">
        <v>131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132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7116439</v>
      </c>
      <c r="CS24" s="707"/>
      <c r="CT24" s="707"/>
      <c r="CU24" s="707"/>
      <c r="CV24" s="707"/>
      <c r="CW24" s="707"/>
      <c r="CX24" s="707"/>
      <c r="CY24" s="753"/>
      <c r="CZ24" s="754">
        <v>49.5</v>
      </c>
      <c r="DA24" s="723"/>
      <c r="DB24" s="723"/>
      <c r="DC24" s="757"/>
      <c r="DD24" s="752">
        <v>4857871</v>
      </c>
      <c r="DE24" s="707"/>
      <c r="DF24" s="707"/>
      <c r="DG24" s="707"/>
      <c r="DH24" s="707"/>
      <c r="DI24" s="707"/>
      <c r="DJ24" s="707"/>
      <c r="DK24" s="753"/>
      <c r="DL24" s="752">
        <v>4856052</v>
      </c>
      <c r="DM24" s="707"/>
      <c r="DN24" s="707"/>
      <c r="DO24" s="707"/>
      <c r="DP24" s="707"/>
      <c r="DQ24" s="707"/>
      <c r="DR24" s="707"/>
      <c r="DS24" s="707"/>
      <c r="DT24" s="707"/>
      <c r="DU24" s="707"/>
      <c r="DV24" s="753"/>
      <c r="DW24" s="754">
        <v>49.5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103465</v>
      </c>
      <c r="S25" s="644"/>
      <c r="T25" s="644"/>
      <c r="U25" s="644"/>
      <c r="V25" s="644"/>
      <c r="W25" s="644"/>
      <c r="X25" s="644"/>
      <c r="Y25" s="645"/>
      <c r="Z25" s="703">
        <v>0.7</v>
      </c>
      <c r="AA25" s="703"/>
      <c r="AB25" s="703"/>
      <c r="AC25" s="703"/>
      <c r="AD25" s="704">
        <v>21889</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132</v>
      </c>
      <c r="BH25" s="644"/>
      <c r="BI25" s="644"/>
      <c r="BJ25" s="644"/>
      <c r="BK25" s="644"/>
      <c r="BL25" s="644"/>
      <c r="BM25" s="644"/>
      <c r="BN25" s="645"/>
      <c r="BO25" s="703" t="s">
        <v>131</v>
      </c>
      <c r="BP25" s="703"/>
      <c r="BQ25" s="703"/>
      <c r="BR25" s="703"/>
      <c r="BS25" s="649" t="s">
        <v>239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2461598</v>
      </c>
      <c r="CS25" s="642"/>
      <c r="CT25" s="642"/>
      <c r="CU25" s="642"/>
      <c r="CV25" s="642"/>
      <c r="CW25" s="642"/>
      <c r="CX25" s="642"/>
      <c r="CY25" s="643"/>
      <c r="CZ25" s="646">
        <v>17.100000000000001</v>
      </c>
      <c r="DA25" s="675"/>
      <c r="DB25" s="675"/>
      <c r="DC25" s="676"/>
      <c r="DD25" s="649">
        <v>2278215</v>
      </c>
      <c r="DE25" s="642"/>
      <c r="DF25" s="642"/>
      <c r="DG25" s="642"/>
      <c r="DH25" s="642"/>
      <c r="DI25" s="642"/>
      <c r="DJ25" s="642"/>
      <c r="DK25" s="643"/>
      <c r="DL25" s="649">
        <v>2276454</v>
      </c>
      <c r="DM25" s="642"/>
      <c r="DN25" s="642"/>
      <c r="DO25" s="642"/>
      <c r="DP25" s="642"/>
      <c r="DQ25" s="642"/>
      <c r="DR25" s="642"/>
      <c r="DS25" s="642"/>
      <c r="DT25" s="642"/>
      <c r="DU25" s="642"/>
      <c r="DV25" s="643"/>
      <c r="DW25" s="646">
        <v>23.2</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21895</v>
      </c>
      <c r="S26" s="644"/>
      <c r="T26" s="644"/>
      <c r="U26" s="644"/>
      <c r="V26" s="644"/>
      <c r="W26" s="644"/>
      <c r="X26" s="644"/>
      <c r="Y26" s="645"/>
      <c r="Z26" s="703">
        <v>0.1</v>
      </c>
      <c r="AA26" s="703"/>
      <c r="AB26" s="703"/>
      <c r="AC26" s="703"/>
      <c r="AD26" s="704" t="s">
        <v>132</v>
      </c>
      <c r="AE26" s="704"/>
      <c r="AF26" s="704"/>
      <c r="AG26" s="704"/>
      <c r="AH26" s="704"/>
      <c r="AI26" s="704"/>
      <c r="AJ26" s="704"/>
      <c r="AK26" s="704"/>
      <c r="AL26" s="646" t="s">
        <v>131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132</v>
      </c>
      <c r="BP26" s="703"/>
      <c r="BQ26" s="703"/>
      <c r="BR26" s="703"/>
      <c r="BS26" s="649" t="s">
        <v>131</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1517485</v>
      </c>
      <c r="CS26" s="644"/>
      <c r="CT26" s="644"/>
      <c r="CU26" s="644"/>
      <c r="CV26" s="644"/>
      <c r="CW26" s="644"/>
      <c r="CX26" s="644"/>
      <c r="CY26" s="645"/>
      <c r="CZ26" s="646">
        <v>10.6</v>
      </c>
      <c r="DA26" s="675"/>
      <c r="DB26" s="675"/>
      <c r="DC26" s="676"/>
      <c r="DD26" s="649">
        <v>1349408</v>
      </c>
      <c r="DE26" s="644"/>
      <c r="DF26" s="644"/>
      <c r="DG26" s="644"/>
      <c r="DH26" s="644"/>
      <c r="DI26" s="644"/>
      <c r="DJ26" s="644"/>
      <c r="DK26" s="645"/>
      <c r="DL26" s="649" t="s">
        <v>131</v>
      </c>
      <c r="DM26" s="644"/>
      <c r="DN26" s="644"/>
      <c r="DO26" s="644"/>
      <c r="DP26" s="644"/>
      <c r="DQ26" s="644"/>
      <c r="DR26" s="644"/>
      <c r="DS26" s="644"/>
      <c r="DT26" s="644"/>
      <c r="DU26" s="644"/>
      <c r="DV26" s="645"/>
      <c r="DW26" s="646" t="s">
        <v>239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1683606</v>
      </c>
      <c r="S27" s="644"/>
      <c r="T27" s="644"/>
      <c r="U27" s="644"/>
      <c r="V27" s="644"/>
      <c r="W27" s="644"/>
      <c r="X27" s="644"/>
      <c r="Y27" s="645"/>
      <c r="Z27" s="703">
        <v>11.2</v>
      </c>
      <c r="AA27" s="703"/>
      <c r="AB27" s="703"/>
      <c r="AC27" s="703"/>
      <c r="AD27" s="704" t="s">
        <v>131</v>
      </c>
      <c r="AE27" s="704"/>
      <c r="AF27" s="704"/>
      <c r="AG27" s="704"/>
      <c r="AH27" s="704"/>
      <c r="AI27" s="704"/>
      <c r="AJ27" s="704"/>
      <c r="AK27" s="704"/>
      <c r="AL27" s="646" t="s">
        <v>131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3932329</v>
      </c>
      <c r="BH27" s="644"/>
      <c r="BI27" s="644"/>
      <c r="BJ27" s="644"/>
      <c r="BK27" s="644"/>
      <c r="BL27" s="644"/>
      <c r="BM27" s="644"/>
      <c r="BN27" s="645"/>
      <c r="BO27" s="703">
        <v>100</v>
      </c>
      <c r="BP27" s="703"/>
      <c r="BQ27" s="703"/>
      <c r="BR27" s="703"/>
      <c r="BS27" s="649">
        <v>10809</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3102234</v>
      </c>
      <c r="CS27" s="642"/>
      <c r="CT27" s="642"/>
      <c r="CU27" s="642"/>
      <c r="CV27" s="642"/>
      <c r="CW27" s="642"/>
      <c r="CX27" s="642"/>
      <c r="CY27" s="643"/>
      <c r="CZ27" s="646">
        <v>21.6</v>
      </c>
      <c r="DA27" s="675"/>
      <c r="DB27" s="675"/>
      <c r="DC27" s="676"/>
      <c r="DD27" s="649">
        <v>1027049</v>
      </c>
      <c r="DE27" s="642"/>
      <c r="DF27" s="642"/>
      <c r="DG27" s="642"/>
      <c r="DH27" s="642"/>
      <c r="DI27" s="642"/>
      <c r="DJ27" s="642"/>
      <c r="DK27" s="643"/>
      <c r="DL27" s="649">
        <v>1026991</v>
      </c>
      <c r="DM27" s="642"/>
      <c r="DN27" s="642"/>
      <c r="DO27" s="642"/>
      <c r="DP27" s="642"/>
      <c r="DQ27" s="642"/>
      <c r="DR27" s="642"/>
      <c r="DS27" s="642"/>
      <c r="DT27" s="642"/>
      <c r="DU27" s="642"/>
      <c r="DV27" s="643"/>
      <c r="DW27" s="646">
        <v>10.5</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239</v>
      </c>
      <c r="AA28" s="703"/>
      <c r="AB28" s="703"/>
      <c r="AC28" s="703"/>
      <c r="AD28" s="704" t="s">
        <v>239</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1552607</v>
      </c>
      <c r="CS28" s="644"/>
      <c r="CT28" s="644"/>
      <c r="CU28" s="644"/>
      <c r="CV28" s="644"/>
      <c r="CW28" s="644"/>
      <c r="CX28" s="644"/>
      <c r="CY28" s="645"/>
      <c r="CZ28" s="646">
        <v>10.8</v>
      </c>
      <c r="DA28" s="675"/>
      <c r="DB28" s="675"/>
      <c r="DC28" s="676"/>
      <c r="DD28" s="649">
        <v>1552607</v>
      </c>
      <c r="DE28" s="644"/>
      <c r="DF28" s="644"/>
      <c r="DG28" s="644"/>
      <c r="DH28" s="644"/>
      <c r="DI28" s="644"/>
      <c r="DJ28" s="644"/>
      <c r="DK28" s="645"/>
      <c r="DL28" s="649">
        <v>1552607</v>
      </c>
      <c r="DM28" s="644"/>
      <c r="DN28" s="644"/>
      <c r="DO28" s="644"/>
      <c r="DP28" s="644"/>
      <c r="DQ28" s="644"/>
      <c r="DR28" s="644"/>
      <c r="DS28" s="644"/>
      <c r="DT28" s="644"/>
      <c r="DU28" s="644"/>
      <c r="DV28" s="645"/>
      <c r="DW28" s="646">
        <v>15.8</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1119814</v>
      </c>
      <c r="S29" s="644"/>
      <c r="T29" s="644"/>
      <c r="U29" s="644"/>
      <c r="V29" s="644"/>
      <c r="W29" s="644"/>
      <c r="X29" s="644"/>
      <c r="Y29" s="645"/>
      <c r="Z29" s="703">
        <v>7.4</v>
      </c>
      <c r="AA29" s="703"/>
      <c r="AB29" s="703"/>
      <c r="AC29" s="703"/>
      <c r="AD29" s="704" t="s">
        <v>239</v>
      </c>
      <c r="AE29" s="704"/>
      <c r="AF29" s="704"/>
      <c r="AG29" s="704"/>
      <c r="AH29" s="704"/>
      <c r="AI29" s="704"/>
      <c r="AJ29" s="704"/>
      <c r="AK29" s="704"/>
      <c r="AL29" s="646" t="s">
        <v>131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1552607</v>
      </c>
      <c r="CS29" s="642"/>
      <c r="CT29" s="642"/>
      <c r="CU29" s="642"/>
      <c r="CV29" s="642"/>
      <c r="CW29" s="642"/>
      <c r="CX29" s="642"/>
      <c r="CY29" s="643"/>
      <c r="CZ29" s="646">
        <v>10.8</v>
      </c>
      <c r="DA29" s="675"/>
      <c r="DB29" s="675"/>
      <c r="DC29" s="676"/>
      <c r="DD29" s="649">
        <v>1552607</v>
      </c>
      <c r="DE29" s="642"/>
      <c r="DF29" s="642"/>
      <c r="DG29" s="642"/>
      <c r="DH29" s="642"/>
      <c r="DI29" s="642"/>
      <c r="DJ29" s="642"/>
      <c r="DK29" s="643"/>
      <c r="DL29" s="649">
        <v>1552607</v>
      </c>
      <c r="DM29" s="642"/>
      <c r="DN29" s="642"/>
      <c r="DO29" s="642"/>
      <c r="DP29" s="642"/>
      <c r="DQ29" s="642"/>
      <c r="DR29" s="642"/>
      <c r="DS29" s="642"/>
      <c r="DT29" s="642"/>
      <c r="DU29" s="642"/>
      <c r="DV29" s="643"/>
      <c r="DW29" s="646">
        <v>15.8</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50968</v>
      </c>
      <c r="S30" s="644"/>
      <c r="T30" s="644"/>
      <c r="U30" s="644"/>
      <c r="V30" s="644"/>
      <c r="W30" s="644"/>
      <c r="X30" s="644"/>
      <c r="Y30" s="645"/>
      <c r="Z30" s="703">
        <v>0.3</v>
      </c>
      <c r="AA30" s="703"/>
      <c r="AB30" s="703"/>
      <c r="AC30" s="703"/>
      <c r="AD30" s="704">
        <v>23841</v>
      </c>
      <c r="AE30" s="704"/>
      <c r="AF30" s="704"/>
      <c r="AG30" s="704"/>
      <c r="AH30" s="704"/>
      <c r="AI30" s="704"/>
      <c r="AJ30" s="704"/>
      <c r="AK30" s="704"/>
      <c r="AL30" s="646">
        <v>0.3</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v>
      </c>
      <c r="BH30" s="722"/>
      <c r="BI30" s="722"/>
      <c r="BJ30" s="722"/>
      <c r="BK30" s="722"/>
      <c r="BL30" s="722"/>
      <c r="BM30" s="723">
        <v>90.5</v>
      </c>
      <c r="BN30" s="722"/>
      <c r="BO30" s="722"/>
      <c r="BP30" s="722"/>
      <c r="BQ30" s="724"/>
      <c r="BR30" s="721">
        <v>98</v>
      </c>
      <c r="BS30" s="722"/>
      <c r="BT30" s="722"/>
      <c r="BU30" s="722"/>
      <c r="BV30" s="722"/>
      <c r="BW30" s="722"/>
      <c r="BX30" s="723">
        <v>89.2</v>
      </c>
      <c r="BY30" s="722"/>
      <c r="BZ30" s="722"/>
      <c r="CA30" s="722"/>
      <c r="CB30" s="724"/>
      <c r="CD30" s="727"/>
      <c r="CE30" s="728"/>
      <c r="CF30" s="685" t="s">
        <v>305</v>
      </c>
      <c r="CG30" s="682"/>
      <c r="CH30" s="682"/>
      <c r="CI30" s="682"/>
      <c r="CJ30" s="682"/>
      <c r="CK30" s="682"/>
      <c r="CL30" s="682"/>
      <c r="CM30" s="682"/>
      <c r="CN30" s="682"/>
      <c r="CO30" s="682"/>
      <c r="CP30" s="682"/>
      <c r="CQ30" s="683"/>
      <c r="CR30" s="641">
        <v>1425150</v>
      </c>
      <c r="CS30" s="644"/>
      <c r="CT30" s="644"/>
      <c r="CU30" s="644"/>
      <c r="CV30" s="644"/>
      <c r="CW30" s="644"/>
      <c r="CX30" s="644"/>
      <c r="CY30" s="645"/>
      <c r="CZ30" s="646">
        <v>9.9</v>
      </c>
      <c r="DA30" s="675"/>
      <c r="DB30" s="675"/>
      <c r="DC30" s="676"/>
      <c r="DD30" s="649">
        <v>1425150</v>
      </c>
      <c r="DE30" s="644"/>
      <c r="DF30" s="644"/>
      <c r="DG30" s="644"/>
      <c r="DH30" s="644"/>
      <c r="DI30" s="644"/>
      <c r="DJ30" s="644"/>
      <c r="DK30" s="645"/>
      <c r="DL30" s="649">
        <v>1425150</v>
      </c>
      <c r="DM30" s="644"/>
      <c r="DN30" s="644"/>
      <c r="DO30" s="644"/>
      <c r="DP30" s="644"/>
      <c r="DQ30" s="644"/>
      <c r="DR30" s="644"/>
      <c r="DS30" s="644"/>
      <c r="DT30" s="644"/>
      <c r="DU30" s="644"/>
      <c r="DV30" s="645"/>
      <c r="DW30" s="646">
        <v>14.5</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41374</v>
      </c>
      <c r="S31" s="644"/>
      <c r="T31" s="644"/>
      <c r="U31" s="644"/>
      <c r="V31" s="644"/>
      <c r="W31" s="644"/>
      <c r="X31" s="644"/>
      <c r="Y31" s="645"/>
      <c r="Z31" s="703">
        <v>0.3</v>
      </c>
      <c r="AA31" s="703"/>
      <c r="AB31" s="703"/>
      <c r="AC31" s="703"/>
      <c r="AD31" s="704" t="s">
        <v>239</v>
      </c>
      <c r="AE31" s="704"/>
      <c r="AF31" s="704"/>
      <c r="AG31" s="704"/>
      <c r="AH31" s="704"/>
      <c r="AI31" s="704"/>
      <c r="AJ31" s="704"/>
      <c r="AK31" s="704"/>
      <c r="AL31" s="646" t="s">
        <v>239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98.3</v>
      </c>
      <c r="BH31" s="642"/>
      <c r="BI31" s="642"/>
      <c r="BJ31" s="642"/>
      <c r="BK31" s="642"/>
      <c r="BL31" s="642"/>
      <c r="BM31" s="647">
        <v>92</v>
      </c>
      <c r="BN31" s="720"/>
      <c r="BO31" s="720"/>
      <c r="BP31" s="720"/>
      <c r="BQ31" s="681"/>
      <c r="BR31" s="719">
        <v>98.3</v>
      </c>
      <c r="BS31" s="642"/>
      <c r="BT31" s="642"/>
      <c r="BU31" s="642"/>
      <c r="BV31" s="642"/>
      <c r="BW31" s="642"/>
      <c r="BX31" s="647">
        <v>89.9</v>
      </c>
      <c r="BY31" s="720"/>
      <c r="BZ31" s="720"/>
      <c r="CA31" s="720"/>
      <c r="CB31" s="681"/>
      <c r="CD31" s="727"/>
      <c r="CE31" s="728"/>
      <c r="CF31" s="685" t="s">
        <v>309</v>
      </c>
      <c r="CG31" s="682"/>
      <c r="CH31" s="682"/>
      <c r="CI31" s="682"/>
      <c r="CJ31" s="682"/>
      <c r="CK31" s="682"/>
      <c r="CL31" s="682"/>
      <c r="CM31" s="682"/>
      <c r="CN31" s="682"/>
      <c r="CO31" s="682"/>
      <c r="CP31" s="682"/>
      <c r="CQ31" s="683"/>
      <c r="CR31" s="641">
        <v>127457</v>
      </c>
      <c r="CS31" s="642"/>
      <c r="CT31" s="642"/>
      <c r="CU31" s="642"/>
      <c r="CV31" s="642"/>
      <c r="CW31" s="642"/>
      <c r="CX31" s="642"/>
      <c r="CY31" s="643"/>
      <c r="CZ31" s="646">
        <v>0.9</v>
      </c>
      <c r="DA31" s="675"/>
      <c r="DB31" s="675"/>
      <c r="DC31" s="676"/>
      <c r="DD31" s="649">
        <v>127457</v>
      </c>
      <c r="DE31" s="642"/>
      <c r="DF31" s="642"/>
      <c r="DG31" s="642"/>
      <c r="DH31" s="642"/>
      <c r="DI31" s="642"/>
      <c r="DJ31" s="642"/>
      <c r="DK31" s="643"/>
      <c r="DL31" s="649">
        <v>127457</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368173</v>
      </c>
      <c r="S32" s="644"/>
      <c r="T32" s="644"/>
      <c r="U32" s="644"/>
      <c r="V32" s="644"/>
      <c r="W32" s="644"/>
      <c r="X32" s="644"/>
      <c r="Y32" s="645"/>
      <c r="Z32" s="703">
        <v>2.4</v>
      </c>
      <c r="AA32" s="703"/>
      <c r="AB32" s="703"/>
      <c r="AC32" s="703"/>
      <c r="AD32" s="704" t="s">
        <v>132</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97.4</v>
      </c>
      <c r="BH32" s="657"/>
      <c r="BI32" s="657"/>
      <c r="BJ32" s="657"/>
      <c r="BK32" s="657"/>
      <c r="BL32" s="657"/>
      <c r="BM32" s="701">
        <v>89.1</v>
      </c>
      <c r="BN32" s="657"/>
      <c r="BO32" s="657"/>
      <c r="BP32" s="657"/>
      <c r="BQ32" s="694"/>
      <c r="BR32" s="718">
        <v>97.4</v>
      </c>
      <c r="BS32" s="657"/>
      <c r="BT32" s="657"/>
      <c r="BU32" s="657"/>
      <c r="BV32" s="657"/>
      <c r="BW32" s="657"/>
      <c r="BX32" s="701">
        <v>88.4</v>
      </c>
      <c r="BY32" s="657"/>
      <c r="BZ32" s="657"/>
      <c r="CA32" s="657"/>
      <c r="CB32" s="694"/>
      <c r="CD32" s="729"/>
      <c r="CE32" s="730"/>
      <c r="CF32" s="685" t="s">
        <v>312</v>
      </c>
      <c r="CG32" s="682"/>
      <c r="CH32" s="682"/>
      <c r="CI32" s="682"/>
      <c r="CJ32" s="682"/>
      <c r="CK32" s="682"/>
      <c r="CL32" s="682"/>
      <c r="CM32" s="682"/>
      <c r="CN32" s="682"/>
      <c r="CO32" s="682"/>
      <c r="CP32" s="682"/>
      <c r="CQ32" s="683"/>
      <c r="CR32" s="641" t="s">
        <v>131</v>
      </c>
      <c r="CS32" s="644"/>
      <c r="CT32" s="644"/>
      <c r="CU32" s="644"/>
      <c r="CV32" s="644"/>
      <c r="CW32" s="644"/>
      <c r="CX32" s="644"/>
      <c r="CY32" s="645"/>
      <c r="CZ32" s="646" t="s">
        <v>132</v>
      </c>
      <c r="DA32" s="675"/>
      <c r="DB32" s="675"/>
      <c r="DC32" s="676"/>
      <c r="DD32" s="649" t="s">
        <v>132</v>
      </c>
      <c r="DE32" s="644"/>
      <c r="DF32" s="644"/>
      <c r="DG32" s="644"/>
      <c r="DH32" s="644"/>
      <c r="DI32" s="644"/>
      <c r="DJ32" s="644"/>
      <c r="DK32" s="645"/>
      <c r="DL32" s="649" t="s">
        <v>131</v>
      </c>
      <c r="DM32" s="644"/>
      <c r="DN32" s="644"/>
      <c r="DO32" s="644"/>
      <c r="DP32" s="644"/>
      <c r="DQ32" s="644"/>
      <c r="DR32" s="644"/>
      <c r="DS32" s="644"/>
      <c r="DT32" s="644"/>
      <c r="DU32" s="644"/>
      <c r="DV32" s="645"/>
      <c r="DW32" s="646" t="s">
        <v>131</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400160</v>
      </c>
      <c r="S33" s="644"/>
      <c r="T33" s="644"/>
      <c r="U33" s="644"/>
      <c r="V33" s="644"/>
      <c r="W33" s="644"/>
      <c r="X33" s="644"/>
      <c r="Y33" s="645"/>
      <c r="Z33" s="703">
        <v>2.7</v>
      </c>
      <c r="AA33" s="703"/>
      <c r="AB33" s="703"/>
      <c r="AC33" s="703"/>
      <c r="AD33" s="704" t="s">
        <v>132</v>
      </c>
      <c r="AE33" s="704"/>
      <c r="AF33" s="704"/>
      <c r="AG33" s="704"/>
      <c r="AH33" s="704"/>
      <c r="AI33" s="704"/>
      <c r="AJ33" s="704"/>
      <c r="AK33" s="704"/>
      <c r="AL33" s="646" t="s">
        <v>132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5831269</v>
      </c>
      <c r="CS33" s="642"/>
      <c r="CT33" s="642"/>
      <c r="CU33" s="642"/>
      <c r="CV33" s="642"/>
      <c r="CW33" s="642"/>
      <c r="CX33" s="642"/>
      <c r="CY33" s="643"/>
      <c r="CZ33" s="646">
        <v>40.6</v>
      </c>
      <c r="DA33" s="675"/>
      <c r="DB33" s="675"/>
      <c r="DC33" s="676"/>
      <c r="DD33" s="649">
        <v>4816710</v>
      </c>
      <c r="DE33" s="642"/>
      <c r="DF33" s="642"/>
      <c r="DG33" s="642"/>
      <c r="DH33" s="642"/>
      <c r="DI33" s="642"/>
      <c r="DJ33" s="642"/>
      <c r="DK33" s="643"/>
      <c r="DL33" s="649">
        <v>4016077</v>
      </c>
      <c r="DM33" s="642"/>
      <c r="DN33" s="642"/>
      <c r="DO33" s="642"/>
      <c r="DP33" s="642"/>
      <c r="DQ33" s="642"/>
      <c r="DR33" s="642"/>
      <c r="DS33" s="642"/>
      <c r="DT33" s="642"/>
      <c r="DU33" s="642"/>
      <c r="DV33" s="643"/>
      <c r="DW33" s="646">
        <v>40.9</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369246</v>
      </c>
      <c r="S34" s="644"/>
      <c r="T34" s="644"/>
      <c r="U34" s="644"/>
      <c r="V34" s="644"/>
      <c r="W34" s="644"/>
      <c r="X34" s="644"/>
      <c r="Y34" s="645"/>
      <c r="Z34" s="703">
        <v>2.4</v>
      </c>
      <c r="AA34" s="703"/>
      <c r="AB34" s="703"/>
      <c r="AC34" s="703"/>
      <c r="AD34" s="704">
        <v>6692</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1714031</v>
      </c>
      <c r="CS34" s="644"/>
      <c r="CT34" s="644"/>
      <c r="CU34" s="644"/>
      <c r="CV34" s="644"/>
      <c r="CW34" s="644"/>
      <c r="CX34" s="644"/>
      <c r="CY34" s="645"/>
      <c r="CZ34" s="646">
        <v>11.9</v>
      </c>
      <c r="DA34" s="675"/>
      <c r="DB34" s="675"/>
      <c r="DC34" s="676"/>
      <c r="DD34" s="649">
        <v>1316504</v>
      </c>
      <c r="DE34" s="644"/>
      <c r="DF34" s="644"/>
      <c r="DG34" s="644"/>
      <c r="DH34" s="644"/>
      <c r="DI34" s="644"/>
      <c r="DJ34" s="644"/>
      <c r="DK34" s="645"/>
      <c r="DL34" s="649">
        <v>1234797</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1064361</v>
      </c>
      <c r="S35" s="644"/>
      <c r="T35" s="644"/>
      <c r="U35" s="644"/>
      <c r="V35" s="644"/>
      <c r="W35" s="644"/>
      <c r="X35" s="644"/>
      <c r="Y35" s="645"/>
      <c r="Z35" s="703">
        <v>7.1</v>
      </c>
      <c r="AA35" s="703"/>
      <c r="AB35" s="703"/>
      <c r="AC35" s="703"/>
      <c r="AD35" s="704" t="s">
        <v>132</v>
      </c>
      <c r="AE35" s="704"/>
      <c r="AF35" s="704"/>
      <c r="AG35" s="704"/>
      <c r="AH35" s="704"/>
      <c r="AI35" s="704"/>
      <c r="AJ35" s="704"/>
      <c r="AK35" s="704"/>
      <c r="AL35" s="646" t="s">
        <v>131</v>
      </c>
      <c r="AM35" s="647"/>
      <c r="AN35" s="647"/>
      <c r="AO35" s="705"/>
      <c r="AP35" s="214"/>
      <c r="AQ35" s="709" t="s">
        <v>320</v>
      </c>
      <c r="AR35" s="710"/>
      <c r="AS35" s="710"/>
      <c r="AT35" s="710"/>
      <c r="AU35" s="710"/>
      <c r="AV35" s="710"/>
      <c r="AW35" s="710"/>
      <c r="AX35" s="710"/>
      <c r="AY35" s="711"/>
      <c r="AZ35" s="706">
        <v>2139724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463317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236553</v>
      </c>
      <c r="CS35" s="642"/>
      <c r="CT35" s="642"/>
      <c r="CU35" s="642"/>
      <c r="CV35" s="642"/>
      <c r="CW35" s="642"/>
      <c r="CX35" s="642"/>
      <c r="CY35" s="643"/>
      <c r="CZ35" s="646">
        <v>1.6</v>
      </c>
      <c r="DA35" s="675"/>
      <c r="DB35" s="675"/>
      <c r="DC35" s="676"/>
      <c r="DD35" s="649">
        <v>228462</v>
      </c>
      <c r="DE35" s="642"/>
      <c r="DF35" s="642"/>
      <c r="DG35" s="642"/>
      <c r="DH35" s="642"/>
      <c r="DI35" s="642"/>
      <c r="DJ35" s="642"/>
      <c r="DK35" s="643"/>
      <c r="DL35" s="649">
        <v>228462</v>
      </c>
      <c r="DM35" s="642"/>
      <c r="DN35" s="642"/>
      <c r="DO35" s="642"/>
      <c r="DP35" s="642"/>
      <c r="DQ35" s="642"/>
      <c r="DR35" s="642"/>
      <c r="DS35" s="642"/>
      <c r="DT35" s="642"/>
      <c r="DU35" s="642"/>
      <c r="DV35" s="643"/>
      <c r="DW35" s="646">
        <v>2.2999999999999998</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239</v>
      </c>
      <c r="AA36" s="703"/>
      <c r="AB36" s="703"/>
      <c r="AC36" s="703"/>
      <c r="AD36" s="704" t="s">
        <v>131</v>
      </c>
      <c r="AE36" s="704"/>
      <c r="AF36" s="704"/>
      <c r="AG36" s="704"/>
      <c r="AH36" s="704"/>
      <c r="AI36" s="704"/>
      <c r="AJ36" s="704"/>
      <c r="AK36" s="704"/>
      <c r="AL36" s="646" t="s">
        <v>131</v>
      </c>
      <c r="AM36" s="647"/>
      <c r="AN36" s="647"/>
      <c r="AO36" s="705"/>
      <c r="AQ36" s="678" t="s">
        <v>324</v>
      </c>
      <c r="AR36" s="679"/>
      <c r="AS36" s="679"/>
      <c r="AT36" s="679"/>
      <c r="AU36" s="679"/>
      <c r="AV36" s="679"/>
      <c r="AW36" s="679"/>
      <c r="AX36" s="679"/>
      <c r="AY36" s="680"/>
      <c r="AZ36" s="641">
        <v>627075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390928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2234098</v>
      </c>
      <c r="CS36" s="644"/>
      <c r="CT36" s="644"/>
      <c r="CU36" s="644"/>
      <c r="CV36" s="644"/>
      <c r="CW36" s="644"/>
      <c r="CX36" s="644"/>
      <c r="CY36" s="645"/>
      <c r="CZ36" s="646">
        <v>15.5</v>
      </c>
      <c r="DA36" s="675"/>
      <c r="DB36" s="675"/>
      <c r="DC36" s="676"/>
      <c r="DD36" s="649">
        <v>2038821</v>
      </c>
      <c r="DE36" s="644"/>
      <c r="DF36" s="644"/>
      <c r="DG36" s="644"/>
      <c r="DH36" s="644"/>
      <c r="DI36" s="644"/>
      <c r="DJ36" s="644"/>
      <c r="DK36" s="645"/>
      <c r="DL36" s="649">
        <v>1514113</v>
      </c>
      <c r="DM36" s="644"/>
      <c r="DN36" s="644"/>
      <c r="DO36" s="644"/>
      <c r="DP36" s="644"/>
      <c r="DQ36" s="644"/>
      <c r="DR36" s="644"/>
      <c r="DS36" s="644"/>
      <c r="DT36" s="644"/>
      <c r="DU36" s="644"/>
      <c r="DV36" s="645"/>
      <c r="DW36" s="646">
        <v>15.4</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542361</v>
      </c>
      <c r="S37" s="644"/>
      <c r="T37" s="644"/>
      <c r="U37" s="644"/>
      <c r="V37" s="644"/>
      <c r="W37" s="644"/>
      <c r="X37" s="644"/>
      <c r="Y37" s="645"/>
      <c r="Z37" s="703">
        <v>3.6</v>
      </c>
      <c r="AA37" s="703"/>
      <c r="AB37" s="703"/>
      <c r="AC37" s="703"/>
      <c r="AD37" s="704" t="s">
        <v>131</v>
      </c>
      <c r="AE37" s="704"/>
      <c r="AF37" s="704"/>
      <c r="AG37" s="704"/>
      <c r="AH37" s="704"/>
      <c r="AI37" s="704"/>
      <c r="AJ37" s="704"/>
      <c r="AK37" s="704"/>
      <c r="AL37" s="646" t="s">
        <v>131</v>
      </c>
      <c r="AM37" s="647"/>
      <c r="AN37" s="647"/>
      <c r="AO37" s="705"/>
      <c r="AQ37" s="678" t="s">
        <v>328</v>
      </c>
      <c r="AR37" s="679"/>
      <c r="AS37" s="679"/>
      <c r="AT37" s="679"/>
      <c r="AU37" s="679"/>
      <c r="AV37" s="679"/>
      <c r="AW37" s="679"/>
      <c r="AX37" s="679"/>
      <c r="AY37" s="680"/>
      <c r="AZ37" s="641">
        <v>147723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6574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1026533</v>
      </c>
      <c r="CS37" s="642"/>
      <c r="CT37" s="642"/>
      <c r="CU37" s="642"/>
      <c r="CV37" s="642"/>
      <c r="CW37" s="642"/>
      <c r="CX37" s="642"/>
      <c r="CY37" s="643"/>
      <c r="CZ37" s="646">
        <v>7.1</v>
      </c>
      <c r="DA37" s="675"/>
      <c r="DB37" s="675"/>
      <c r="DC37" s="676"/>
      <c r="DD37" s="649">
        <v>979933</v>
      </c>
      <c r="DE37" s="642"/>
      <c r="DF37" s="642"/>
      <c r="DG37" s="642"/>
      <c r="DH37" s="642"/>
      <c r="DI37" s="642"/>
      <c r="DJ37" s="642"/>
      <c r="DK37" s="643"/>
      <c r="DL37" s="649">
        <v>928145</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15080280</v>
      </c>
      <c r="S38" s="693"/>
      <c r="T38" s="693"/>
      <c r="U38" s="693"/>
      <c r="V38" s="693"/>
      <c r="W38" s="693"/>
      <c r="X38" s="693"/>
      <c r="Y38" s="698"/>
      <c r="Z38" s="699">
        <v>100</v>
      </c>
      <c r="AA38" s="699"/>
      <c r="AB38" s="699"/>
      <c r="AC38" s="699"/>
      <c r="AD38" s="700">
        <v>9272647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131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11699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1364926</v>
      </c>
      <c r="CS38" s="644"/>
      <c r="CT38" s="644"/>
      <c r="CU38" s="644"/>
      <c r="CV38" s="644"/>
      <c r="CW38" s="644"/>
      <c r="CX38" s="644"/>
      <c r="CY38" s="645"/>
      <c r="CZ38" s="646">
        <v>9.5</v>
      </c>
      <c r="DA38" s="675"/>
      <c r="DB38" s="675"/>
      <c r="DC38" s="676"/>
      <c r="DD38" s="649">
        <v>1086903</v>
      </c>
      <c r="DE38" s="644"/>
      <c r="DF38" s="644"/>
      <c r="DG38" s="644"/>
      <c r="DH38" s="644"/>
      <c r="DI38" s="644"/>
      <c r="DJ38" s="644"/>
      <c r="DK38" s="645"/>
      <c r="DL38" s="649">
        <v>1038705</v>
      </c>
      <c r="DM38" s="644"/>
      <c r="DN38" s="644"/>
      <c r="DO38" s="644"/>
      <c r="DP38" s="644"/>
      <c r="DQ38" s="644"/>
      <c r="DR38" s="644"/>
      <c r="DS38" s="644"/>
      <c r="DT38" s="644"/>
      <c r="DU38" s="644"/>
      <c r="DV38" s="645"/>
      <c r="DW38" s="646">
        <v>10.6</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131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47351</v>
      </c>
      <c r="CS39" s="642"/>
      <c r="CT39" s="642"/>
      <c r="CU39" s="642"/>
      <c r="CV39" s="642"/>
      <c r="CW39" s="642"/>
      <c r="CX39" s="642"/>
      <c r="CY39" s="643"/>
      <c r="CZ39" s="646">
        <v>0.3</v>
      </c>
      <c r="DA39" s="675"/>
      <c r="DB39" s="675"/>
      <c r="DC39" s="676"/>
      <c r="DD39" s="649">
        <v>1710</v>
      </c>
      <c r="DE39" s="642"/>
      <c r="DF39" s="642"/>
      <c r="DG39" s="642"/>
      <c r="DH39" s="642"/>
      <c r="DI39" s="642"/>
      <c r="DJ39" s="642"/>
      <c r="DK39" s="643"/>
      <c r="DL39" s="649" t="s">
        <v>131</v>
      </c>
      <c r="DM39" s="642"/>
      <c r="DN39" s="642"/>
      <c r="DO39" s="642"/>
      <c r="DP39" s="642"/>
      <c r="DQ39" s="642"/>
      <c r="DR39" s="642"/>
      <c r="DS39" s="642"/>
      <c r="DT39" s="642"/>
      <c r="DU39" s="642"/>
      <c r="DV39" s="643"/>
      <c r="DW39" s="646" t="s">
        <v>131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355333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234310</v>
      </c>
      <c r="CS40" s="644"/>
      <c r="CT40" s="644"/>
      <c r="CU40" s="644"/>
      <c r="CV40" s="644"/>
      <c r="CW40" s="644"/>
      <c r="CX40" s="644"/>
      <c r="CY40" s="645"/>
      <c r="CZ40" s="646">
        <v>1.6</v>
      </c>
      <c r="DA40" s="675"/>
      <c r="DB40" s="675"/>
      <c r="DC40" s="676"/>
      <c r="DD40" s="649">
        <v>144310</v>
      </c>
      <c r="DE40" s="644"/>
      <c r="DF40" s="644"/>
      <c r="DG40" s="644"/>
      <c r="DH40" s="644"/>
      <c r="DI40" s="644"/>
      <c r="DJ40" s="644"/>
      <c r="DK40" s="645"/>
      <c r="DL40" s="649" t="s">
        <v>131</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1009593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1429873</v>
      </c>
      <c r="CS42" s="644"/>
      <c r="CT42" s="644"/>
      <c r="CU42" s="644"/>
      <c r="CV42" s="644"/>
      <c r="CW42" s="644"/>
      <c r="CX42" s="644"/>
      <c r="CY42" s="645"/>
      <c r="CZ42" s="646">
        <v>9.9</v>
      </c>
      <c r="DA42" s="647"/>
      <c r="DB42" s="647"/>
      <c r="DC42" s="648"/>
      <c r="DD42" s="649">
        <v>647988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28066</v>
      </c>
      <c r="CS43" s="642"/>
      <c r="CT43" s="642"/>
      <c r="CU43" s="642"/>
      <c r="CV43" s="642"/>
      <c r="CW43" s="642"/>
      <c r="CX43" s="642"/>
      <c r="CY43" s="643"/>
      <c r="CZ43" s="646">
        <v>0.2</v>
      </c>
      <c r="DA43" s="675"/>
      <c r="DB43" s="675"/>
      <c r="DC43" s="676"/>
      <c r="DD43" s="649">
        <v>28066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1424405</v>
      </c>
      <c r="CS44" s="644"/>
      <c r="CT44" s="644"/>
      <c r="CU44" s="644"/>
      <c r="CV44" s="644"/>
      <c r="CW44" s="644"/>
      <c r="CX44" s="644"/>
      <c r="CY44" s="645"/>
      <c r="CZ44" s="646">
        <v>9.9</v>
      </c>
      <c r="DA44" s="647"/>
      <c r="DB44" s="647"/>
      <c r="DC44" s="648"/>
      <c r="DD44" s="649">
        <v>642520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396462</v>
      </c>
      <c r="CS45" s="642"/>
      <c r="CT45" s="642"/>
      <c r="CU45" s="642"/>
      <c r="CV45" s="642"/>
      <c r="CW45" s="642"/>
      <c r="CX45" s="642"/>
      <c r="CY45" s="643"/>
      <c r="CZ45" s="646">
        <v>2.8</v>
      </c>
      <c r="DA45" s="675"/>
      <c r="DB45" s="675"/>
      <c r="DC45" s="676"/>
      <c r="DD45" s="649">
        <v>63505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905079</v>
      </c>
      <c r="CS46" s="644"/>
      <c r="CT46" s="644"/>
      <c r="CU46" s="644"/>
      <c r="CV46" s="644"/>
      <c r="CW46" s="644"/>
      <c r="CX46" s="644"/>
      <c r="CY46" s="645"/>
      <c r="CZ46" s="646">
        <v>6.3</v>
      </c>
      <c r="DA46" s="647"/>
      <c r="DB46" s="647"/>
      <c r="DC46" s="648"/>
      <c r="DD46" s="649">
        <v>541951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5468</v>
      </c>
      <c r="CS47" s="642"/>
      <c r="CT47" s="642"/>
      <c r="CU47" s="642"/>
      <c r="CV47" s="642"/>
      <c r="CW47" s="642"/>
      <c r="CX47" s="642"/>
      <c r="CY47" s="643"/>
      <c r="CZ47" s="646">
        <v>0</v>
      </c>
      <c r="DA47" s="675"/>
      <c r="DB47" s="675"/>
      <c r="DC47" s="676"/>
      <c r="DD47" s="649">
        <v>5468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131</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14377581</v>
      </c>
      <c r="CS49" s="657"/>
      <c r="CT49" s="657"/>
      <c r="CU49" s="657"/>
      <c r="CV49" s="657"/>
      <c r="CW49" s="657"/>
      <c r="CX49" s="657"/>
      <c r="CY49" s="658"/>
      <c r="CZ49" s="659">
        <v>100</v>
      </c>
      <c r="DA49" s="660"/>
      <c r="DB49" s="660"/>
      <c r="DC49" s="661"/>
      <c r="DD49" s="662">
        <v>10322569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aCHP/HIv2iQoSvHFg14/ffE7HbrwdthEiUsjBY8bTRxqdLmpFtRi29JPbfiWRo/bnC1xVZkm/2PSC6hfKb3HA==" saltValue="b5u1FZ/M3A7R7Aaa5I6/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15094</v>
      </c>
      <c r="R7" s="1174"/>
      <c r="S7" s="1174"/>
      <c r="T7" s="1174"/>
      <c r="U7" s="1174"/>
      <c r="V7" s="1174">
        <v>14391</v>
      </c>
      <c r="W7" s="1174"/>
      <c r="X7" s="1174"/>
      <c r="Y7" s="1174"/>
      <c r="Z7" s="1174"/>
      <c r="AA7" s="1174">
        <v>703</v>
      </c>
      <c r="AB7" s="1174"/>
      <c r="AC7" s="1174"/>
      <c r="AD7" s="1174"/>
      <c r="AE7" s="1175"/>
      <c r="AF7" s="1176">
        <v>693</v>
      </c>
      <c r="AG7" s="1177"/>
      <c r="AH7" s="1177"/>
      <c r="AI7" s="1177"/>
      <c r="AJ7" s="1178"/>
      <c r="AK7" s="1160">
        <v>368</v>
      </c>
      <c r="AL7" s="1161"/>
      <c r="AM7" s="1161"/>
      <c r="AN7" s="1161"/>
      <c r="AO7" s="1161"/>
      <c r="AP7" s="1161">
        <v>16718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560</v>
      </c>
      <c r="BT7" s="1165"/>
      <c r="BU7" s="1165"/>
      <c r="BV7" s="1165"/>
      <c r="BW7" s="1165"/>
      <c r="BX7" s="1165"/>
      <c r="BY7" s="1165"/>
      <c r="BZ7" s="1165"/>
      <c r="CA7" s="1165"/>
      <c r="CB7" s="1165"/>
      <c r="CC7" s="1165"/>
      <c r="CD7" s="1165"/>
      <c r="CE7" s="1165"/>
      <c r="CF7" s="1165"/>
      <c r="CG7" s="1166"/>
      <c r="CH7" s="1157">
        <v>9</v>
      </c>
      <c r="CI7" s="1158"/>
      <c r="CJ7" s="1158"/>
      <c r="CK7" s="1158"/>
      <c r="CL7" s="1159"/>
      <c r="CM7" s="1157">
        <v>72</v>
      </c>
      <c r="CN7" s="1158"/>
      <c r="CO7" s="1158"/>
      <c r="CP7" s="1158"/>
      <c r="CQ7" s="1159"/>
      <c r="CR7" s="1157">
        <v>2</v>
      </c>
      <c r="CS7" s="1158"/>
      <c r="CT7" s="1158"/>
      <c r="CU7" s="1158"/>
      <c r="CV7" s="1159"/>
      <c r="CW7" s="1157" t="s">
        <v>561</v>
      </c>
      <c r="CX7" s="1158"/>
      <c r="CY7" s="1158"/>
      <c r="CZ7" s="1158"/>
      <c r="DA7" s="1159"/>
      <c r="DB7" s="1157" t="s">
        <v>561</v>
      </c>
      <c r="DC7" s="1158"/>
      <c r="DD7" s="1158"/>
      <c r="DE7" s="1158"/>
      <c r="DF7" s="1159"/>
      <c r="DG7" s="1157" t="s">
        <v>500</v>
      </c>
      <c r="DH7" s="1158"/>
      <c r="DI7" s="1158"/>
      <c r="DJ7" s="1158"/>
      <c r="DK7" s="1159"/>
      <c r="DL7" s="1157" t="s">
        <v>500</v>
      </c>
      <c r="DM7" s="1158"/>
      <c r="DN7" s="1158"/>
      <c r="DO7" s="1158"/>
      <c r="DP7" s="1159"/>
      <c r="DQ7" s="1157" t="s">
        <v>500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15094</v>
      </c>
      <c r="R23" s="1138"/>
      <c r="S23" s="1138"/>
      <c r="T23" s="1138"/>
      <c r="U23" s="1138"/>
      <c r="V23" s="1138">
        <v>14391</v>
      </c>
      <c r="W23" s="1138"/>
      <c r="X23" s="1138"/>
      <c r="Y23" s="1138"/>
      <c r="Z23" s="1138"/>
      <c r="AA23" s="1138">
        <v>703</v>
      </c>
      <c r="AB23" s="1138"/>
      <c r="AC23" s="1138"/>
      <c r="AD23" s="1138"/>
      <c r="AE23" s="1139"/>
      <c r="AF23" s="1140">
        <v>693</v>
      </c>
      <c r="AG23" s="1138"/>
      <c r="AH23" s="1138"/>
      <c r="AI23" s="1138"/>
      <c r="AJ23" s="1141"/>
      <c r="AK23" s="1142"/>
      <c r="AL23" s="1143"/>
      <c r="AM23" s="1143"/>
      <c r="AN23" s="1143"/>
      <c r="AO23" s="1143"/>
      <c r="AP23" s="1138">
        <v>16718</v>
      </c>
      <c r="AQ23" s="1138"/>
      <c r="AR23" s="1138"/>
      <c r="AS23" s="1138"/>
      <c r="AT23" s="1138"/>
      <c r="AU23" s="1144"/>
      <c r="AV23" s="1144"/>
      <c r="AW23" s="1144"/>
      <c r="AX23" s="1144"/>
      <c r="AY23" s="1145"/>
      <c r="AZ23" s="1134" t="s">
        <v>131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6203</v>
      </c>
      <c r="R28" s="1123"/>
      <c r="S28" s="1123"/>
      <c r="T28" s="1123"/>
      <c r="U28" s="1123"/>
      <c r="V28" s="1123">
        <v>5739</v>
      </c>
      <c r="W28" s="1123"/>
      <c r="X28" s="1123"/>
      <c r="Y28" s="1123"/>
      <c r="Z28" s="1123"/>
      <c r="AA28" s="1123">
        <v>463</v>
      </c>
      <c r="AB28" s="1123"/>
      <c r="AC28" s="1123"/>
      <c r="AD28" s="1123"/>
      <c r="AE28" s="1124"/>
      <c r="AF28" s="1125">
        <v>463</v>
      </c>
      <c r="AG28" s="1123"/>
      <c r="AH28" s="1123"/>
      <c r="AI28" s="1123"/>
      <c r="AJ28" s="1126"/>
      <c r="AK28" s="1127">
        <v>655</v>
      </c>
      <c r="AL28" s="1115"/>
      <c r="AM28" s="1115"/>
      <c r="AN28" s="1115"/>
      <c r="AO28" s="1115"/>
      <c r="AP28" s="1115" t="s">
        <v>500</v>
      </c>
      <c r="AQ28" s="1115"/>
      <c r="AR28" s="1115"/>
      <c r="AS28" s="1115"/>
      <c r="AT28" s="1115"/>
      <c r="AU28" s="1115" t="s">
        <v>500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3335</v>
      </c>
      <c r="R29" s="1113"/>
      <c r="S29" s="1113"/>
      <c r="T29" s="1113"/>
      <c r="U29" s="1113"/>
      <c r="V29" s="1113">
        <v>3236</v>
      </c>
      <c r="W29" s="1113"/>
      <c r="X29" s="1113"/>
      <c r="Y29" s="1113"/>
      <c r="Z29" s="1113"/>
      <c r="AA29" s="1113">
        <v>99</v>
      </c>
      <c r="AB29" s="1113"/>
      <c r="AC29" s="1113"/>
      <c r="AD29" s="1113"/>
      <c r="AE29" s="1114"/>
      <c r="AF29" s="1088">
        <v>99</v>
      </c>
      <c r="AG29" s="1089"/>
      <c r="AH29" s="1089"/>
      <c r="AI29" s="1089"/>
      <c r="AJ29" s="1090"/>
      <c r="AK29" s="1049">
        <v>517</v>
      </c>
      <c r="AL29" s="1040"/>
      <c r="AM29" s="1040"/>
      <c r="AN29" s="1040"/>
      <c r="AO29" s="1040"/>
      <c r="AP29" s="1040" t="s">
        <v>500</v>
      </c>
      <c r="AQ29" s="1040"/>
      <c r="AR29" s="1040"/>
      <c r="AS29" s="1040"/>
      <c r="AT29" s="1040"/>
      <c r="AU29" s="1040" t="s">
        <v>500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403</v>
      </c>
      <c r="R30" s="1113"/>
      <c r="S30" s="1113"/>
      <c r="T30" s="1113"/>
      <c r="U30" s="1113"/>
      <c r="V30" s="1113">
        <v>401</v>
      </c>
      <c r="W30" s="1113"/>
      <c r="X30" s="1113"/>
      <c r="Y30" s="1113"/>
      <c r="Z30" s="1113"/>
      <c r="AA30" s="1113">
        <v>1</v>
      </c>
      <c r="AB30" s="1113"/>
      <c r="AC30" s="1113"/>
      <c r="AD30" s="1113"/>
      <c r="AE30" s="1114"/>
      <c r="AF30" s="1088">
        <v>1</v>
      </c>
      <c r="AG30" s="1089"/>
      <c r="AH30" s="1089"/>
      <c r="AI30" s="1089"/>
      <c r="AJ30" s="1090"/>
      <c r="AK30" s="1049">
        <v>126</v>
      </c>
      <c r="AL30" s="1040"/>
      <c r="AM30" s="1040"/>
      <c r="AN30" s="1040"/>
      <c r="AO30" s="1040"/>
      <c r="AP30" s="1040" t="s">
        <v>500</v>
      </c>
      <c r="AQ30" s="1040"/>
      <c r="AR30" s="1040"/>
      <c r="AS30" s="1040"/>
      <c r="AT30" s="1040"/>
      <c r="AU30" s="1040" t="s">
        <v>500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2552</v>
      </c>
      <c r="R31" s="1113"/>
      <c r="S31" s="1113"/>
      <c r="T31" s="1113"/>
      <c r="U31" s="1113"/>
      <c r="V31" s="1113">
        <v>2724</v>
      </c>
      <c r="W31" s="1113"/>
      <c r="X31" s="1113"/>
      <c r="Y31" s="1113"/>
      <c r="Z31" s="1113"/>
      <c r="AA31" s="1113">
        <v>-172</v>
      </c>
      <c r="AB31" s="1113"/>
      <c r="AC31" s="1113"/>
      <c r="AD31" s="1113"/>
      <c r="AE31" s="1114"/>
      <c r="AF31" s="1088">
        <v>391</v>
      </c>
      <c r="AG31" s="1089"/>
      <c r="AH31" s="1089"/>
      <c r="AI31" s="1089"/>
      <c r="AJ31" s="1090"/>
      <c r="AK31" s="1049">
        <v>630</v>
      </c>
      <c r="AL31" s="1040"/>
      <c r="AM31" s="1040"/>
      <c r="AN31" s="1040"/>
      <c r="AO31" s="1040"/>
      <c r="AP31" s="1040">
        <v>830</v>
      </c>
      <c r="AQ31" s="1040"/>
      <c r="AR31" s="1040"/>
      <c r="AS31" s="1040"/>
      <c r="AT31" s="1040"/>
      <c r="AU31" s="1040">
        <v>520</v>
      </c>
      <c r="AV31" s="1040"/>
      <c r="AW31" s="1040"/>
      <c r="AX31" s="1040"/>
      <c r="AY31" s="1040"/>
      <c r="AZ31" s="1111" t="s">
        <v>500</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954</v>
      </c>
      <c r="AG63" s="1028"/>
      <c r="AH63" s="1028"/>
      <c r="AI63" s="1028"/>
      <c r="AJ63" s="1099"/>
      <c r="AK63" s="1100"/>
      <c r="AL63" s="1032"/>
      <c r="AM63" s="1032"/>
      <c r="AN63" s="1032"/>
      <c r="AO63" s="1032"/>
      <c r="AP63" s="1028">
        <v>830</v>
      </c>
      <c r="AQ63" s="1028"/>
      <c r="AR63" s="1028"/>
      <c r="AS63" s="1028"/>
      <c r="AT63" s="1028"/>
      <c r="AU63" s="1028">
        <v>520</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385</v>
      </c>
      <c r="W66" s="1071"/>
      <c r="X66" s="1071"/>
      <c r="Y66" s="1071"/>
      <c r="Z66" s="1072"/>
      <c r="AA66" s="1070" t="s">
        <v>403</v>
      </c>
      <c r="AB66" s="1071"/>
      <c r="AC66" s="1071"/>
      <c r="AD66" s="1071"/>
      <c r="AE66" s="1072"/>
      <c r="AF66" s="1076" t="s">
        <v>387</v>
      </c>
      <c r="AG66" s="1077"/>
      <c r="AH66" s="1077"/>
      <c r="AI66" s="1077"/>
      <c r="AJ66" s="1078"/>
      <c r="AK66" s="1070" t="s">
        <v>388</v>
      </c>
      <c r="AL66" s="1065"/>
      <c r="AM66" s="1065"/>
      <c r="AN66" s="1065"/>
      <c r="AO66" s="1066"/>
      <c r="AP66" s="1070" t="s">
        <v>404</v>
      </c>
      <c r="AQ66" s="1071"/>
      <c r="AR66" s="1071"/>
      <c r="AS66" s="1071"/>
      <c r="AT66" s="1072"/>
      <c r="AU66" s="1070" t="s">
        <v>405</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1016</v>
      </c>
      <c r="R68" s="1051"/>
      <c r="S68" s="1051"/>
      <c r="T68" s="1051"/>
      <c r="U68" s="1051"/>
      <c r="V68" s="1051">
        <v>1002</v>
      </c>
      <c r="W68" s="1051"/>
      <c r="X68" s="1051"/>
      <c r="Y68" s="1051"/>
      <c r="Z68" s="1051"/>
      <c r="AA68" s="1051">
        <v>14</v>
      </c>
      <c r="AB68" s="1051"/>
      <c r="AC68" s="1051"/>
      <c r="AD68" s="1051"/>
      <c r="AE68" s="1051"/>
      <c r="AF68" s="1051">
        <v>14</v>
      </c>
      <c r="AG68" s="1051"/>
      <c r="AH68" s="1051"/>
      <c r="AI68" s="1051"/>
      <c r="AJ68" s="1051"/>
      <c r="AK68" s="1051" t="s">
        <v>576</v>
      </c>
      <c r="AL68" s="1051"/>
      <c r="AM68" s="1051"/>
      <c r="AN68" s="1051"/>
      <c r="AO68" s="1051"/>
      <c r="AP68" s="1051">
        <v>49</v>
      </c>
      <c r="AQ68" s="1051"/>
      <c r="AR68" s="1051"/>
      <c r="AS68" s="1051"/>
      <c r="AT68" s="1051"/>
      <c r="AU68" s="1051">
        <v>31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1351</v>
      </c>
      <c r="R69" s="1040"/>
      <c r="S69" s="1040"/>
      <c r="T69" s="1040"/>
      <c r="U69" s="1040"/>
      <c r="V69" s="1040">
        <v>1146</v>
      </c>
      <c r="W69" s="1040"/>
      <c r="X69" s="1040"/>
      <c r="Y69" s="1040"/>
      <c r="Z69" s="1040"/>
      <c r="AA69" s="1040">
        <v>205</v>
      </c>
      <c r="AB69" s="1040"/>
      <c r="AC69" s="1040"/>
      <c r="AD69" s="1040"/>
      <c r="AE69" s="1040"/>
      <c r="AF69" s="1040">
        <v>2034</v>
      </c>
      <c r="AG69" s="1040"/>
      <c r="AH69" s="1040"/>
      <c r="AI69" s="1040"/>
      <c r="AJ69" s="1040"/>
      <c r="AK69" s="1040">
        <v>184</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592</v>
      </c>
      <c r="R70" s="1040"/>
      <c r="S70" s="1040"/>
      <c r="T70" s="1040"/>
      <c r="U70" s="1040"/>
      <c r="V70" s="1040">
        <v>529</v>
      </c>
      <c r="W70" s="1040"/>
      <c r="X70" s="1040"/>
      <c r="Y70" s="1040"/>
      <c r="Z70" s="1040"/>
      <c r="AA70" s="1040">
        <v>63</v>
      </c>
      <c r="AB70" s="1040"/>
      <c r="AC70" s="1040"/>
      <c r="AD70" s="1040"/>
      <c r="AE70" s="1040"/>
      <c r="AF70" s="1040">
        <v>63</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565</v>
      </c>
      <c r="C71" s="1044"/>
      <c r="D71" s="1044"/>
      <c r="E71" s="1044"/>
      <c r="F71" s="1044"/>
      <c r="G71" s="1044"/>
      <c r="H71" s="1044"/>
      <c r="I71" s="1044"/>
      <c r="J71" s="1044"/>
      <c r="K71" s="1044"/>
      <c r="L71" s="1044"/>
      <c r="M71" s="1044"/>
      <c r="N71" s="1044"/>
      <c r="O71" s="1044"/>
      <c r="P71" s="1045"/>
      <c r="Q71" s="1046">
        <v>587</v>
      </c>
      <c r="R71" s="1040"/>
      <c r="S71" s="1040"/>
      <c r="T71" s="1040"/>
      <c r="U71" s="1040"/>
      <c r="V71" s="1040">
        <v>539</v>
      </c>
      <c r="W71" s="1040"/>
      <c r="X71" s="1040"/>
      <c r="Y71" s="1040"/>
      <c r="Z71" s="1040"/>
      <c r="AA71" s="1040">
        <v>48</v>
      </c>
      <c r="AB71" s="1040"/>
      <c r="AC71" s="1040"/>
      <c r="AD71" s="1040"/>
      <c r="AE71" s="1040"/>
      <c r="AF71" s="1040">
        <v>48</v>
      </c>
      <c r="AG71" s="1040"/>
      <c r="AH71" s="1040"/>
      <c r="AI71" s="1040"/>
      <c r="AJ71" s="1040"/>
      <c r="AK71" s="1040" t="s">
        <v>577</v>
      </c>
      <c r="AL71" s="1040"/>
      <c r="AM71" s="1040"/>
      <c r="AN71" s="1040"/>
      <c r="AO71" s="1040"/>
      <c r="AP71" s="1040">
        <v>719</v>
      </c>
      <c r="AQ71" s="1040"/>
      <c r="AR71" s="1040"/>
      <c r="AS71" s="1040"/>
      <c r="AT71" s="1040"/>
      <c r="AU71" s="1040">
        <v>210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566</v>
      </c>
      <c r="C72" s="1044"/>
      <c r="D72" s="1044"/>
      <c r="E72" s="1044"/>
      <c r="F72" s="1044"/>
      <c r="G72" s="1044"/>
      <c r="H72" s="1044"/>
      <c r="I72" s="1044"/>
      <c r="J72" s="1044"/>
      <c r="K72" s="1044"/>
      <c r="L72" s="1044"/>
      <c r="M72" s="1044"/>
      <c r="N72" s="1044"/>
      <c r="O72" s="1044"/>
      <c r="P72" s="1045"/>
      <c r="Q72" s="1046">
        <v>6705</v>
      </c>
      <c r="R72" s="1040"/>
      <c r="S72" s="1040"/>
      <c r="T72" s="1040"/>
      <c r="U72" s="1040"/>
      <c r="V72" s="1040">
        <v>5556</v>
      </c>
      <c r="W72" s="1040"/>
      <c r="X72" s="1040"/>
      <c r="Y72" s="1040"/>
      <c r="Z72" s="1040"/>
      <c r="AA72" s="1040">
        <v>1149</v>
      </c>
      <c r="AB72" s="1040"/>
      <c r="AC72" s="1040"/>
      <c r="AD72" s="1040"/>
      <c r="AE72" s="1040"/>
      <c r="AF72" s="1040">
        <v>7724</v>
      </c>
      <c r="AG72" s="1040"/>
      <c r="AH72" s="1040"/>
      <c r="AI72" s="1040"/>
      <c r="AJ72" s="1040"/>
      <c r="AK72" s="1040" t="s">
        <v>577</v>
      </c>
      <c r="AL72" s="1040"/>
      <c r="AM72" s="1040"/>
      <c r="AN72" s="1040"/>
      <c r="AO72" s="1040"/>
      <c r="AP72" s="1040">
        <v>5927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567</v>
      </c>
      <c r="C73" s="1044"/>
      <c r="D73" s="1044"/>
      <c r="E73" s="1044"/>
      <c r="F73" s="1044"/>
      <c r="G73" s="1044"/>
      <c r="H73" s="1044"/>
      <c r="I73" s="1044"/>
      <c r="J73" s="1044"/>
      <c r="K73" s="1044"/>
      <c r="L73" s="1044"/>
      <c r="M73" s="1044"/>
      <c r="N73" s="1044"/>
      <c r="O73" s="1044"/>
      <c r="P73" s="1045"/>
      <c r="Q73" s="1046">
        <v>50</v>
      </c>
      <c r="R73" s="1040"/>
      <c r="S73" s="1040"/>
      <c r="T73" s="1040"/>
      <c r="U73" s="1040"/>
      <c r="V73" s="1040">
        <v>46</v>
      </c>
      <c r="W73" s="1040"/>
      <c r="X73" s="1040"/>
      <c r="Y73" s="1040"/>
      <c r="Z73" s="1040"/>
      <c r="AA73" s="1040">
        <v>4</v>
      </c>
      <c r="AB73" s="1040"/>
      <c r="AC73" s="1040"/>
      <c r="AD73" s="1040"/>
      <c r="AE73" s="1040"/>
      <c r="AF73" s="1040">
        <v>4</v>
      </c>
      <c r="AG73" s="1040"/>
      <c r="AH73" s="1040"/>
      <c r="AI73" s="1040"/>
      <c r="AJ73" s="1040"/>
      <c r="AK73" s="1040" t="s">
        <v>577</v>
      </c>
      <c r="AL73" s="1040"/>
      <c r="AM73" s="1040"/>
      <c r="AN73" s="1040"/>
      <c r="AO73" s="1040"/>
      <c r="AP73" s="1040" t="s">
        <v>578</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6">
        <v>12</v>
      </c>
      <c r="R74" s="1040"/>
      <c r="S74" s="1040"/>
      <c r="T74" s="1040"/>
      <c r="U74" s="1040"/>
      <c r="V74" s="1040">
        <v>10</v>
      </c>
      <c r="W74" s="1040"/>
      <c r="X74" s="1040"/>
      <c r="Y74" s="1040"/>
      <c r="Z74" s="1040"/>
      <c r="AA74" s="1040">
        <v>1</v>
      </c>
      <c r="AB74" s="1040"/>
      <c r="AC74" s="1040"/>
      <c r="AD74" s="1040"/>
      <c r="AE74" s="1040"/>
      <c r="AF74" s="1040">
        <v>1</v>
      </c>
      <c r="AG74" s="1040"/>
      <c r="AH74" s="1040"/>
      <c r="AI74" s="1040"/>
      <c r="AJ74" s="1040"/>
      <c r="AK74" s="1040">
        <v>8</v>
      </c>
      <c r="AL74" s="1040"/>
      <c r="AM74" s="1040"/>
      <c r="AN74" s="1040"/>
      <c r="AO74" s="1040"/>
      <c r="AP74" s="1040" t="s">
        <v>500</v>
      </c>
      <c r="AQ74" s="1040"/>
      <c r="AR74" s="1040"/>
      <c r="AS74" s="1040"/>
      <c r="AT74" s="1040"/>
      <c r="AU74" s="1040" t="s">
        <v>500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569</v>
      </c>
      <c r="C75" s="1044"/>
      <c r="D75" s="1044"/>
      <c r="E75" s="1044"/>
      <c r="F75" s="1044"/>
      <c r="G75" s="1044"/>
      <c r="H75" s="1044"/>
      <c r="I75" s="1044"/>
      <c r="J75" s="1044"/>
      <c r="K75" s="1044"/>
      <c r="L75" s="1044"/>
      <c r="M75" s="1044"/>
      <c r="N75" s="1044"/>
      <c r="O75" s="1044"/>
      <c r="P75" s="1045"/>
      <c r="Q75" s="1047">
        <v>565</v>
      </c>
      <c r="R75" s="1048"/>
      <c r="S75" s="1048"/>
      <c r="T75" s="1048"/>
      <c r="U75" s="1049"/>
      <c r="V75" s="1050">
        <v>452</v>
      </c>
      <c r="W75" s="1048"/>
      <c r="X75" s="1048"/>
      <c r="Y75" s="1048"/>
      <c r="Z75" s="1049"/>
      <c r="AA75" s="1050">
        <v>113</v>
      </c>
      <c r="AB75" s="1048"/>
      <c r="AC75" s="1048"/>
      <c r="AD75" s="1048"/>
      <c r="AE75" s="1049"/>
      <c r="AF75" s="1050">
        <v>30</v>
      </c>
      <c r="AG75" s="1048"/>
      <c r="AH75" s="1048"/>
      <c r="AI75" s="1048"/>
      <c r="AJ75" s="1049"/>
      <c r="AK75" s="1050" t="s">
        <v>577</v>
      </c>
      <c r="AL75" s="1048"/>
      <c r="AM75" s="1048"/>
      <c r="AN75" s="1048"/>
      <c r="AO75" s="1049"/>
      <c r="AP75" s="1050" t="s">
        <v>500</v>
      </c>
      <c r="AQ75" s="1048"/>
      <c r="AR75" s="1048"/>
      <c r="AS75" s="1048"/>
      <c r="AT75" s="1049"/>
      <c r="AU75" s="1050" t="s">
        <v>500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570</v>
      </c>
      <c r="C76" s="1044"/>
      <c r="D76" s="1044"/>
      <c r="E76" s="1044"/>
      <c r="F76" s="1044"/>
      <c r="G76" s="1044"/>
      <c r="H76" s="1044"/>
      <c r="I76" s="1044"/>
      <c r="J76" s="1044"/>
      <c r="K76" s="1044"/>
      <c r="L76" s="1044"/>
      <c r="M76" s="1044"/>
      <c r="N76" s="1044"/>
      <c r="O76" s="1044"/>
      <c r="P76" s="1045"/>
      <c r="Q76" s="1047">
        <v>24203</v>
      </c>
      <c r="R76" s="1048"/>
      <c r="S76" s="1048"/>
      <c r="T76" s="1048"/>
      <c r="U76" s="1049"/>
      <c r="V76" s="1050">
        <v>22513</v>
      </c>
      <c r="W76" s="1048"/>
      <c r="X76" s="1048"/>
      <c r="Y76" s="1048"/>
      <c r="Z76" s="1049"/>
      <c r="AA76" s="1050">
        <v>1690</v>
      </c>
      <c r="AB76" s="1048"/>
      <c r="AC76" s="1048"/>
      <c r="AD76" s="1048"/>
      <c r="AE76" s="1049"/>
      <c r="AF76" s="1050">
        <v>1690</v>
      </c>
      <c r="AG76" s="1048"/>
      <c r="AH76" s="1048"/>
      <c r="AI76" s="1048"/>
      <c r="AJ76" s="1049"/>
      <c r="AK76" s="1050">
        <v>32</v>
      </c>
      <c r="AL76" s="1048"/>
      <c r="AM76" s="1048"/>
      <c r="AN76" s="1048"/>
      <c r="AO76" s="1049"/>
      <c r="AP76" s="1050" t="s">
        <v>500</v>
      </c>
      <c r="AQ76" s="1048"/>
      <c r="AR76" s="1048"/>
      <c r="AS76" s="1048"/>
      <c r="AT76" s="1049"/>
      <c r="AU76" s="1050" t="s">
        <v>500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571</v>
      </c>
      <c r="C77" s="1044"/>
      <c r="D77" s="1044"/>
      <c r="E77" s="1044"/>
      <c r="F77" s="1044"/>
      <c r="G77" s="1044"/>
      <c r="H77" s="1044"/>
      <c r="I77" s="1044"/>
      <c r="J77" s="1044"/>
      <c r="K77" s="1044"/>
      <c r="L77" s="1044"/>
      <c r="M77" s="1044"/>
      <c r="N77" s="1044"/>
      <c r="O77" s="1044"/>
      <c r="P77" s="1045"/>
      <c r="Q77" s="1047">
        <v>176</v>
      </c>
      <c r="R77" s="1048"/>
      <c r="S77" s="1048"/>
      <c r="T77" s="1048"/>
      <c r="U77" s="1049"/>
      <c r="V77" s="1050">
        <v>143</v>
      </c>
      <c r="W77" s="1048"/>
      <c r="X77" s="1048"/>
      <c r="Y77" s="1048"/>
      <c r="Z77" s="1049"/>
      <c r="AA77" s="1050">
        <v>33</v>
      </c>
      <c r="AB77" s="1048"/>
      <c r="AC77" s="1048"/>
      <c r="AD77" s="1048"/>
      <c r="AE77" s="1049"/>
      <c r="AF77" s="1050">
        <v>33</v>
      </c>
      <c r="AG77" s="1048"/>
      <c r="AH77" s="1048"/>
      <c r="AI77" s="1048"/>
      <c r="AJ77" s="1049"/>
      <c r="AK77" s="1050" t="s">
        <v>577</v>
      </c>
      <c r="AL77" s="1048"/>
      <c r="AM77" s="1048"/>
      <c r="AN77" s="1048"/>
      <c r="AO77" s="1049"/>
      <c r="AP77" s="1050" t="s">
        <v>500</v>
      </c>
      <c r="AQ77" s="1048"/>
      <c r="AR77" s="1048"/>
      <c r="AS77" s="1048"/>
      <c r="AT77" s="1049"/>
      <c r="AU77" s="1050" t="s">
        <v>500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572</v>
      </c>
      <c r="C78" s="1044"/>
      <c r="D78" s="1044"/>
      <c r="E78" s="1044"/>
      <c r="F78" s="1044"/>
      <c r="G78" s="1044"/>
      <c r="H78" s="1044"/>
      <c r="I78" s="1044"/>
      <c r="J78" s="1044"/>
      <c r="K78" s="1044"/>
      <c r="L78" s="1044"/>
      <c r="M78" s="1044"/>
      <c r="N78" s="1044"/>
      <c r="O78" s="1044"/>
      <c r="P78" s="1045"/>
      <c r="Q78" s="1046">
        <v>113</v>
      </c>
      <c r="R78" s="1040"/>
      <c r="S78" s="1040"/>
      <c r="T78" s="1040"/>
      <c r="U78" s="1040"/>
      <c r="V78" s="1040">
        <v>105</v>
      </c>
      <c r="W78" s="1040"/>
      <c r="X78" s="1040"/>
      <c r="Y78" s="1040"/>
      <c r="Z78" s="1040"/>
      <c r="AA78" s="1040">
        <v>7</v>
      </c>
      <c r="AB78" s="1040"/>
      <c r="AC78" s="1040"/>
      <c r="AD78" s="1040"/>
      <c r="AE78" s="1040"/>
      <c r="AF78" s="1040">
        <v>7</v>
      </c>
      <c r="AG78" s="1040"/>
      <c r="AH78" s="1040"/>
      <c r="AI78" s="1040"/>
      <c r="AJ78" s="1040"/>
      <c r="AK78" s="1040">
        <v>2</v>
      </c>
      <c r="AL78" s="1040"/>
      <c r="AM78" s="1040"/>
      <c r="AN78" s="1040"/>
      <c r="AO78" s="1040"/>
      <c r="AP78" s="1040" t="s">
        <v>500</v>
      </c>
      <c r="AQ78" s="1040"/>
      <c r="AR78" s="1040"/>
      <c r="AS78" s="1040"/>
      <c r="AT78" s="1040"/>
      <c r="AU78" s="1040" t="s">
        <v>500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573</v>
      </c>
      <c r="C79" s="1044"/>
      <c r="D79" s="1044"/>
      <c r="E79" s="1044"/>
      <c r="F79" s="1044"/>
      <c r="G79" s="1044"/>
      <c r="H79" s="1044"/>
      <c r="I79" s="1044"/>
      <c r="J79" s="1044"/>
      <c r="K79" s="1044"/>
      <c r="L79" s="1044"/>
      <c r="M79" s="1044"/>
      <c r="N79" s="1044"/>
      <c r="O79" s="1044"/>
      <c r="P79" s="1045"/>
      <c r="Q79" s="1046">
        <v>116</v>
      </c>
      <c r="R79" s="1040"/>
      <c r="S79" s="1040"/>
      <c r="T79" s="1040"/>
      <c r="U79" s="1040"/>
      <c r="V79" s="1040">
        <v>88</v>
      </c>
      <c r="W79" s="1040"/>
      <c r="X79" s="1040"/>
      <c r="Y79" s="1040"/>
      <c r="Z79" s="1040"/>
      <c r="AA79" s="1040">
        <v>27</v>
      </c>
      <c r="AB79" s="1040"/>
      <c r="AC79" s="1040"/>
      <c r="AD79" s="1040"/>
      <c r="AE79" s="1040"/>
      <c r="AF79" s="1040">
        <v>27</v>
      </c>
      <c r="AG79" s="1040"/>
      <c r="AH79" s="1040"/>
      <c r="AI79" s="1040"/>
      <c r="AJ79" s="1040"/>
      <c r="AK79" s="1040" t="s">
        <v>577</v>
      </c>
      <c r="AL79" s="1040"/>
      <c r="AM79" s="1040"/>
      <c r="AN79" s="1040"/>
      <c r="AO79" s="1040"/>
      <c r="AP79" s="1040" t="s">
        <v>500</v>
      </c>
      <c r="AQ79" s="1040"/>
      <c r="AR79" s="1040"/>
      <c r="AS79" s="1040"/>
      <c r="AT79" s="1040"/>
      <c r="AU79" s="1040" t="s">
        <v>500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574</v>
      </c>
      <c r="C80" s="1044"/>
      <c r="D80" s="1044"/>
      <c r="E80" s="1044"/>
      <c r="F80" s="1044"/>
      <c r="G80" s="1044"/>
      <c r="H80" s="1044"/>
      <c r="I80" s="1044"/>
      <c r="J80" s="1044"/>
      <c r="K80" s="1044"/>
      <c r="L80" s="1044"/>
      <c r="M80" s="1044"/>
      <c r="N80" s="1044"/>
      <c r="O80" s="1044"/>
      <c r="P80" s="1045"/>
      <c r="Q80" s="1046">
        <v>2217</v>
      </c>
      <c r="R80" s="1040"/>
      <c r="S80" s="1040"/>
      <c r="T80" s="1040"/>
      <c r="U80" s="1040"/>
      <c r="V80" s="1040">
        <v>1583</v>
      </c>
      <c r="W80" s="1040"/>
      <c r="X80" s="1040"/>
      <c r="Y80" s="1040"/>
      <c r="Z80" s="1040"/>
      <c r="AA80" s="1040">
        <v>634</v>
      </c>
      <c r="AB80" s="1040"/>
      <c r="AC80" s="1040"/>
      <c r="AD80" s="1040"/>
      <c r="AE80" s="1040"/>
      <c r="AF80" s="1040">
        <v>634</v>
      </c>
      <c r="AG80" s="1040"/>
      <c r="AH80" s="1040"/>
      <c r="AI80" s="1040"/>
      <c r="AJ80" s="1040"/>
      <c r="AK80" s="1040">
        <v>128</v>
      </c>
      <c r="AL80" s="1040"/>
      <c r="AM80" s="1040"/>
      <c r="AN80" s="1040"/>
      <c r="AO80" s="1040"/>
      <c r="AP80" s="1040" t="s">
        <v>500</v>
      </c>
      <c r="AQ80" s="1040"/>
      <c r="AR80" s="1040"/>
      <c r="AS80" s="1040"/>
      <c r="AT80" s="1040"/>
      <c r="AU80" s="1040" t="s">
        <v>500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575</v>
      </c>
      <c r="C81" s="1044"/>
      <c r="D81" s="1044"/>
      <c r="E81" s="1044"/>
      <c r="F81" s="1044"/>
      <c r="G81" s="1044"/>
      <c r="H81" s="1044"/>
      <c r="I81" s="1044"/>
      <c r="J81" s="1044"/>
      <c r="K81" s="1044"/>
      <c r="L81" s="1044"/>
      <c r="M81" s="1044"/>
      <c r="N81" s="1044"/>
      <c r="O81" s="1044"/>
      <c r="P81" s="1045"/>
      <c r="Q81" s="1046">
        <v>597893</v>
      </c>
      <c r="R81" s="1040"/>
      <c r="S81" s="1040"/>
      <c r="T81" s="1040"/>
      <c r="U81" s="1040"/>
      <c r="V81" s="1040">
        <v>589317</v>
      </c>
      <c r="W81" s="1040"/>
      <c r="X81" s="1040"/>
      <c r="Y81" s="1040"/>
      <c r="Z81" s="1040"/>
      <c r="AA81" s="1040">
        <v>8576</v>
      </c>
      <c r="AB81" s="1040"/>
      <c r="AC81" s="1040"/>
      <c r="AD81" s="1040"/>
      <c r="AE81" s="1040"/>
      <c r="AF81" s="1040">
        <v>8576</v>
      </c>
      <c r="AG81" s="1040"/>
      <c r="AH81" s="1040"/>
      <c r="AI81" s="1040"/>
      <c r="AJ81" s="1040"/>
      <c r="AK81" s="1040">
        <v>3188</v>
      </c>
      <c r="AL81" s="1040"/>
      <c r="AM81" s="1040"/>
      <c r="AN81" s="1040"/>
      <c r="AO81" s="1040"/>
      <c r="AP81" s="1040" t="s">
        <v>500</v>
      </c>
      <c r="AQ81" s="1040"/>
      <c r="AR81" s="1040"/>
      <c r="AS81" s="1040"/>
      <c r="AT81" s="1040"/>
      <c r="AU81" s="1040" t="s">
        <v>500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20885</v>
      </c>
      <c r="AG88" s="1028"/>
      <c r="AH88" s="1028"/>
      <c r="AI88" s="1028"/>
      <c r="AJ88" s="1028"/>
      <c r="AK88" s="1032"/>
      <c r="AL88" s="1032"/>
      <c r="AM88" s="1032"/>
      <c r="AN88" s="1032"/>
      <c r="AO88" s="1032"/>
      <c r="AP88" s="1028">
        <v>6695</v>
      </c>
      <c r="AQ88" s="1028"/>
      <c r="AR88" s="1028"/>
      <c r="AS88" s="1028"/>
      <c r="AT88" s="1028"/>
      <c r="AU88" s="1028">
        <v>241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v>
      </c>
      <c r="CS102" s="1020"/>
      <c r="CT102" s="1020"/>
      <c r="CU102" s="1020"/>
      <c r="CV102" s="1021"/>
      <c r="CW102" s="1019" t="s">
        <v>580</v>
      </c>
      <c r="CX102" s="1020"/>
      <c r="CY102" s="1020"/>
      <c r="CZ102" s="1020"/>
      <c r="DA102" s="1021"/>
      <c r="DB102" s="1019" t="s">
        <v>581</v>
      </c>
      <c r="DC102" s="1020"/>
      <c r="DD102" s="1020"/>
      <c r="DE102" s="1020"/>
      <c r="DF102" s="1021"/>
      <c r="DG102" s="1019" t="s">
        <v>580</v>
      </c>
      <c r="DH102" s="1020"/>
      <c r="DI102" s="1020"/>
      <c r="DJ102" s="1020"/>
      <c r="DK102" s="1021"/>
      <c r="DL102" s="1019" t="s">
        <v>580</v>
      </c>
      <c r="DM102" s="1020"/>
      <c r="DN102" s="1020"/>
      <c r="DO102" s="1020"/>
      <c r="DP102" s="1021"/>
      <c r="DQ102" s="1019" t="s">
        <v>580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300</v>
      </c>
      <c r="AG109" s="963"/>
      <c r="AH109" s="963"/>
      <c r="AI109" s="963"/>
      <c r="AJ109" s="964"/>
      <c r="AK109" s="965" t="s">
        <v>299</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300</v>
      </c>
      <c r="BW109" s="963"/>
      <c r="BX109" s="963"/>
      <c r="BY109" s="963"/>
      <c r="BZ109" s="964"/>
      <c r="CA109" s="965" t="s">
        <v>299</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300</v>
      </c>
      <c r="DM109" s="963"/>
      <c r="DN109" s="963"/>
      <c r="DO109" s="963"/>
      <c r="DP109" s="964"/>
      <c r="DQ109" s="965" t="s">
        <v>299</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1416475</v>
      </c>
      <c r="AB110" s="956"/>
      <c r="AC110" s="956"/>
      <c r="AD110" s="956"/>
      <c r="AE110" s="957"/>
      <c r="AF110" s="958">
        <v>1442452</v>
      </c>
      <c r="AG110" s="956"/>
      <c r="AH110" s="956"/>
      <c r="AI110" s="956"/>
      <c r="AJ110" s="957"/>
      <c r="AK110" s="958">
        <v>1552607</v>
      </c>
      <c r="AL110" s="956"/>
      <c r="AM110" s="956"/>
      <c r="AN110" s="956"/>
      <c r="AO110" s="957"/>
      <c r="AP110" s="959">
        <v>18.399999999999999</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17202657</v>
      </c>
      <c r="BR110" s="903"/>
      <c r="BS110" s="903"/>
      <c r="BT110" s="903"/>
      <c r="BU110" s="903"/>
      <c r="BV110" s="903">
        <v>17079021</v>
      </c>
      <c r="BW110" s="903"/>
      <c r="BX110" s="903"/>
      <c r="BY110" s="903"/>
      <c r="BZ110" s="903"/>
      <c r="CA110" s="903">
        <v>16718232</v>
      </c>
      <c r="CB110" s="903"/>
      <c r="CC110" s="903"/>
      <c r="CD110" s="903"/>
      <c r="CE110" s="903"/>
      <c r="CF110" s="927">
        <v>198.4</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131</v>
      </c>
      <c r="DH110" s="903"/>
      <c r="DI110" s="903"/>
      <c r="DJ110" s="903"/>
      <c r="DK110" s="903"/>
      <c r="DL110" s="903" t="s">
        <v>422</v>
      </c>
      <c r="DM110" s="903"/>
      <c r="DN110" s="903"/>
      <c r="DO110" s="903"/>
      <c r="DP110" s="903"/>
      <c r="DQ110" s="903" t="s">
        <v>423</v>
      </c>
      <c r="DR110" s="903"/>
      <c r="DS110" s="903"/>
      <c r="DT110" s="903"/>
      <c r="DU110" s="903"/>
      <c r="DV110" s="904" t="s">
        <v>399</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399</v>
      </c>
      <c r="AB111" s="984"/>
      <c r="AC111" s="984"/>
      <c r="AD111" s="984"/>
      <c r="AE111" s="985"/>
      <c r="AF111" s="986" t="s">
        <v>131</v>
      </c>
      <c r="AG111" s="984"/>
      <c r="AH111" s="984"/>
      <c r="AI111" s="984"/>
      <c r="AJ111" s="985"/>
      <c r="AK111" s="986" t="s">
        <v>131</v>
      </c>
      <c r="AL111" s="984"/>
      <c r="AM111" s="984"/>
      <c r="AN111" s="984"/>
      <c r="AO111" s="985"/>
      <c r="AP111" s="987" t="s">
        <v>131</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v>191549</v>
      </c>
      <c r="BR111" s="875"/>
      <c r="BS111" s="875"/>
      <c r="BT111" s="875"/>
      <c r="BU111" s="875"/>
      <c r="BV111" s="875">
        <v>167182</v>
      </c>
      <c r="BW111" s="875"/>
      <c r="BX111" s="875"/>
      <c r="BY111" s="875"/>
      <c r="BZ111" s="875"/>
      <c r="CA111" s="875">
        <v>142561</v>
      </c>
      <c r="CB111" s="875"/>
      <c r="CC111" s="875"/>
      <c r="CD111" s="875"/>
      <c r="CE111" s="875"/>
      <c r="CF111" s="936">
        <v>1.7</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427</v>
      </c>
      <c r="DM111" s="875"/>
      <c r="DN111" s="875"/>
      <c r="DO111" s="875"/>
      <c r="DP111" s="875"/>
      <c r="DQ111" s="875" t="s">
        <v>423</v>
      </c>
      <c r="DR111" s="875"/>
      <c r="DS111" s="875"/>
      <c r="DT111" s="875"/>
      <c r="DU111" s="875"/>
      <c r="DV111" s="852" t="s">
        <v>131</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423</v>
      </c>
      <c r="AB112" s="838"/>
      <c r="AC112" s="838"/>
      <c r="AD112" s="838"/>
      <c r="AE112" s="839"/>
      <c r="AF112" s="840" t="s">
        <v>427</v>
      </c>
      <c r="AG112" s="838"/>
      <c r="AH112" s="838"/>
      <c r="AI112" s="838"/>
      <c r="AJ112" s="839"/>
      <c r="AK112" s="840" t="s">
        <v>427</v>
      </c>
      <c r="AL112" s="838"/>
      <c r="AM112" s="838"/>
      <c r="AN112" s="838"/>
      <c r="AO112" s="839"/>
      <c r="AP112" s="885" t="s">
        <v>131</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640883</v>
      </c>
      <c r="BR112" s="875"/>
      <c r="BS112" s="875"/>
      <c r="BT112" s="875"/>
      <c r="BU112" s="875"/>
      <c r="BV112" s="875">
        <v>575703</v>
      </c>
      <c r="BW112" s="875"/>
      <c r="BX112" s="875"/>
      <c r="BY112" s="875"/>
      <c r="BZ112" s="875"/>
      <c r="CA112" s="875">
        <v>520347</v>
      </c>
      <c r="CB112" s="875"/>
      <c r="CC112" s="875"/>
      <c r="CD112" s="875"/>
      <c r="CE112" s="875"/>
      <c r="CF112" s="936">
        <v>6.2</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90685</v>
      </c>
      <c r="DH112" s="875"/>
      <c r="DI112" s="875"/>
      <c r="DJ112" s="875"/>
      <c r="DK112" s="875"/>
      <c r="DL112" s="875">
        <v>90685</v>
      </c>
      <c r="DM112" s="875"/>
      <c r="DN112" s="875"/>
      <c r="DO112" s="875"/>
      <c r="DP112" s="875"/>
      <c r="DQ112" s="875">
        <v>90685</v>
      </c>
      <c r="DR112" s="875"/>
      <c r="DS112" s="875"/>
      <c r="DT112" s="875"/>
      <c r="DU112" s="875"/>
      <c r="DV112" s="852">
        <v>1.1000000000000001</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89460</v>
      </c>
      <c r="AB113" s="984"/>
      <c r="AC113" s="984"/>
      <c r="AD113" s="984"/>
      <c r="AE113" s="985"/>
      <c r="AF113" s="986">
        <v>91245</v>
      </c>
      <c r="AG113" s="984"/>
      <c r="AH113" s="984"/>
      <c r="AI113" s="984"/>
      <c r="AJ113" s="985"/>
      <c r="AK113" s="986">
        <v>85242</v>
      </c>
      <c r="AL113" s="984"/>
      <c r="AM113" s="984"/>
      <c r="AN113" s="984"/>
      <c r="AO113" s="985"/>
      <c r="AP113" s="987">
        <v>1</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427625</v>
      </c>
      <c r="BR113" s="875"/>
      <c r="BS113" s="875"/>
      <c r="BT113" s="875"/>
      <c r="BU113" s="875"/>
      <c r="BV113" s="875">
        <v>288790</v>
      </c>
      <c r="BW113" s="875"/>
      <c r="BX113" s="875"/>
      <c r="BY113" s="875"/>
      <c r="BZ113" s="875"/>
      <c r="CA113" s="875">
        <v>240427</v>
      </c>
      <c r="CB113" s="875"/>
      <c r="CC113" s="875"/>
      <c r="CD113" s="875"/>
      <c r="CE113" s="875"/>
      <c r="CF113" s="936">
        <v>2.9</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427</v>
      </c>
      <c r="DM113" s="838"/>
      <c r="DN113" s="838"/>
      <c r="DO113" s="838"/>
      <c r="DP113" s="839"/>
      <c r="DQ113" s="840" t="s">
        <v>427</v>
      </c>
      <c r="DR113" s="838"/>
      <c r="DS113" s="838"/>
      <c r="DT113" s="838"/>
      <c r="DU113" s="839"/>
      <c r="DV113" s="885" t="s">
        <v>423</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126038</v>
      </c>
      <c r="AB114" s="838"/>
      <c r="AC114" s="838"/>
      <c r="AD114" s="838"/>
      <c r="AE114" s="839"/>
      <c r="AF114" s="840">
        <v>131057</v>
      </c>
      <c r="AG114" s="838"/>
      <c r="AH114" s="838"/>
      <c r="AI114" s="838"/>
      <c r="AJ114" s="839"/>
      <c r="AK114" s="840">
        <v>63198</v>
      </c>
      <c r="AL114" s="838"/>
      <c r="AM114" s="838"/>
      <c r="AN114" s="838"/>
      <c r="AO114" s="839"/>
      <c r="AP114" s="885">
        <v>0.8</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3186489</v>
      </c>
      <c r="BR114" s="875"/>
      <c r="BS114" s="875"/>
      <c r="BT114" s="875"/>
      <c r="BU114" s="875"/>
      <c r="BV114" s="875">
        <v>3032735</v>
      </c>
      <c r="BW114" s="875"/>
      <c r="BX114" s="875"/>
      <c r="BY114" s="875"/>
      <c r="BZ114" s="875"/>
      <c r="CA114" s="875">
        <v>2877717</v>
      </c>
      <c r="CB114" s="875"/>
      <c r="CC114" s="875"/>
      <c r="CD114" s="875"/>
      <c r="CE114" s="875"/>
      <c r="CF114" s="936">
        <v>34.200000000000003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427</v>
      </c>
      <c r="DM114" s="838"/>
      <c r="DN114" s="838"/>
      <c r="DO114" s="838"/>
      <c r="DP114" s="839"/>
      <c r="DQ114" s="840" t="s">
        <v>131</v>
      </c>
      <c r="DR114" s="838"/>
      <c r="DS114" s="838"/>
      <c r="DT114" s="838"/>
      <c r="DU114" s="839"/>
      <c r="DV114" s="885" t="s">
        <v>422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44852</v>
      </c>
      <c r="AB115" s="984"/>
      <c r="AC115" s="984"/>
      <c r="AD115" s="984"/>
      <c r="AE115" s="985"/>
      <c r="AF115" s="986">
        <v>41592</v>
      </c>
      <c r="AG115" s="984"/>
      <c r="AH115" s="984"/>
      <c r="AI115" s="984"/>
      <c r="AJ115" s="985"/>
      <c r="AK115" s="986">
        <v>38329</v>
      </c>
      <c r="AL115" s="984"/>
      <c r="AM115" s="984"/>
      <c r="AN115" s="984"/>
      <c r="AO115" s="985"/>
      <c r="AP115" s="987">
        <v>0.5</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423</v>
      </c>
      <c r="BR115" s="875"/>
      <c r="BS115" s="875"/>
      <c r="BT115" s="875"/>
      <c r="BU115" s="875"/>
      <c r="BV115" s="875" t="s">
        <v>422</v>
      </c>
      <c r="BW115" s="875"/>
      <c r="BX115" s="875"/>
      <c r="BY115" s="875"/>
      <c r="BZ115" s="875"/>
      <c r="CA115" s="875" t="s">
        <v>427</v>
      </c>
      <c r="CB115" s="875"/>
      <c r="CC115" s="875"/>
      <c r="CD115" s="875"/>
      <c r="CE115" s="875"/>
      <c r="CF115" s="936" t="s">
        <v>427</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131</v>
      </c>
      <c r="DH115" s="838"/>
      <c r="DI115" s="838"/>
      <c r="DJ115" s="838"/>
      <c r="DK115" s="839"/>
      <c r="DL115" s="840" t="s">
        <v>423</v>
      </c>
      <c r="DM115" s="838"/>
      <c r="DN115" s="838"/>
      <c r="DO115" s="838"/>
      <c r="DP115" s="839"/>
      <c r="DQ115" s="840" t="s">
        <v>423</v>
      </c>
      <c r="DR115" s="838"/>
      <c r="DS115" s="838"/>
      <c r="DT115" s="838"/>
      <c r="DU115" s="839"/>
      <c r="DV115" s="885" t="s">
        <v>423</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422</v>
      </c>
      <c r="AB116" s="838"/>
      <c r="AC116" s="838"/>
      <c r="AD116" s="838"/>
      <c r="AE116" s="839"/>
      <c r="AF116" s="840" t="s">
        <v>427</v>
      </c>
      <c r="AG116" s="838"/>
      <c r="AH116" s="838"/>
      <c r="AI116" s="838"/>
      <c r="AJ116" s="839"/>
      <c r="AK116" s="840" t="s">
        <v>131</v>
      </c>
      <c r="AL116" s="838"/>
      <c r="AM116" s="838"/>
      <c r="AN116" s="838"/>
      <c r="AO116" s="839"/>
      <c r="AP116" s="885" t="s">
        <v>422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423</v>
      </c>
      <c r="BW116" s="875"/>
      <c r="BX116" s="875"/>
      <c r="BY116" s="875"/>
      <c r="BZ116" s="875"/>
      <c r="CA116" s="875" t="s">
        <v>423</v>
      </c>
      <c r="CB116" s="875"/>
      <c r="CC116" s="875"/>
      <c r="CD116" s="875"/>
      <c r="CE116" s="875"/>
      <c r="CF116" s="936" t="s">
        <v>131</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131</v>
      </c>
      <c r="DH116" s="838"/>
      <c r="DI116" s="838"/>
      <c r="DJ116" s="838"/>
      <c r="DK116" s="839"/>
      <c r="DL116" s="840" t="s">
        <v>423</v>
      </c>
      <c r="DM116" s="838"/>
      <c r="DN116" s="838"/>
      <c r="DO116" s="838"/>
      <c r="DP116" s="839"/>
      <c r="DQ116" s="840" t="s">
        <v>427</v>
      </c>
      <c r="DR116" s="838"/>
      <c r="DS116" s="838"/>
      <c r="DT116" s="838"/>
      <c r="DU116" s="839"/>
      <c r="DV116" s="885" t="s">
        <v>427</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1676825</v>
      </c>
      <c r="AB117" s="970"/>
      <c r="AC117" s="970"/>
      <c r="AD117" s="970"/>
      <c r="AE117" s="971"/>
      <c r="AF117" s="972">
        <v>1706346</v>
      </c>
      <c r="AG117" s="970"/>
      <c r="AH117" s="970"/>
      <c r="AI117" s="970"/>
      <c r="AJ117" s="971"/>
      <c r="AK117" s="972">
        <v>1739376</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131</v>
      </c>
      <c r="BR117" s="875"/>
      <c r="BS117" s="875"/>
      <c r="BT117" s="875"/>
      <c r="BU117" s="875"/>
      <c r="BV117" s="875" t="s">
        <v>131</v>
      </c>
      <c r="BW117" s="875"/>
      <c r="BX117" s="875"/>
      <c r="BY117" s="875"/>
      <c r="BZ117" s="875"/>
      <c r="CA117" s="875" t="s">
        <v>131</v>
      </c>
      <c r="CB117" s="875"/>
      <c r="CC117" s="875"/>
      <c r="CD117" s="875"/>
      <c r="CE117" s="875"/>
      <c r="CF117" s="936" t="s">
        <v>131</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131</v>
      </c>
      <c r="DH117" s="838"/>
      <c r="DI117" s="838"/>
      <c r="DJ117" s="838"/>
      <c r="DK117" s="839"/>
      <c r="DL117" s="840" t="s">
        <v>131</v>
      </c>
      <c r="DM117" s="838"/>
      <c r="DN117" s="838"/>
      <c r="DO117" s="838"/>
      <c r="DP117" s="839"/>
      <c r="DQ117" s="840" t="s">
        <v>131</v>
      </c>
      <c r="DR117" s="838"/>
      <c r="DS117" s="838"/>
      <c r="DT117" s="838"/>
      <c r="DU117" s="839"/>
      <c r="DV117" s="885" t="s">
        <v>131</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300</v>
      </c>
      <c r="AG118" s="963"/>
      <c r="AH118" s="963"/>
      <c r="AI118" s="963"/>
      <c r="AJ118" s="964"/>
      <c r="AK118" s="965" t="s">
        <v>299</v>
      </c>
      <c r="AL118" s="963"/>
      <c r="AM118" s="963"/>
      <c r="AN118" s="963"/>
      <c r="AO118" s="964"/>
      <c r="AP118" s="966" t="s">
        <v>416</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399</v>
      </c>
      <c r="BR118" s="906"/>
      <c r="BS118" s="906"/>
      <c r="BT118" s="906"/>
      <c r="BU118" s="906"/>
      <c r="BV118" s="906" t="s">
        <v>399</v>
      </c>
      <c r="BW118" s="906"/>
      <c r="BX118" s="906"/>
      <c r="BY118" s="906"/>
      <c r="BZ118" s="906"/>
      <c r="CA118" s="906" t="s">
        <v>399</v>
      </c>
      <c r="CB118" s="906"/>
      <c r="CC118" s="906"/>
      <c r="CD118" s="906"/>
      <c r="CE118" s="906"/>
      <c r="CF118" s="936" t="s">
        <v>399</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399</v>
      </c>
      <c r="DH118" s="838"/>
      <c r="DI118" s="838"/>
      <c r="DJ118" s="838"/>
      <c r="DK118" s="839"/>
      <c r="DL118" s="840" t="s">
        <v>399</v>
      </c>
      <c r="DM118" s="838"/>
      <c r="DN118" s="838"/>
      <c r="DO118" s="838"/>
      <c r="DP118" s="839"/>
      <c r="DQ118" s="840" t="s">
        <v>131</v>
      </c>
      <c r="DR118" s="838"/>
      <c r="DS118" s="838"/>
      <c r="DT118" s="838"/>
      <c r="DU118" s="839"/>
      <c r="DV118" s="885" t="s">
        <v>399</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399</v>
      </c>
      <c r="AB119" s="956"/>
      <c r="AC119" s="956"/>
      <c r="AD119" s="956"/>
      <c r="AE119" s="957"/>
      <c r="AF119" s="958" t="s">
        <v>399</v>
      </c>
      <c r="AG119" s="956"/>
      <c r="AH119" s="956"/>
      <c r="AI119" s="956"/>
      <c r="AJ119" s="957"/>
      <c r="AK119" s="958" t="s">
        <v>399</v>
      </c>
      <c r="AL119" s="956"/>
      <c r="AM119" s="956"/>
      <c r="AN119" s="956"/>
      <c r="AO119" s="957"/>
      <c r="AP119" s="959" t="s">
        <v>399</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21649203</v>
      </c>
      <c r="BR119" s="906"/>
      <c r="BS119" s="906"/>
      <c r="BT119" s="906"/>
      <c r="BU119" s="906"/>
      <c r="BV119" s="906">
        <v>21143431</v>
      </c>
      <c r="BW119" s="906"/>
      <c r="BX119" s="906"/>
      <c r="BY119" s="906"/>
      <c r="BZ119" s="906"/>
      <c r="CA119" s="906">
        <v>20499284</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100864</v>
      </c>
      <c r="DH119" s="821"/>
      <c r="DI119" s="821"/>
      <c r="DJ119" s="821"/>
      <c r="DK119" s="822"/>
      <c r="DL119" s="823">
        <v>76497</v>
      </c>
      <c r="DM119" s="821"/>
      <c r="DN119" s="821"/>
      <c r="DO119" s="821"/>
      <c r="DP119" s="822"/>
      <c r="DQ119" s="823">
        <v>51876</v>
      </c>
      <c r="DR119" s="821"/>
      <c r="DS119" s="821"/>
      <c r="DT119" s="821"/>
      <c r="DU119" s="822"/>
      <c r="DV119" s="909">
        <v>0.6</v>
      </c>
      <c r="DW119" s="910"/>
      <c r="DX119" s="910"/>
      <c r="DY119" s="910"/>
      <c r="DZ119" s="911"/>
    </row>
    <row r="120" spans="1:130" s="226"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131</v>
      </c>
      <c r="AB120" s="838"/>
      <c r="AC120" s="838"/>
      <c r="AD120" s="838"/>
      <c r="AE120" s="839"/>
      <c r="AF120" s="840" t="s">
        <v>131</v>
      </c>
      <c r="AG120" s="838"/>
      <c r="AH120" s="838"/>
      <c r="AI120" s="838"/>
      <c r="AJ120" s="839"/>
      <c r="AK120" s="840" t="s">
        <v>131</v>
      </c>
      <c r="AL120" s="838"/>
      <c r="AM120" s="838"/>
      <c r="AN120" s="838"/>
      <c r="AO120" s="839"/>
      <c r="AP120" s="885" t="s">
        <v>131</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4908640</v>
      </c>
      <c r="BR120" s="903"/>
      <c r="BS120" s="903"/>
      <c r="BT120" s="903"/>
      <c r="BU120" s="903"/>
      <c r="BV120" s="903">
        <v>4931102</v>
      </c>
      <c r="BW120" s="903"/>
      <c r="BX120" s="903"/>
      <c r="BY120" s="903"/>
      <c r="BZ120" s="903"/>
      <c r="CA120" s="903">
        <v>4930413</v>
      </c>
      <c r="CB120" s="903"/>
      <c r="CC120" s="903"/>
      <c r="CD120" s="903"/>
      <c r="CE120" s="903"/>
      <c r="CF120" s="927">
        <v>58.5</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640883</v>
      </c>
      <c r="DH120" s="903"/>
      <c r="DI120" s="903"/>
      <c r="DJ120" s="903"/>
      <c r="DK120" s="903"/>
      <c r="DL120" s="903">
        <v>575703</v>
      </c>
      <c r="DM120" s="903"/>
      <c r="DN120" s="903"/>
      <c r="DO120" s="903"/>
      <c r="DP120" s="903"/>
      <c r="DQ120" s="903">
        <v>520347</v>
      </c>
      <c r="DR120" s="903"/>
      <c r="DS120" s="903"/>
      <c r="DT120" s="903"/>
      <c r="DU120" s="903"/>
      <c r="DV120" s="904">
        <v>6.2</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131</v>
      </c>
      <c r="AB121" s="838"/>
      <c r="AC121" s="838"/>
      <c r="AD121" s="838"/>
      <c r="AE121" s="839"/>
      <c r="AF121" s="840" t="s">
        <v>399</v>
      </c>
      <c r="AG121" s="838"/>
      <c r="AH121" s="838"/>
      <c r="AI121" s="838"/>
      <c r="AJ121" s="839"/>
      <c r="AK121" s="840" t="s">
        <v>399</v>
      </c>
      <c r="AL121" s="838"/>
      <c r="AM121" s="838"/>
      <c r="AN121" s="838"/>
      <c r="AO121" s="839"/>
      <c r="AP121" s="885" t="s">
        <v>131</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t="s">
        <v>131</v>
      </c>
      <c r="BR121" s="875"/>
      <c r="BS121" s="875"/>
      <c r="BT121" s="875"/>
      <c r="BU121" s="875"/>
      <c r="BV121" s="875" t="s">
        <v>131</v>
      </c>
      <c r="BW121" s="875"/>
      <c r="BX121" s="875"/>
      <c r="BY121" s="875"/>
      <c r="BZ121" s="875"/>
      <c r="CA121" s="875" t="s">
        <v>399</v>
      </c>
      <c r="CB121" s="875"/>
      <c r="CC121" s="875"/>
      <c r="CD121" s="875"/>
      <c r="CE121" s="875"/>
      <c r="CF121" s="936" t="s">
        <v>422</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t="s">
        <v>399</v>
      </c>
      <c r="DH121" s="875"/>
      <c r="DI121" s="875"/>
      <c r="DJ121" s="875"/>
      <c r="DK121" s="875"/>
      <c r="DL121" s="875" t="s">
        <v>399</v>
      </c>
      <c r="DM121" s="875"/>
      <c r="DN121" s="875"/>
      <c r="DO121" s="875"/>
      <c r="DP121" s="875"/>
      <c r="DQ121" s="875" t="s">
        <v>399</v>
      </c>
      <c r="DR121" s="875"/>
      <c r="DS121" s="875"/>
      <c r="DT121" s="875"/>
      <c r="DU121" s="875"/>
      <c r="DV121" s="852" t="s">
        <v>131</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399</v>
      </c>
      <c r="AB122" s="838"/>
      <c r="AC122" s="838"/>
      <c r="AD122" s="838"/>
      <c r="AE122" s="839"/>
      <c r="AF122" s="840" t="s">
        <v>399</v>
      </c>
      <c r="AG122" s="838"/>
      <c r="AH122" s="838"/>
      <c r="AI122" s="838"/>
      <c r="AJ122" s="839"/>
      <c r="AK122" s="840" t="s">
        <v>399</v>
      </c>
      <c r="AL122" s="838"/>
      <c r="AM122" s="838"/>
      <c r="AN122" s="838"/>
      <c r="AO122" s="839"/>
      <c r="AP122" s="885" t="s">
        <v>399</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13847019</v>
      </c>
      <c r="BR122" s="906"/>
      <c r="BS122" s="906"/>
      <c r="BT122" s="906"/>
      <c r="BU122" s="906"/>
      <c r="BV122" s="906">
        <v>13651492</v>
      </c>
      <c r="BW122" s="906"/>
      <c r="BX122" s="906"/>
      <c r="BY122" s="906"/>
      <c r="BZ122" s="906"/>
      <c r="CA122" s="906">
        <v>13245588</v>
      </c>
      <c r="CB122" s="906"/>
      <c r="CC122" s="906"/>
      <c r="CD122" s="906"/>
      <c r="CE122" s="906"/>
      <c r="CF122" s="907">
        <v>157.19999999999999</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t="s">
        <v>399</v>
      </c>
      <c r="DH122" s="875"/>
      <c r="DI122" s="875"/>
      <c r="DJ122" s="875"/>
      <c r="DK122" s="875"/>
      <c r="DL122" s="875" t="s">
        <v>399</v>
      </c>
      <c r="DM122" s="875"/>
      <c r="DN122" s="875"/>
      <c r="DO122" s="875"/>
      <c r="DP122" s="875"/>
      <c r="DQ122" s="875" t="s">
        <v>399</v>
      </c>
      <c r="DR122" s="875"/>
      <c r="DS122" s="875"/>
      <c r="DT122" s="875"/>
      <c r="DU122" s="875"/>
      <c r="DV122" s="852" t="s">
        <v>399</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10</v>
      </c>
      <c r="AB123" s="838"/>
      <c r="AC123" s="838"/>
      <c r="AD123" s="838"/>
      <c r="AE123" s="839"/>
      <c r="AF123" s="840">
        <v>6</v>
      </c>
      <c r="AG123" s="838"/>
      <c r="AH123" s="838"/>
      <c r="AI123" s="838"/>
      <c r="AJ123" s="839"/>
      <c r="AK123" s="840">
        <v>2</v>
      </c>
      <c r="AL123" s="838"/>
      <c r="AM123" s="838"/>
      <c r="AN123" s="838"/>
      <c r="AO123" s="839"/>
      <c r="AP123" s="885">
        <v>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460</v>
      </c>
      <c r="BP123" s="939"/>
      <c r="BQ123" s="893">
        <v>18755659</v>
      </c>
      <c r="BR123" s="894"/>
      <c r="BS123" s="894"/>
      <c r="BT123" s="894"/>
      <c r="BU123" s="894"/>
      <c r="BV123" s="894">
        <v>18582594</v>
      </c>
      <c r="BW123" s="894"/>
      <c r="BX123" s="894"/>
      <c r="BY123" s="894"/>
      <c r="BZ123" s="894"/>
      <c r="CA123" s="894">
        <v>18176001</v>
      </c>
      <c r="CB123" s="894"/>
      <c r="CC123" s="894"/>
      <c r="CD123" s="894"/>
      <c r="CE123" s="894"/>
      <c r="CF123" s="804"/>
      <c r="CG123" s="805"/>
      <c r="CH123" s="805"/>
      <c r="CI123" s="805"/>
      <c r="CJ123" s="895"/>
      <c r="CK123" s="930"/>
      <c r="CL123" s="916"/>
      <c r="CM123" s="916"/>
      <c r="CN123" s="916"/>
      <c r="CO123" s="917"/>
      <c r="CP123" s="896" t="s">
        <v>461</v>
      </c>
      <c r="CQ123" s="897"/>
      <c r="CR123" s="897"/>
      <c r="CS123" s="897"/>
      <c r="CT123" s="897"/>
      <c r="CU123" s="897"/>
      <c r="CV123" s="897"/>
      <c r="CW123" s="897"/>
      <c r="CX123" s="897"/>
      <c r="CY123" s="897"/>
      <c r="CZ123" s="897"/>
      <c r="DA123" s="897"/>
      <c r="DB123" s="897"/>
      <c r="DC123" s="897"/>
      <c r="DD123" s="897"/>
      <c r="DE123" s="897"/>
      <c r="DF123" s="898"/>
      <c r="DG123" s="837" t="s">
        <v>399</v>
      </c>
      <c r="DH123" s="838"/>
      <c r="DI123" s="838"/>
      <c r="DJ123" s="838"/>
      <c r="DK123" s="839"/>
      <c r="DL123" s="840" t="s">
        <v>131</v>
      </c>
      <c r="DM123" s="838"/>
      <c r="DN123" s="838"/>
      <c r="DO123" s="838"/>
      <c r="DP123" s="839"/>
      <c r="DQ123" s="840" t="s">
        <v>399</v>
      </c>
      <c r="DR123" s="838"/>
      <c r="DS123" s="838"/>
      <c r="DT123" s="838"/>
      <c r="DU123" s="839"/>
      <c r="DV123" s="885" t="s">
        <v>131</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131</v>
      </c>
      <c r="AB124" s="838"/>
      <c r="AC124" s="838"/>
      <c r="AD124" s="838"/>
      <c r="AE124" s="839"/>
      <c r="AF124" s="840" t="s">
        <v>131</v>
      </c>
      <c r="AG124" s="838"/>
      <c r="AH124" s="838"/>
      <c r="AI124" s="838"/>
      <c r="AJ124" s="839"/>
      <c r="AK124" s="840" t="s">
        <v>131</v>
      </c>
      <c r="AL124" s="838"/>
      <c r="AM124" s="838"/>
      <c r="AN124" s="838"/>
      <c r="AO124" s="839"/>
      <c r="AP124" s="885" t="s">
        <v>399</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33.6</v>
      </c>
      <c r="BR124" s="892"/>
      <c r="BS124" s="892"/>
      <c r="BT124" s="892"/>
      <c r="BU124" s="892"/>
      <c r="BV124" s="892">
        <v>30</v>
      </c>
      <c r="BW124" s="892"/>
      <c r="BX124" s="892"/>
      <c r="BY124" s="892"/>
      <c r="BZ124" s="892"/>
      <c r="CA124" s="892">
        <v>27.5</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399</v>
      </c>
      <c r="DH124" s="821"/>
      <c r="DI124" s="821"/>
      <c r="DJ124" s="821"/>
      <c r="DK124" s="822"/>
      <c r="DL124" s="823" t="s">
        <v>399</v>
      </c>
      <c r="DM124" s="821"/>
      <c r="DN124" s="821"/>
      <c r="DO124" s="821"/>
      <c r="DP124" s="822"/>
      <c r="DQ124" s="823" t="s">
        <v>131</v>
      </c>
      <c r="DR124" s="821"/>
      <c r="DS124" s="821"/>
      <c r="DT124" s="821"/>
      <c r="DU124" s="822"/>
      <c r="DV124" s="909" t="s">
        <v>399</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131</v>
      </c>
      <c r="AB125" s="838"/>
      <c r="AC125" s="838"/>
      <c r="AD125" s="838"/>
      <c r="AE125" s="839"/>
      <c r="AF125" s="840" t="s">
        <v>131</v>
      </c>
      <c r="AG125" s="838"/>
      <c r="AH125" s="838"/>
      <c r="AI125" s="838"/>
      <c r="AJ125" s="839"/>
      <c r="AK125" s="840" t="s">
        <v>399</v>
      </c>
      <c r="AL125" s="838"/>
      <c r="AM125" s="838"/>
      <c r="AN125" s="838"/>
      <c r="AO125" s="839"/>
      <c r="AP125" s="885" t="s">
        <v>131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422</v>
      </c>
      <c r="DH125" s="903"/>
      <c r="DI125" s="903"/>
      <c r="DJ125" s="903"/>
      <c r="DK125" s="903"/>
      <c r="DL125" s="903" t="s">
        <v>399</v>
      </c>
      <c r="DM125" s="903"/>
      <c r="DN125" s="903"/>
      <c r="DO125" s="903"/>
      <c r="DP125" s="903"/>
      <c r="DQ125" s="903" t="s">
        <v>399</v>
      </c>
      <c r="DR125" s="903"/>
      <c r="DS125" s="903"/>
      <c r="DT125" s="903"/>
      <c r="DU125" s="903"/>
      <c r="DV125" s="904" t="s">
        <v>399</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25673</v>
      </c>
      <c r="AB126" s="838"/>
      <c r="AC126" s="838"/>
      <c r="AD126" s="838"/>
      <c r="AE126" s="839"/>
      <c r="AF126" s="840">
        <v>25370</v>
      </c>
      <c r="AG126" s="838"/>
      <c r="AH126" s="838"/>
      <c r="AI126" s="838"/>
      <c r="AJ126" s="839"/>
      <c r="AK126" s="840">
        <v>25370</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131</v>
      </c>
      <c r="DH126" s="875"/>
      <c r="DI126" s="875"/>
      <c r="DJ126" s="875"/>
      <c r="DK126" s="875"/>
      <c r="DL126" s="875" t="s">
        <v>399</v>
      </c>
      <c r="DM126" s="875"/>
      <c r="DN126" s="875"/>
      <c r="DO126" s="875"/>
      <c r="DP126" s="875"/>
      <c r="DQ126" s="875" t="s">
        <v>131</v>
      </c>
      <c r="DR126" s="875"/>
      <c r="DS126" s="875"/>
      <c r="DT126" s="875"/>
      <c r="DU126" s="875"/>
      <c r="DV126" s="852" t="s">
        <v>131</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19169</v>
      </c>
      <c r="AB127" s="838"/>
      <c r="AC127" s="838"/>
      <c r="AD127" s="838"/>
      <c r="AE127" s="839"/>
      <c r="AF127" s="840">
        <v>16216</v>
      </c>
      <c r="AG127" s="838"/>
      <c r="AH127" s="838"/>
      <c r="AI127" s="838"/>
      <c r="AJ127" s="839"/>
      <c r="AK127" s="840">
        <v>12957</v>
      </c>
      <c r="AL127" s="838"/>
      <c r="AM127" s="838"/>
      <c r="AN127" s="838"/>
      <c r="AO127" s="839"/>
      <c r="AP127" s="885">
        <v>0.2</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399</v>
      </c>
      <c r="DH127" s="875"/>
      <c r="DI127" s="875"/>
      <c r="DJ127" s="875"/>
      <c r="DK127" s="875"/>
      <c r="DL127" s="875" t="s">
        <v>399</v>
      </c>
      <c r="DM127" s="875"/>
      <c r="DN127" s="875"/>
      <c r="DO127" s="875"/>
      <c r="DP127" s="875"/>
      <c r="DQ127" s="875" t="s">
        <v>131</v>
      </c>
      <c r="DR127" s="875"/>
      <c r="DS127" s="875"/>
      <c r="DT127" s="875"/>
      <c r="DU127" s="875"/>
      <c r="DV127" s="852" t="s">
        <v>399</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t="s">
        <v>399</v>
      </c>
      <c r="AB128" s="859"/>
      <c r="AC128" s="859"/>
      <c r="AD128" s="859"/>
      <c r="AE128" s="860"/>
      <c r="AF128" s="861" t="s">
        <v>131</v>
      </c>
      <c r="AG128" s="859"/>
      <c r="AH128" s="859"/>
      <c r="AI128" s="859"/>
      <c r="AJ128" s="860"/>
      <c r="AK128" s="861" t="s">
        <v>131</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399</v>
      </c>
      <c r="BG128" s="845"/>
      <c r="BH128" s="845"/>
      <c r="BI128" s="845"/>
      <c r="BJ128" s="845"/>
      <c r="BK128" s="845"/>
      <c r="BL128" s="868"/>
      <c r="BM128" s="844">
        <v>13.39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131</v>
      </c>
      <c r="DH128" s="849"/>
      <c r="DI128" s="849"/>
      <c r="DJ128" s="849"/>
      <c r="DK128" s="849"/>
      <c r="DL128" s="849" t="s">
        <v>131</v>
      </c>
      <c r="DM128" s="849"/>
      <c r="DN128" s="849"/>
      <c r="DO128" s="849"/>
      <c r="DP128" s="849"/>
      <c r="DQ128" s="849" t="s">
        <v>399</v>
      </c>
      <c r="DR128" s="849"/>
      <c r="DS128" s="849"/>
      <c r="DT128" s="849"/>
      <c r="DU128" s="849"/>
      <c r="DV128" s="850" t="s">
        <v>399</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9839885</v>
      </c>
      <c r="AB129" s="838"/>
      <c r="AC129" s="838"/>
      <c r="AD129" s="838"/>
      <c r="AE129" s="839"/>
      <c r="AF129" s="840">
        <v>9717226</v>
      </c>
      <c r="AG129" s="838"/>
      <c r="AH129" s="838"/>
      <c r="AI129" s="838"/>
      <c r="AJ129" s="839"/>
      <c r="AK129" s="840">
        <v>9662494</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131</v>
      </c>
      <c r="BG129" s="828"/>
      <c r="BH129" s="828"/>
      <c r="BI129" s="828"/>
      <c r="BJ129" s="828"/>
      <c r="BK129" s="828"/>
      <c r="BL129" s="829"/>
      <c r="BM129" s="827">
        <v>18.39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1236190</v>
      </c>
      <c r="AB130" s="838"/>
      <c r="AC130" s="838"/>
      <c r="AD130" s="838"/>
      <c r="AE130" s="839"/>
      <c r="AF130" s="840">
        <v>1200066</v>
      </c>
      <c r="AG130" s="838"/>
      <c r="AH130" s="838"/>
      <c r="AI130" s="838"/>
      <c r="AJ130" s="839"/>
      <c r="AK130" s="840">
        <v>1236605</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5.6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8603695</v>
      </c>
      <c r="AB131" s="821"/>
      <c r="AC131" s="821"/>
      <c r="AD131" s="821"/>
      <c r="AE131" s="822"/>
      <c r="AF131" s="823">
        <v>8517160</v>
      </c>
      <c r="AG131" s="821"/>
      <c r="AH131" s="821"/>
      <c r="AI131" s="821"/>
      <c r="AJ131" s="822"/>
      <c r="AK131" s="823">
        <v>8425889</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27.5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5.1214623479999997</v>
      </c>
      <c r="AB132" s="801"/>
      <c r="AC132" s="801"/>
      <c r="AD132" s="801"/>
      <c r="AE132" s="802"/>
      <c r="AF132" s="803">
        <v>5.9442349329999997</v>
      </c>
      <c r="AG132" s="801"/>
      <c r="AH132" s="801"/>
      <c r="AI132" s="801"/>
      <c r="AJ132" s="802"/>
      <c r="AK132" s="803">
        <v>5.9669786770000002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5.3</v>
      </c>
      <c r="AB133" s="780"/>
      <c r="AC133" s="780"/>
      <c r="AD133" s="780"/>
      <c r="AE133" s="781"/>
      <c r="AF133" s="779">
        <v>5.2</v>
      </c>
      <c r="AG133" s="780"/>
      <c r="AH133" s="780"/>
      <c r="AI133" s="780"/>
      <c r="AJ133" s="781"/>
      <c r="AK133" s="779">
        <v>5.6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CnPx9i5tjAxLE0u9Kn0i3rqS2BKZooHNetBCguu2lza+XR7UjBumUni472ZAAaSaOdrKS9jf5whiA8uLFhHpA==" saltValue="KAjJGKfYX7eb7/5iNJyU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XmB/aK7AIYhFGkmN0ZPQTp0xamKvX4HDt6d7MT8QuNKiqkI2zcTcu+BdiB8tiXAt38ZWuiJJFu8MnY8rbrCow==" saltValue="yJv/LXdOyy22Pp0r+aO1B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LmL6K+Udcy5sxERgYTo/byuTCNTNYmL2kKbB/2KpPKysMbSDKfkURfmWWU/0YbBh4n+Se7qIAQIGEPJ7y8JQA==" saltValue="0frwY/O2Nmv3j00elTlVX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2461598</v>
      </c>
      <c r="AP9" s="292">
        <v>66160</v>
      </c>
      <c r="AQ9" s="293">
        <v>89546</v>
      </c>
      <c r="AR9" s="294">
        <v>-26.1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289779</v>
      </c>
      <c r="AP10" s="295">
        <v>7788</v>
      </c>
      <c r="AQ10" s="296">
        <v>7518</v>
      </c>
      <c r="AR10" s="297">
        <v>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576323</v>
      </c>
      <c r="AP11" s="295">
        <v>15490</v>
      </c>
      <c r="AQ11" s="296">
        <v>9181</v>
      </c>
      <c r="AR11" s="297">
        <v>68.7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v>19519</v>
      </c>
      <c r="AP12" s="295">
        <v>525</v>
      </c>
      <c r="AQ12" s="296">
        <v>1021</v>
      </c>
      <c r="AR12" s="297">
        <v>-48.6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500</v>
      </c>
      <c r="AP13" s="295" t="s">
        <v>500</v>
      </c>
      <c r="AQ13" s="296">
        <v>11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166275</v>
      </c>
      <c r="AP14" s="295">
        <v>4469</v>
      </c>
      <c r="AQ14" s="296">
        <v>4082</v>
      </c>
      <c r="AR14" s="297">
        <v>9.5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28066</v>
      </c>
      <c r="AP15" s="295">
        <v>754</v>
      </c>
      <c r="AQ15" s="296">
        <v>2228</v>
      </c>
      <c r="AR15" s="297">
        <v>-66.2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-301958</v>
      </c>
      <c r="AP16" s="295">
        <v>-8116</v>
      </c>
      <c r="AQ16" s="296">
        <v>-8980</v>
      </c>
      <c r="AR16" s="297">
        <v>-9.6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3239602</v>
      </c>
      <c r="AP17" s="295">
        <v>87070</v>
      </c>
      <c r="AQ17" s="296">
        <v>104606</v>
      </c>
      <c r="AR17" s="297">
        <v>-16.8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7.39</v>
      </c>
      <c r="AP21" s="308">
        <v>10.09</v>
      </c>
      <c r="AQ21" s="309">
        <v>-2.7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101.9</v>
      </c>
      <c r="AP22" s="313">
        <v>97.8</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1552607</v>
      </c>
      <c r="AP32" s="322">
        <v>41729</v>
      </c>
      <c r="AQ32" s="323">
        <v>67805</v>
      </c>
      <c r="AR32" s="324">
        <v>-38.5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500</v>
      </c>
      <c r="AP34" s="322" t="s">
        <v>500</v>
      </c>
      <c r="AQ34" s="323">
        <v>11</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85242</v>
      </c>
      <c r="AP35" s="322">
        <v>2291</v>
      </c>
      <c r="AQ35" s="323">
        <v>18110</v>
      </c>
      <c r="AR35" s="324">
        <v>-87.3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63198</v>
      </c>
      <c r="AP36" s="322">
        <v>1699</v>
      </c>
      <c r="AQ36" s="323">
        <v>2781</v>
      </c>
      <c r="AR36" s="324">
        <v>-38.9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38329</v>
      </c>
      <c r="AP37" s="322">
        <v>1030</v>
      </c>
      <c r="AQ37" s="323">
        <v>1073</v>
      </c>
      <c r="AR37" s="324">
        <v>-4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500</v>
      </c>
      <c r="AP38" s="325" t="s">
        <v>500</v>
      </c>
      <c r="AQ38" s="326">
        <v>5</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t="s">
        <v>500</v>
      </c>
      <c r="AP39" s="322" t="s">
        <v>500</v>
      </c>
      <c r="AQ39" s="323">
        <v>-3858</v>
      </c>
      <c r="AR39" s="324" t="s">
        <v>500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-1236605</v>
      </c>
      <c r="AP40" s="322">
        <v>-33236</v>
      </c>
      <c r="AQ40" s="323">
        <v>-59194</v>
      </c>
      <c r="AR40" s="324">
        <v>-43.9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502771</v>
      </c>
      <c r="AP41" s="322">
        <v>13513</v>
      </c>
      <c r="AQ41" s="323">
        <v>26732</v>
      </c>
      <c r="AR41" s="324">
        <v>-49.5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3176427</v>
      </c>
      <c r="AN51" s="344">
        <v>80959</v>
      </c>
      <c r="AO51" s="345">
        <v>81.400000000000006</v>
      </c>
      <c r="AP51" s="346">
        <v>90961</v>
      </c>
      <c r="AQ51" s="347">
        <v>20.100000000000001</v>
      </c>
      <c r="AR51" s="348">
        <v>61.3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1692197</v>
      </c>
      <c r="AN52" s="352">
        <v>43130</v>
      </c>
      <c r="AO52" s="353">
        <v>60.3</v>
      </c>
      <c r="AP52" s="354">
        <v>37720</v>
      </c>
      <c r="AQ52" s="355">
        <v>7.1</v>
      </c>
      <c r="AR52" s="356">
        <v>53.2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3542890</v>
      </c>
      <c r="AN53" s="344">
        <v>91418</v>
      </c>
      <c r="AO53" s="345">
        <v>12.9</v>
      </c>
      <c r="AP53" s="346">
        <v>106614</v>
      </c>
      <c r="AQ53" s="347">
        <v>17.2</v>
      </c>
      <c r="AR53" s="348">
        <v>-4.3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2369393</v>
      </c>
      <c r="AN54" s="352">
        <v>61138</v>
      </c>
      <c r="AO54" s="353">
        <v>41.8</v>
      </c>
      <c r="AP54" s="354">
        <v>45545</v>
      </c>
      <c r="AQ54" s="355">
        <v>20.7</v>
      </c>
      <c r="AR54" s="356">
        <v>21.1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2454447</v>
      </c>
      <c r="AN55" s="344">
        <v>64258</v>
      </c>
      <c r="AO55" s="345">
        <v>-29.7</v>
      </c>
      <c r="AP55" s="346">
        <v>85459</v>
      </c>
      <c r="AQ55" s="347">
        <v>-19.8</v>
      </c>
      <c r="AR55" s="348">
        <v>-9.9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1611775</v>
      </c>
      <c r="AN56" s="352">
        <v>42196</v>
      </c>
      <c r="AO56" s="353">
        <v>-31</v>
      </c>
      <c r="AP56" s="354">
        <v>44378</v>
      </c>
      <c r="AQ56" s="355">
        <v>-2.6</v>
      </c>
      <c r="AR56" s="356">
        <v>-28.4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1516792</v>
      </c>
      <c r="AN57" s="344">
        <v>40224</v>
      </c>
      <c r="AO57" s="345">
        <v>-37.4</v>
      </c>
      <c r="AP57" s="346">
        <v>83280</v>
      </c>
      <c r="AQ57" s="347">
        <v>-2.5</v>
      </c>
      <c r="AR57" s="348">
        <v>-34.9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852274</v>
      </c>
      <c r="AN58" s="352">
        <v>22601</v>
      </c>
      <c r="AO58" s="353">
        <v>-46.4</v>
      </c>
      <c r="AP58" s="354">
        <v>43123</v>
      </c>
      <c r="AQ58" s="355">
        <v>-2.8</v>
      </c>
      <c r="AR58" s="356">
        <v>-43.6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1424405</v>
      </c>
      <c r="AN59" s="344">
        <v>38283</v>
      </c>
      <c r="AO59" s="345">
        <v>-4.8</v>
      </c>
      <c r="AP59" s="346">
        <v>88968</v>
      </c>
      <c r="AQ59" s="347">
        <v>6.8</v>
      </c>
      <c r="AR59" s="348">
        <v>-11.6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905079</v>
      </c>
      <c r="AN60" s="352">
        <v>24326</v>
      </c>
      <c r="AO60" s="353">
        <v>7.6</v>
      </c>
      <c r="AP60" s="354">
        <v>45482</v>
      </c>
      <c r="AQ60" s="355">
        <v>5.5</v>
      </c>
      <c r="AR60" s="356">
        <v>2.1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2422992</v>
      </c>
      <c r="AN61" s="359">
        <v>63028</v>
      </c>
      <c r="AO61" s="360">
        <v>4.5</v>
      </c>
      <c r="AP61" s="361">
        <v>91056</v>
      </c>
      <c r="AQ61" s="362">
        <v>4.4000000000000004</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1486144</v>
      </c>
      <c r="AN62" s="352">
        <v>38678</v>
      </c>
      <c r="AO62" s="353">
        <v>6.5</v>
      </c>
      <c r="AP62" s="354">
        <v>43250</v>
      </c>
      <c r="AQ62" s="355">
        <v>5.6</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YQZED7r5sss3QAHs4R4+hFrNYKHH4OsZXhrvdjyS0cO4gMcVrE6v9dnLy67Ur788rA/vIlNSb1iYOinMZTidA==" saltValue="sS6fVCBW1trkOn4IerAe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iKw/ZX3Bgf9QhfOruixT3XaXZebY2XOTNjCqNdIspdBiVDpsJm5KM4M0FOtBj7y8yPt6cBBuELxZdb6ToLrIw==" saltValue="fHhywU0n/KHJ6KLJvOWw+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uPxZe6Lx8en/82P3zRMOdDeH8s37IW8/Ev0+ScU7Yjf1iMx39MDbG5sKUDNiVIssT9Rb8Fl2Cca7DBXZPx2IQ==" saltValue="k+d70qChz644DjojsrFpr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22.48</v>
      </c>
      <c r="G47" s="12">
        <v>28.03</v>
      </c>
      <c r="H47" s="12">
        <v>30.72</v>
      </c>
      <c r="I47" s="12">
        <v>31.4</v>
      </c>
      <c r="J47" s="13">
        <v>31.64</v>
      </c>
    </row>
    <row r="48" spans="2:10" ht="57.75" customHeight="1" x14ac:dyDescent="0.15">
      <c r="B48" s="14"/>
      <c r="C48" s="1214" t="s">
        <v>4</v>
      </c>
      <c r="D48" s="1214"/>
      <c r="E48" s="1215"/>
      <c r="F48" s="15">
        <v>7.74</v>
      </c>
      <c r="G48" s="16">
        <v>6.58</v>
      </c>
      <c r="H48" s="16">
        <v>6.62</v>
      </c>
      <c r="I48" s="16">
        <v>6.7</v>
      </c>
      <c r="J48" s="17">
        <v>7.17</v>
      </c>
    </row>
    <row r="49" spans="2:10" ht="57.75" customHeight="1" thickBot="1" x14ac:dyDescent="0.2">
      <c r="B49" s="18"/>
      <c r="C49" s="1216" t="s">
        <v>5</v>
      </c>
      <c r="D49" s="1216"/>
      <c r="E49" s="1217"/>
      <c r="F49" s="19">
        <v>2.0499999999999998</v>
      </c>
      <c r="G49" s="20">
        <v>0.31</v>
      </c>
      <c r="H49" s="20">
        <v>0.19</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GSxoFASLWvIfi6my99HpONiipfPMUZ3LfYna3Jwww2RyCplCXvV2B+xYKEuH5vsv/dMEAyrrpSnSegLWvGsdQ==" saltValue="JBN+1S432WVVhcf7R3U45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2019-03-01T02:26:14Z</cp:lastPrinted>
  <dcterms:created xsi:type="dcterms:W3CDTF">2019-02-14T02:15:15Z</dcterms:created>
  <dcterms:modified xsi:type="dcterms:W3CDTF">2019-10-29T11:31:41Z</dcterms:modified>
  <cp:category/>
</cp:coreProperties>
</file>