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CFDFDF14-453F-4563-AB76-CA2E8D856377}" xr6:coauthVersionLast="47" xr6:coauthVersionMax="47" xr10:uidLastSave="{00000000-0000-0000-0000-000000000000}"/>
  <bookViews>
    <workbookView xWindow="286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<sst xmlns="http://schemas.openxmlformats.org/spreadsheetml/2006/main" count="1126" uniqueCount="600">
  <si>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</si>
  <si>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</si>
  <si>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</si>
  <si>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</si>
  <si>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</si>
  <si>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</si>
  <si>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</si>
  <si>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</si>
  <si>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</si>
  <si>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</si>
  <si>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</si>
  <si>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</si>
  <si>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</si>
  <si>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</si>
  <si>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</si>
  <si>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</si>
  <si>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</si>
  <si>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</si>
  <si>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</si>
  <si>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</si>
  <si>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</si>
  <si>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</si>
  <si>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</si>
  <si>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</si>
  <si>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</si>
  <si>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</si>
  <si>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</si>
  <si>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</si>
  <si>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</si>
  <si>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</si>
  <si>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</si>
  <si>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</si>
  <si>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</si>
  <si>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</si>
  <si>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</si>
  <si>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</si>
  <si>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</si>
  <si>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</si>
  <si>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</si>
  <si>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</si>
  <si>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</si>
  <si>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</si>
  <si>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</si>
  <si>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</si>
  <si>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</si>
  <si>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</si>
  <si>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</si>
  <si>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</si>
  <si>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</si>
  <si>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</si>
  <si>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</si>
  <si>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</si>
  <si>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</si>
  <si>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</si>
  <si>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</si>
  <si>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</si>
  <si>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</si>
  <si>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</si>
  <si>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</si>
  <si>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</si>
  <si>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</si>
  <si>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</si>
  <si>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</si>
  <si>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</si>
  <si>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</si>
  <si>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</si>
  <si>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</si>
  <si>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</si>
  <si>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</si>
  <si>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</si>
  <si>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</si>
  <si>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</si>
  <si>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</si>
  <si>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</si>
  <si>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</si>
  <si>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</si>
  <si>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</si>
  <si>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</si>
  <si>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</si>
  <si>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</si>
  <si>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</si>
  <si>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</si>
  <si>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</si>
  <si>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</si>
  <si>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</si>
  <si>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</si>
  <si>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</si>
  <si>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</si>
  <si>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</si>
  <si>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</si>
  <si>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</si>
  <si>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</si>
  <si>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</si>
  <si>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</si>
  <si>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</si>
  <si>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</si>
  <si>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</si>
  <si>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</si>
  <si>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</si>
  <si>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</si>
  <si>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匝瑳市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</si>
  <si>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</si>
  <si>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</si>
  <si>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</si>
  <si>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</si>
  <si>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</si>
  <si>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</si>
  <si>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</si>
  <si>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</si>
  <si>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</si>
  <si>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</si>
  <si>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</si>
  <si>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</si>
  <si>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</si>
  <si>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</si>
  <si>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</si>
  <si>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</si>
  <si>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</si>
  <si>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</si>
  <si>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</si>
  <si>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</si>
  <si>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</si>
  <si>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</si>
  <si>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</si>
  <si>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</si>
  <si>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</si>
  <si>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</si>
  <si>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</si>
  <si>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</si>
  <si>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</si>
  <si>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</si>
  <si>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</si>
  <si>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</si>
  <si>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</si>
  <si>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</si>
  <si>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</si>
  <si>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</si>
  <si>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</si>
  <si>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</si>
  <si>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</si>
  <si>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</si>
  <si>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</si>
  <si>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</si>
  <si>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</si>
  <si>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</si>
  <si>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</si>
  <si>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</si>
  <si>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</si>
  <si>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</si>
  <si>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</si>
  <si>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</si>
  <si>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</si>
  <si>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</si>
  <si>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</si>
  <si>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</si>
  <si>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</si>
  <si>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</si>
  <si>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</si>
  <si>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</si>
  <si>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</si>
  <si>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</si>
  <si>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</si>
  <si>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</si>
  <si>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</si>
  <si>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</si>
  <si>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</si>
  <si>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</si>
  <si>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</si>
  <si>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</si>
  <si>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</si>
  <si>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</si>
  <si>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</si>
  <si>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</si>
  <si>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</si>
  <si>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</si>
  <si>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</si>
  <si>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</si>
  <si>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</si>
  <si>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</si>
  <si>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</si>
  <si>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</si>
  <si>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</si>
  <si>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</si>
  <si>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</si>
  <si>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</si>
  <si>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</si>
  <si>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</si>
  <si>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</si>
  <si>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</si>
  <si>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</si>
  <si>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</si>
  <si>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</si>
  <si>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</si>
  <si>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</si>
  <si>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</si>
  <si>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</si>
  <si>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</si>
  <si>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</si>
  <si>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</si>
  <si>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</si>
  <si>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</si>
  <si>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</si>
  <si>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</si>
  <si>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</si>
  <si>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</si>
  <si>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</si>
  <si>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</si>
  <si>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</si>
  <si>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</si>
  <si>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</si>
  <si>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</si>
  <si>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</si>
  <si>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</si>
  <si>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</si>
  <si>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</si>
  <si>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</si>
  <si>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</si>
  <si>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千葉県匝瑳市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</si>
  <si>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</si>
  <si>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</si>
  <si>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</si>
  <si>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</si>
  <si>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</si>
  <si>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</si>
  <si>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</si>
  <si>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</si>
  <si>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</si>
  <si>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</si>
  <si>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</si>
  <si>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</si>
  <si>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</si>
  <si>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</si>
  <si>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</si>
  <si>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</si>
  <si>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</si>
  <si>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</si>
  <si>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</si>
  <si>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</si>
  <si>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</si>
  <si>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</si>
  <si>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</si>
  <si>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</si>
  <si>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</si>
  <si>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</si>
  <si>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</si>
  <si>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</si>
  <si>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</si>
  <si>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</si>
  <si>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</si>
  <si>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</si>
  <si>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</si>
  <si>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</si>
  <si>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</si>
  <si>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</si>
  <si>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</si>
  <si>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</si>
  <si>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</si>
  <si>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</si>
  <si>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</si>
  <si>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</si>
  <si>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</si>
  <si>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</si>
  <si>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</si>
  <si>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</si>
  <si>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</si>
  <si>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</si>
  <si>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</si>
  <si>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</si>
  <si>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</si>
  <si>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</si>
  <si>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</si>
  <si>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</si>
  <si>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</si>
  <si>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</si>
  <si>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</si>
  <si>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</si>
  <si>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</si>
  <si>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</si>
  <si>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</si>
  <si>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</si>
  <si>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</si>
  <si>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</si>
  <si>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</si>
  <si>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</si>
  <si>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</si>
  <si>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</si>
  <si>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</si>
  <si>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</si>
  <si>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</si>
  <si>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</si>
  <si>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</si>
  <si>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</si>
  <si>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</si>
  <si>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</si>
  <si>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</si>
  <si>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</si>
  <si>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</si>
  <si>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</si>
  <si>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</si>
  <si>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</si>
  <si>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</si>
  <si>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</si>
  <si>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</si>
  <si>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</si>
  <si>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</si>
  <si>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</si>
  <si>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</si>
  <si>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</si>
  <si>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</si>
  <si>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</si>
  <si>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</si>
  <si>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</si>
  <si>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</si>
  <si>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</si>
  <si>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</si>
  <si>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</si>
  <si>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</si>
  <si>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</si>
  <si>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</si>
  <si>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</si>
  <si>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</si>
  <si>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</si>
  <si>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</si>
  <si>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</si>
  <si>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</si>
  <si>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</si>
  <si>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</si>
  <si>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</si>
  <si>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</si>
  <si>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</si>
  <si>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</si>
  <si>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</si>
  <si>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</si>
  <si>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</si>
  <si>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</si>
  <si>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</si>
  <si>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</si>
  <si>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</si>
  <si>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</si>
  <si>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</si>
  <si>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</si>
  <si>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</si>
  <si>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</si>
  <si>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</si>
  <si>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</si>
  <si>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</si>
  <si>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</si>
  <si>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</si>
  <si>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</si>
  <si>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</si>
  <si>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</si>
  <si>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</si>
  <si>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</si>
  <si>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</si>
  <si>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</si>
  <si>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</si>
  <si>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</si>
  <si>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</si>
  <si>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</si>
  <si>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</si>
  <si>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</si>
  <si>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</si>
  <si>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</si>
  <si>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</si>
  <si>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</si>
  <si>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</si>
  <si>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</si>
  <si>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</si>
  <si>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</si>
  <si>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</si>
  <si>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千葉県匝瑳市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</si>
  <si>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</si>
  <si>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</si>
  <si>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</si>
  <si>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</si>
  <si>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</si>
  <si>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</si>
  <si>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</si>
  <si>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</si>
  <si>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</si>
  <si>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</si>
  <si>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</si>
  <si>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</si>
  <si>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</si>
  <si>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</si>
  <si>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</si>
  <si>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</si>
  <si>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</si>
  <si>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</si>
  <si>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</si>
  <si>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</si>
  <si>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</si>
  <si>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</si>
  <si>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</si>
  <si>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</si>
  <si>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</si>
  <si>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</si>
  <si>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</si>
  <si>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</si>
  <si>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</si>
  <si>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</si>
  <si>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</si>
  <si>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</si>
  <si>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</si>
  <si>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</si>
  <si>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</si>
  <si>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</si>
  <si>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</si>
  <si>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</si>
  <si>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</si>
  <si>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</si>
  <si>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</si>
  <si>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</si>
  <si>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</si>
  <si>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</si>
  <si>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</si>
  <si>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</si>
  <si>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</si>
  <si>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</si>
  <si>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</si>
  <si>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</si>
  <si>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</si>
  <si>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</si>
  <si>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</si>
  <si>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</si>
  <si>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</si>
  <si>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</si>
  <si>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</si>
  <si>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</si>
  <si>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</si>
  <si>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</si>
  <si>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</si>
  <si>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</si>
  <si>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</si>
  <si>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</si>
  <si>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</si>
  <si>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</si>
  <si>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</si>
  <si>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</si>
  <si>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</si>
  <si>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</si>
  <si>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</si>
  <si>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</si>
  <si>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</si>
  <si>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</si>
  <si>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</si>
  <si>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</si>
  <si>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</si>
  <si>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</si>
  <si>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</si>
  <si>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</si>
  <si>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</si>
  <si>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</si>
  <si>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</si>
  <si>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</si>
  <si>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</si>
  <si>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</si>
  <si>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</si>
  <si>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</si>
  <si>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</si>
  <si>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</si>
  <si>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</si>
  <si>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</si>
  <si>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</si>
  <si>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</si>
  <si>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</si>
  <si>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</si>
  <si>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</si>
  <si>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</si>
  <si>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</si>
  <si>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</si>
  <si>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</si>
  <si>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</si>
  <si>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</si>
  <si>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</si>
  <si>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</si>
  <si>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</si>
  <si>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</si>
  <si>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</si>
  <si>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</si>
  <si>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</si>
  <si>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</si>
  <si>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</si>
  <si>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</si>
  <si>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</si>
  <si>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</si>
  <si>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</si>
  <si>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</si>
  <si>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</si>
  <si>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</si>
  <si>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</si>
  <si>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</si>
  <si>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</si>
  <si>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</si>
  <si>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</si>
  <si>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</si>
  <si>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</si>
  <si>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</si>
  <si>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</si>
  <si>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</si>
  <si>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</si>
  <si>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</si>
  <si>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</si>
  <si>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</si>
  <si>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</si>
  <si>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</si>
  <si>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</si>
  <si>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</si>
  <si>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</si>
  <si>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</si>
  <si>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</si>
  <si>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</si>
  <si>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</si>
  <si>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</si>
  <si>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</si>
  <si>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</si>
  <si>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</si>
  <si>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</si>
  <si>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</si>
  <si>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</si>
  <si>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</si>
  <si>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</si>
  <si>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</si>
  <si>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</si>
  <si>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</si>
  <si>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</si>
  <si>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</si>
  <si>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</si>
  <si>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</si>
  <si>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</si>
  <si>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</si>
  <si>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</si>
  <si>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</si>
  <si>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</si>
  <si>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</si>
  <si>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</si>
  <si>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</si>
  <si>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</si>
  <si>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</si>
  <si>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</si>
  <si>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</si>
  <si>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</si>
  <si>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</si>
  <si>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</si>
  <si>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</si>
  <si>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</si>
  <si>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</si>
  <si>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</si>
  <si>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</si>
  <si>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</si>
  <si>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</si>
  <si>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</si>
  <si>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</si>
  <si>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</si>
  <si>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</si>
  <si>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</si>
  <si>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</si>
  <si>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</si>
  <si>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</si>
  <si>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2.84</t>
  </si>
  <si>
    <t>▲ 8.50</t>
  </si>
  <si>
    <t>▲ 4.49</t>
  </si>
  <si>
    <t>▲ 0.07</t>
  </si>
  <si>
    <t>▲ 2.30</t>
  </si>
  <si>
    <t>一般会計</t>
  </si>
  <si>
    <t>病院事業会計</t>
  </si>
  <si>
    <t>介護保険特別会計</t>
  </si>
  <si>
    <t>国民健康保険特別会計</t>
  </si>
  <si>
    <t>後期高齢者医療特別会計</t>
  </si>
  <si>
    <t>その他会計（赤字）</t>
  </si>
  <si>
    <t>その他会計（黒字）</t>
  </si>
  <si>
    <t>H30</t>
    <phoneticPr fontId="5"/>
  </si>
  <si>
    <t>R01</t>
    <phoneticPr fontId="5"/>
  </si>
  <si>
    <t>R02</t>
    <phoneticPr fontId="5"/>
  </si>
  <si>
    <t>R03</t>
    <phoneticPr fontId="5"/>
  </si>
  <si>
    <t>R04</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</si>
  <si>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</si>
  <si>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</si>
  <si>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</si>
  <si>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</si>
  <si>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</si>
  <si>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</si>
  <si>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</si>
  <si>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</si>
  <si>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</si>
  <si>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7">
      <t>ヨコシバヒカリマチ</t>
    </rPh>
    <rPh sb="7" eb="9">
      <t>ショウボウ</t>
    </rPh>
    <rPh sb="9" eb="11">
      <t>クミアイ</t>
    </rPh>
    <rPh sb="12" eb="14">
      <t>イッパン</t>
    </rPh>
    <rPh sb="14" eb="16">
      <t>カイケイ</t>
    </rPh>
    <phoneticPr fontId="2"/>
  </si>
  <si>
    <t>東総衛生組合（一般会計）</t>
    <rPh sb="0" eb="2">
      <t>トウソウ</t>
    </rPh>
    <rPh sb="2" eb="4">
      <t>エイセイ</t>
    </rPh>
    <rPh sb="4" eb="6">
      <t>クミアイ</t>
    </rPh>
    <rPh sb="7" eb="9">
      <t>イッパン</t>
    </rPh>
    <rPh sb="9" eb="11">
      <t>カイケイ</t>
    </rPh>
    <phoneticPr fontId="2"/>
  </si>
  <si>
    <t>東総地区広域市町村圏事務組合（一般会計）</t>
    <rPh sb="0" eb="2">
      <t>トウソウ</t>
    </rPh>
    <rPh sb="2" eb="4">
      <t>チク</t>
    </rPh>
    <rPh sb="4" eb="6">
      <t>コウイキ</t>
    </rPh>
    <rPh sb="6" eb="9">
      <t>シチョウソン</t>
    </rPh>
    <rPh sb="9" eb="10">
      <t>ケン</t>
    </rPh>
    <rPh sb="10" eb="12">
      <t>ジム</t>
    </rPh>
    <rPh sb="12" eb="14">
      <t>クミアイ</t>
    </rPh>
    <rPh sb="15" eb="17">
      <t>イッパン</t>
    </rPh>
    <rPh sb="17" eb="19">
      <t>カイケイ</t>
    </rPh>
    <phoneticPr fontId="2"/>
  </si>
  <si>
    <t>東総地区広域市町村圏事務組合（一般廃棄物処理事業特別会計）</t>
    <rPh sb="0" eb="2">
      <t>トウソウ</t>
    </rPh>
    <rPh sb="2" eb="4">
      <t>チク</t>
    </rPh>
    <rPh sb="4" eb="6">
      <t>コウイキ</t>
    </rPh>
    <rPh sb="6" eb="9">
      <t>シチョウソン</t>
    </rPh>
    <rPh sb="9" eb="10">
      <t>ケン</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</si>
  <si>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東総地区広域市町村圏事務組合（東総地区ふるさと市町村圏事業特別会計）</t>
    <rPh sb="0" eb="2">
      <t>トウソウ</t>
    </rPh>
    <rPh sb="2" eb="4">
      <t>チク</t>
    </rPh>
    <rPh sb="4" eb="6">
      <t>コウイキ</t>
    </rPh>
    <rPh sb="6" eb="9">
      <t>シチョウソン</t>
    </rPh>
    <rPh sb="9" eb="10">
      <t>ケン</t>
    </rPh>
    <rPh sb="10" eb="12">
      <t>ジム</t>
    </rPh>
    <rPh sb="12" eb="14">
      <t>クミアイ</t>
    </rPh>
    <rPh sb="15" eb="17">
      <t>トウソウ</t>
    </rPh>
    <rPh sb="17" eb="19">
      <t>チク</t>
    </rPh>
    <rPh sb="23" eb="26">
      <t>シチョウソン</t>
    </rPh>
    <rPh sb="26" eb="27">
      <t>ケン</t>
    </rPh>
    <rPh sb="27" eb="29">
      <t>ジギョウ</t>
    </rPh>
    <rPh sb="29" eb="31">
      <t>トクベツ</t>
    </rPh>
    <rPh sb="31" eb="33">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</si>
  <si>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</si>
  <si>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ふれあいパーク八日市場有限会社</t>
    <rPh sb="7" eb="11">
      <t>ヨウカイチバ</t>
    </rPh>
    <rPh sb="11" eb="15">
      <t>ユウゲンガイシャ</t>
    </rPh>
    <phoneticPr fontId="2"/>
  </si>
  <si>
    <t>-</t>
    <phoneticPr fontId="2"/>
  </si>
  <si>
    <t>地域振興基金</t>
    <phoneticPr fontId="5"/>
  </si>
  <si>
    <t>ふるさと振興基金</t>
    <phoneticPr fontId="2"/>
  </si>
  <si>
    <t>社会福祉振興基金</t>
    <phoneticPr fontId="2"/>
  </si>
  <si>
    <t>スポーツ推進基金</t>
    <phoneticPr fontId="2"/>
  </si>
  <si>
    <t>森林環境整備基金</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</si>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</sst>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836F-43C6-9A88-4A43C69620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31683</c:v>
                </c:pt>
                <c:pt idx="1">
                  <c:v>45309</c:v>
                </c:pt>
                <c:pt idx="2">
                  <c:v>43849</c:v>
                </c:pt>
                <c:pt idx="3">
                  <c:v>53442</c:v>
                </c:pt>
                <c:pt idx="4">
                  <c:v>23159</c:v>
                </c:pt>
              </c:numCache>
            </c:numRef>
          </c:val>
          <c:smooth val="0"/>
          <c:extLst>
            <c:ext xmlns:c16="http://schemas.microsoft.com/office/drawing/2014/chart" uri="{C3380CC4-5D6E-409C-BE32-E72D297353CC}">
              <c16:uniqueId val="{00000001-836F-43C6-9A88-4A43C69620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7.92</c:v>
                </c:pt>
                <c:pt idx="1">
                  <c:v>6.76</c:v>
                </c:pt>
                <c:pt idx="2">
                  <c:v>9.84</c:v>
                </c:pt>
                <c:pt idx="3">
                  <c:v>10.24</c:v>
                </c:pt>
                <c:pt idx="4">
                  <c:v>10.52</c:v>
                </c:pt>
              </c:numCache>
            </c:numRef>
          </c:val>
          <c:extLst>
            <c:ext xmlns:c16="http://schemas.microsoft.com/office/drawing/2014/chart" uri="{C3380CC4-5D6E-409C-BE32-E72D297353CC}">
              <c16:uniqueId val="{00000000-FA04-481D-8097-1F99B5A0FD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31.95</c:v>
                </c:pt>
                <c:pt idx="1">
                  <c:v>28.8</c:v>
                </c:pt>
                <c:pt idx="2">
                  <c:v>23.63</c:v>
                </c:pt>
                <c:pt idx="3">
                  <c:v>26.75</c:v>
                </c:pt>
                <c:pt idx="4">
                  <c:v>30.15</c:v>
                </c:pt>
              </c:numCache>
            </c:numRef>
          </c:val>
          <c:extLst>
            <c:ext xmlns:c16="http://schemas.microsoft.com/office/drawing/2014/chart" uri="{C3380CC4-5D6E-409C-BE32-E72D297353CC}">
              <c16:uniqueId val="{00000001-FA04-481D-8097-1F99B5A0FD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-2.84</c:v>
                </c:pt>
                <c:pt idx="1">
                  <c:v>-8.5</c:v>
                </c:pt>
                <c:pt idx="2">
                  <c:v>-4.49</c:v>
                </c:pt>
                <c:pt idx="3">
                  <c:v>-7.0000000000000007E-2</c:v>
                </c:pt>
                <c:pt idx="4">
                  <c:v>-2.2999999999999998</c:v>
                </c:pt>
              </c:numCache>
            </c:numRef>
          </c:val>
          <c:smooth val="0"/>
          <c:extLst>
            <c:ext xmlns:c16="http://schemas.microsoft.com/office/drawing/2014/chart" uri="{C3380CC4-5D6E-409C-BE32-E72D297353CC}">
              <c16:uniqueId val="{00000002-FA04-481D-8097-1F99B5A0FD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98-4E79-BC97-C021E4F1E8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98-4E79-BC97-C021E4F1E8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98-4E79-BC97-C021E4F1E85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98-4E79-BC97-C021E4F1E85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898-4E79-BC97-C021E4F1E85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5-1898-4E79-BC97-C021E4F1E85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4.0599999999999996</c:v>
                </c:pt>
                <c:pt idx="2">
                  <c:v>#N/A</c:v>
                </c:pt>
                <c:pt idx="3">
                  <c:v>2.52</c:v>
                </c:pt>
                <c:pt idx="4">
                  <c:v>#N/A</c:v>
                </c:pt>
                <c:pt idx="5">
                  <c:v>1.56</c:v>
                </c:pt>
                <c:pt idx="6">
                  <c:v>#N/A</c:v>
                </c:pt>
                <c:pt idx="7">
                  <c:v>2.25</c:v>
                </c:pt>
                <c:pt idx="8">
                  <c:v>#N/A</c:v>
                </c:pt>
                <c:pt idx="9">
                  <c:v>2.16</c:v>
                </c:pt>
              </c:numCache>
            </c:numRef>
          </c:val>
          <c:extLst>
            <c:ext xmlns:c16="http://schemas.microsoft.com/office/drawing/2014/chart" uri="{C3380CC4-5D6E-409C-BE32-E72D297353CC}">
              <c16:uniqueId val="{00000006-1898-4E79-BC97-C021E4F1E85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1.29</c:v>
                </c:pt>
                <c:pt idx="2">
                  <c:v>#N/A</c:v>
                </c:pt>
                <c:pt idx="3">
                  <c:v>1.65</c:v>
                </c:pt>
                <c:pt idx="4">
                  <c:v>#N/A</c:v>
                </c:pt>
                <c:pt idx="5">
                  <c:v>1.43</c:v>
                </c:pt>
                <c:pt idx="6">
                  <c:v>#N/A</c:v>
                </c:pt>
                <c:pt idx="7">
                  <c:v>1.51</c:v>
                </c:pt>
                <c:pt idx="8">
                  <c:v>#N/A</c:v>
                </c:pt>
                <c:pt idx="9">
                  <c:v>2.84</c:v>
                </c:pt>
              </c:numCache>
            </c:numRef>
          </c:val>
          <c:extLst>
            <c:ext xmlns:c16="http://schemas.microsoft.com/office/drawing/2014/chart" uri="{C3380CC4-5D6E-409C-BE32-E72D297353CC}">
              <c16:uniqueId val="{00000007-1898-4E79-BC97-C021E4F1E85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3.58</c:v>
                </c:pt>
                <c:pt idx="2">
                  <c:v>#N/A</c:v>
                </c:pt>
                <c:pt idx="3">
                  <c:v>3.65</c:v>
                </c:pt>
                <c:pt idx="4">
                  <c:v>#N/A</c:v>
                </c:pt>
                <c:pt idx="5">
                  <c:v>5.27</c:v>
                </c:pt>
                <c:pt idx="6">
                  <c:v>#N/A</c:v>
                </c:pt>
                <c:pt idx="7">
                  <c:v>5.6</c:v>
                </c:pt>
                <c:pt idx="8">
                  <c:v>#N/A</c:v>
                </c:pt>
                <c:pt idx="9">
                  <c:v>5.73</c:v>
                </c:pt>
              </c:numCache>
            </c:numRef>
          </c:val>
          <c:extLst>
            <c:ext xmlns:c16="http://schemas.microsoft.com/office/drawing/2014/chart" uri="{C3380CC4-5D6E-409C-BE32-E72D297353CC}">
              <c16:uniqueId val="{00000008-1898-4E79-BC97-C021E4F1E8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7.91</c:v>
                </c:pt>
                <c:pt idx="2">
                  <c:v>#N/A</c:v>
                </c:pt>
                <c:pt idx="3">
                  <c:v>6.76</c:v>
                </c:pt>
                <c:pt idx="4">
                  <c:v>#N/A</c:v>
                </c:pt>
                <c:pt idx="5">
                  <c:v>9.84</c:v>
                </c:pt>
                <c:pt idx="6">
                  <c:v>#N/A</c:v>
                </c:pt>
                <c:pt idx="7">
                  <c:v>10.24</c:v>
                </c:pt>
                <c:pt idx="8">
                  <c:v>#N/A</c:v>
                </c:pt>
                <c:pt idx="9">
                  <c:v>10.51</c:v>
                </c:pt>
              </c:numCache>
            </c:numRef>
          </c:val>
          <c:extLst>
            <c:ext xmlns:c16="http://schemas.microsoft.com/office/drawing/2014/chart" uri="{C3380CC4-5D6E-409C-BE32-E72D297353CC}">
              <c16:uniqueId val="{00000009-1898-4E79-BC97-C021E4F1E8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1294</c:v>
                </c:pt>
                <c:pt idx="5">
                  <c:v>1306</c:v>
                </c:pt>
                <c:pt idx="8">
                  <c:v>1287</c:v>
                </c:pt>
                <c:pt idx="11">
                  <c:v>1248</c:v>
                </c:pt>
                <c:pt idx="14">
                  <c:v>1242</c:v>
                </c:pt>
              </c:numCache>
            </c:numRef>
          </c:val>
          <c:extLst>
            <c:ext xmlns:c16="http://schemas.microsoft.com/office/drawing/2014/chart" uri="{C3380CC4-5D6E-409C-BE32-E72D297353CC}">
              <c16:uniqueId val="{00000000-3A44-4F97-ACF9-2C98971E02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44-4F97-ACF9-2C98971E02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42</c:v>
                </c:pt>
                <c:pt idx="6">
                  <c:v>16</c:v>
                </c:pt>
                <c:pt idx="9">
                  <c:v>11</c:v>
                </c:pt>
                <c:pt idx="12">
                  <c:v>8</c:v>
                </c:pt>
              </c:numCache>
            </c:numRef>
          </c:val>
          <c:extLst>
            <c:ext xmlns:c16="http://schemas.microsoft.com/office/drawing/2014/chart" uri="{C3380CC4-5D6E-409C-BE32-E72D297353CC}">
              <c16:uniqueId val="{00000002-3A44-4F97-ACF9-2C98971E02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38</c:v>
                </c:pt>
                <c:pt idx="6">
                  <c:v>37</c:v>
                </c:pt>
                <c:pt idx="9">
                  <c:v>47</c:v>
                </c:pt>
                <c:pt idx="12">
                  <c:v>50</c:v>
                </c:pt>
              </c:numCache>
            </c:numRef>
          </c:val>
          <c:extLst>
            <c:ext xmlns:c16="http://schemas.microsoft.com/office/drawing/2014/chart" uri="{C3380CC4-5D6E-409C-BE32-E72D297353CC}">
              <c16:uniqueId val="{00000003-3A44-4F97-ACF9-2C98971E02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c:v>
                </c:pt>
                <c:pt idx="3">
                  <c:v>57</c:v>
                </c:pt>
                <c:pt idx="6">
                  <c:v>58</c:v>
                </c:pt>
                <c:pt idx="9">
                  <c:v>71</c:v>
                </c:pt>
                <c:pt idx="12">
                  <c:v>77</c:v>
                </c:pt>
              </c:numCache>
            </c:numRef>
          </c:val>
          <c:extLst>
            <c:ext xmlns:c16="http://schemas.microsoft.com/office/drawing/2014/chart" uri="{C3380CC4-5D6E-409C-BE32-E72D297353CC}">
              <c16:uniqueId val="{00000004-3A44-4F97-ACF9-2C98971E02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44-4F97-ACF9-2C98971E02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44-4F97-ACF9-2C98971E02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1576</c:v>
                </c:pt>
                <c:pt idx="3">
                  <c:v>1669</c:v>
                </c:pt>
                <c:pt idx="6">
                  <c:v>1697</c:v>
                </c:pt>
                <c:pt idx="9">
                  <c:v>1750</c:v>
                </c:pt>
                <c:pt idx="12">
                  <c:v>1749</c:v>
                </c:pt>
              </c:numCache>
            </c:numRef>
          </c:val>
          <c:extLst>
            <c:ext xmlns:c16="http://schemas.microsoft.com/office/drawing/2014/chart" uri="{C3380CC4-5D6E-409C-BE32-E72D297353CC}">
              <c16:uniqueId val="{00000007-3A44-4F97-ACF9-2C98971E02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441</c:v>
                </c:pt>
                <c:pt idx="2">
                  <c:v>#N/A</c:v>
                </c:pt>
                <c:pt idx="3">
                  <c:v>#N/A</c:v>
                </c:pt>
                <c:pt idx="4">
                  <c:v>500</c:v>
                </c:pt>
                <c:pt idx="5">
                  <c:v>#N/A</c:v>
                </c:pt>
                <c:pt idx="6">
                  <c:v>#N/A</c:v>
                </c:pt>
                <c:pt idx="7">
                  <c:v>521</c:v>
                </c:pt>
                <c:pt idx="8">
                  <c:v>#N/A</c:v>
                </c:pt>
                <c:pt idx="9">
                  <c:v>#N/A</c:v>
                </c:pt>
                <c:pt idx="10">
                  <c:v>631</c:v>
                </c:pt>
                <c:pt idx="11">
                  <c:v>#N/A</c:v>
                </c:pt>
                <c:pt idx="12">
                  <c:v>#N/A</c:v>
                </c:pt>
                <c:pt idx="13">
                  <c:v>642</c:v>
                </c:pt>
                <c:pt idx="14">
                  <c:v>#N/A</c:v>
                </c:pt>
              </c:numCache>
            </c:numRef>
          </c:val>
          <c:smooth val="0"/>
          <c:extLst>
            <c:ext xmlns:c16="http://schemas.microsoft.com/office/drawing/2014/chart" uri="{C3380CC4-5D6E-409C-BE32-E72D297353CC}">
              <c16:uniqueId val="{00000008-3A44-4F97-ACF9-2C98971E02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12959</c:v>
                </c:pt>
                <c:pt idx="5">
                  <c:v>12563</c:v>
                </c:pt>
                <c:pt idx="8">
                  <c:v>12647</c:v>
                </c:pt>
                <c:pt idx="11">
                  <c:v>12012</c:v>
                </c:pt>
                <c:pt idx="14">
                  <c:v>11039</c:v>
                </c:pt>
              </c:numCache>
            </c:numRef>
          </c:val>
          <c:extLst>
            <c:ext xmlns:c16="http://schemas.microsoft.com/office/drawing/2014/chart" uri="{C3380CC4-5D6E-409C-BE32-E72D297353CC}">
              <c16:uniqueId val="{00000000-52AA-43FE-9224-C7396CE148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2AA-43FE-9224-C7396CE148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5205</c:v>
                </c:pt>
                <c:pt idx="5">
                  <c:v>5121</c:v>
                </c:pt>
                <c:pt idx="8">
                  <c:v>4699</c:v>
                </c:pt>
                <c:pt idx="11">
                  <c:v>5181</c:v>
                </c:pt>
                <c:pt idx="14">
                  <c:v>5448</c:v>
                </c:pt>
              </c:numCache>
            </c:numRef>
          </c:val>
          <c:extLst>
            <c:ext xmlns:c16="http://schemas.microsoft.com/office/drawing/2014/chart" uri="{C3380CC4-5D6E-409C-BE32-E72D297353CC}">
              <c16:uniqueId val="{00000002-52AA-43FE-9224-C7396CE148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AA-43FE-9224-C7396CE148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AA-43FE-9224-C7396CE148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AA-43FE-9224-C7396CE148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2676</c:v>
                </c:pt>
                <c:pt idx="3">
                  <c:v>2532</c:v>
                </c:pt>
                <c:pt idx="6">
                  <c:v>2373</c:v>
                </c:pt>
                <c:pt idx="9">
                  <c:v>2185</c:v>
                </c:pt>
                <c:pt idx="12">
                  <c:v>2110</c:v>
                </c:pt>
              </c:numCache>
            </c:numRef>
          </c:val>
          <c:extLst>
            <c:ext xmlns:c16="http://schemas.microsoft.com/office/drawing/2014/chart" uri="{C3380CC4-5D6E-409C-BE32-E72D297353CC}">
              <c16:uniqueId val="{00000006-52AA-43FE-9224-C7396CE148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226</c:v>
                </c:pt>
                <c:pt idx="3">
                  <c:v>265</c:v>
                </c:pt>
                <c:pt idx="6">
                  <c:v>329</c:v>
                </c:pt>
                <c:pt idx="9">
                  <c:v>303</c:v>
                </c:pt>
                <c:pt idx="12">
                  <c:v>554</c:v>
                </c:pt>
              </c:numCache>
            </c:numRef>
          </c:val>
          <c:extLst>
            <c:ext xmlns:c16="http://schemas.microsoft.com/office/drawing/2014/chart" uri="{C3380CC4-5D6E-409C-BE32-E72D297353CC}">
              <c16:uniqueId val="{00000007-52AA-43FE-9224-C7396CE148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474</c:v>
                </c:pt>
                <c:pt idx="3">
                  <c:v>437</c:v>
                </c:pt>
                <c:pt idx="6">
                  <c:v>620</c:v>
                </c:pt>
                <c:pt idx="9">
                  <c:v>609</c:v>
                </c:pt>
                <c:pt idx="12">
                  <c:v>534</c:v>
                </c:pt>
              </c:numCache>
            </c:numRef>
          </c:val>
          <c:extLst>
            <c:ext xmlns:c16="http://schemas.microsoft.com/office/drawing/2014/chart" uri="{C3380CC4-5D6E-409C-BE32-E72D297353CC}">
              <c16:uniqueId val="{00000008-52AA-43FE-9224-C7396CE148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118</c:v>
                </c:pt>
                <c:pt idx="3">
                  <c:v>93</c:v>
                </c:pt>
                <c:pt idx="6">
                  <c:v>92</c:v>
                </c:pt>
                <c:pt idx="9">
                  <c:v>91</c:v>
                </c:pt>
                <c:pt idx="12">
                  <c:v>110</c:v>
                </c:pt>
              </c:numCache>
            </c:numRef>
          </c:val>
          <c:extLst>
            <c:ext xmlns:c16="http://schemas.microsoft.com/office/drawing/2014/chart" uri="{C3380CC4-5D6E-409C-BE32-E72D297353CC}">
              <c16:uniqueId val="{00000009-52AA-43FE-9224-C7396CE148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16332</c:v>
                </c:pt>
                <c:pt idx="3">
                  <c:v>16108</c:v>
                </c:pt>
                <c:pt idx="6">
                  <c:v>16010</c:v>
                </c:pt>
                <c:pt idx="9">
                  <c:v>15386</c:v>
                </c:pt>
                <c:pt idx="12">
                  <c:v>14023</c:v>
                </c:pt>
              </c:numCache>
            </c:numRef>
          </c:val>
          <c:extLst>
            <c:ext xmlns:c16="http://schemas.microsoft.com/office/drawing/2014/chart" uri="{C3380CC4-5D6E-409C-BE32-E72D297353CC}">
              <c16:uniqueId val="{0000000A-52AA-43FE-9224-C7396CE148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1661</c:v>
                </c:pt>
                <c:pt idx="2">
                  <c:v>#N/A</c:v>
                </c:pt>
                <c:pt idx="3">
                  <c:v>#N/A</c:v>
                </c:pt>
                <c:pt idx="4">
                  <c:v>1750</c:v>
                </c:pt>
                <c:pt idx="5">
                  <c:v>#N/A</c:v>
                </c:pt>
                <c:pt idx="6">
                  <c:v>#N/A</c:v>
                </c:pt>
                <c:pt idx="7">
                  <c:v>2077</c:v>
                </c:pt>
                <c:pt idx="8">
                  <c:v>#N/A</c:v>
                </c:pt>
                <c:pt idx="9">
                  <c:v>#N/A</c:v>
                </c:pt>
                <c:pt idx="10">
                  <c:v>1381</c:v>
                </c:pt>
                <c:pt idx="11">
                  <c:v>#N/A</c:v>
                </c:pt>
                <c:pt idx="12">
                  <c:v>#N/A</c:v>
                </c:pt>
                <c:pt idx="13">
                  <c:v>844</c:v>
                </c:pt>
                <c:pt idx="14">
                  <c:v>#N/A</c:v>
                </c:pt>
              </c:numCache>
            </c:numRef>
          </c:val>
          <c:smooth val="0"/>
          <c:extLst>
            <c:ext xmlns:c16="http://schemas.microsoft.com/office/drawing/2014/chart" uri="{C3380CC4-5D6E-409C-BE32-E72D297353CC}">
              <c16:uniqueId val="{0000000B-52AA-43FE-9224-C7396CE148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2314</c:v>
                </c:pt>
                <c:pt idx="1">
                  <c:v>2714</c:v>
                </c:pt>
                <c:pt idx="2">
                  <c:v>2998</c:v>
                </c:pt>
              </c:numCache>
            </c:numRef>
          </c:val>
          <c:extLst>
            <c:ext xmlns:c16="http://schemas.microsoft.com/office/drawing/2014/chart" uri="{C3380CC4-5D6E-409C-BE32-E72D297353CC}">
              <c16:uniqueId val="{00000000-CFFC-484B-9F65-83F30D3F27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155</c:v>
                </c:pt>
                <c:pt idx="1">
                  <c:v>304</c:v>
                </c:pt>
                <c:pt idx="2">
                  <c:v>304</c:v>
                </c:pt>
              </c:numCache>
            </c:numRef>
          </c:val>
          <c:extLst>
            <c:ext xmlns:c16="http://schemas.microsoft.com/office/drawing/2014/chart" uri="{C3380CC4-5D6E-409C-BE32-E72D297353CC}">
              <c16:uniqueId val="{00000001-CFFC-484B-9F65-83F30D3F27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2175</c:v>
                </c:pt>
                <c:pt idx="1">
                  <c:v>2008</c:v>
                </c:pt>
                <c:pt idx="2">
                  <c:v>2017</c:v>
                </c:pt>
              </c:numCache>
            </c:numRef>
          </c:val>
          <c:extLst>
            <c:ext xmlns:c16="http://schemas.microsoft.com/office/drawing/2014/chart" uri="{C3380CC4-5D6E-409C-BE32-E72D297353CC}">
              <c16:uniqueId val="{00000002-CFFC-484B-9F65-83F30D3F27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元利償還金については、合併特例事業債や臨時財政対策債の償還が始まり、元金は増加したものの、利子の減少により、前年度と同程度の水準（約</a:t>
          </a:r>
          <a:r>
            <a:rPr kumimoji="1" lang="en-US" altLang="ja-JP" sz="1400">
              <a:latin typeface="ＭＳ Ｐゴシック" panose="020B0600070205080204" pitchFamily="50" charset="-128"/>
              <a:ea typeface="ＭＳ Ｐゴシック" panose="020B0600070205080204" pitchFamily="50" charset="-128"/>
            </a:rPr>
            <a:t>100</a:t>
          </a:r>
          <a:r>
            <a:rPr kumimoji="1" lang="ja-JP" altLang="en-US" sz="1400">
              <a:latin typeface="ＭＳ Ｐゴシック" panose="020B0600070205080204" pitchFamily="50" charset="-128"/>
              <a:ea typeface="ＭＳ Ｐゴシック" panose="020B0600070205080204" pitchFamily="50" charset="-128"/>
            </a:rPr>
            <a:t>万円の減）となった。また、算入公債費等も前年度と同程度の水準となり、実質公債費比率の分子は前年度と比べて増加した。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利用していない。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将来負担額について、組合負担等見込額等は増加したものの、償還が進んだことによる地方債の現在高の減及び退職手当負担見込額等の減により、前年度と比べて</a:t>
          </a:r>
          <a:r>
            <a:rPr kumimoji="1" lang="en-US" altLang="ja-JP" sz="1400">
              <a:latin typeface="ＭＳ Ｐゴシック" panose="020B0600070205080204" pitchFamily="50" charset="-128"/>
              <a:ea typeface="ＭＳ Ｐゴシック" panose="020B0600070205080204" pitchFamily="50" charset="-128"/>
            </a:rPr>
            <a:t>12</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4,330</a:t>
          </a:r>
          <a:r>
            <a:rPr kumimoji="1" lang="ja-JP" altLang="en-US" sz="1400">
              <a:latin typeface="ＭＳ Ｐゴシック" panose="020B0600070205080204" pitchFamily="50" charset="-128"/>
              <a:ea typeface="ＭＳ Ｐゴシック" panose="020B0600070205080204" pitchFamily="50" charset="-128"/>
            </a:rPr>
            <a:t>万円減少した。</a:t>
          </a:r>
        </a:p>
        <a:p>
          <a:r>
            <a:rPr kumimoji="1" lang="ja-JP" altLang="en-US" sz="1400">
              <a:latin typeface="ＭＳ Ｐゴシック" panose="020B0600070205080204" pitchFamily="50" charset="-128"/>
              <a:ea typeface="ＭＳ Ｐゴシック" panose="020B0600070205080204" pitchFamily="50" charset="-128"/>
            </a:rPr>
            <a:t>また、充当可能財源等については、充当可能基金が増加した一方で、基準財政需要額算入見込額が減少したため、前年度と比べて</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640</a:t>
          </a:r>
          <a:r>
            <a:rPr kumimoji="1" lang="ja-JP" altLang="en-US" sz="1400">
              <a:latin typeface="ＭＳ Ｐゴシック" panose="020B0600070205080204" pitchFamily="50" charset="-128"/>
              <a:ea typeface="ＭＳ Ｐゴシック" panose="020B0600070205080204" pitchFamily="50" charset="-128"/>
            </a:rPr>
            <a:t>万円減少した。</a:t>
          </a:r>
        </a:p>
        <a:p>
          <a:r>
            <a:rPr kumimoji="1" lang="ja-JP" altLang="en-US" sz="1400">
              <a:latin typeface="ＭＳ Ｐゴシック" panose="020B0600070205080204" pitchFamily="50" charset="-128"/>
              <a:ea typeface="ＭＳ Ｐゴシック" panose="020B0600070205080204" pitchFamily="50" charset="-128"/>
            </a:rPr>
            <a:t>その結果、将来負担比率の分子は前年度から</a:t>
          </a:r>
          <a:r>
            <a:rPr kumimoji="1" lang="en-US" altLang="ja-JP" sz="1400">
              <a:latin typeface="ＭＳ Ｐゴシック" panose="020B0600070205080204" pitchFamily="50" charset="-128"/>
              <a:ea typeface="ＭＳ Ｐゴシック" panose="020B0600070205080204" pitchFamily="50" charset="-128"/>
            </a:rPr>
            <a:t>5</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3,690</a:t>
          </a:r>
          <a:r>
            <a:rPr kumimoji="1" lang="ja-JP" altLang="en-US" sz="1400">
              <a:latin typeface="ＭＳ Ｐゴシック" panose="020B0600070205080204" pitchFamily="50" charset="-128"/>
              <a:ea typeface="ＭＳ Ｐゴシック" panose="020B0600070205080204" pitchFamily="50" charset="-128"/>
            </a:rPr>
            <a:t>万円減の</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4,440</a:t>
          </a:r>
          <a:r>
            <a:rPr kumimoji="1" lang="ja-JP" altLang="en-US" sz="1400">
              <a:latin typeface="ＭＳ Ｐゴシック" panose="020B0600070205080204" pitchFamily="50" charset="-128"/>
              <a:ea typeface="ＭＳ Ｐゴシック" panose="020B0600070205080204" pitchFamily="50" charset="-128"/>
            </a:rPr>
            <a:t>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千葉県匝瑳市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取り崩しにより残高が減少した基金がある一方、財政調整基金やふるさと振興基金等による積立額が上回ったことにより、基金全体としては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年度と基金残高が減少していたが、令和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年度以降財政調整基金の取り崩し額を抑制したことにより、基金残高が増加に転じている。基金残高を大幅に減らさずに財政運営できるよう、歳入に見合った歳出の見直しを進めていく。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ふるさと振興基金：歴史、伝統、文化、産業等を活かした地域づくりの推進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社会福祉振興基金：高齢社会に対応した在宅福祉の向上、健康対策、ボランティア活動その他の地域福祉の推進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スポーツ推進基金：市民の生涯スポーツの推進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森林環境整備基金：間伐や人材育成、担い手の確保、木材利用の促進や普及啓発等の森林整備及びその促進</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地域振興基金：債券の利子及び買替えによる売却益が繰入額を上回ったことにより増加した。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ふるさと振興基金：ふるさと納税寄附金等による積立額が繰入額を上回ったことにより増加した。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社会福祉振興基金：保育所用備品の財源とするため取り崩したことにより減少した。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森林環境整備基金：森林環境譲与税の積立てにより増加した。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地域振興基金：市民の連帯強化及び地域振興の推進に資する事業の財源として取り崩す予定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ふるさと振興基金：地域づくりの推進に資する事業の財源として取り崩す予定</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臨時財政対策債等の減少により一般財源が不足し、前年度よりも取崩額が大きくなったが、前年度剰余金による積立額が取崩額を上回ったことにより残高が増加した。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は今後大きな増加を見込むことができず、普通交付税及び臨時財政対策債についても国勢調査人口の減による算定額の減少が見込まれており、財源不足の拡大が予想される。財源不足に対応するための取り崩しの増加が見込まれるが、財政調整基金を大幅に減らさずに財政運営できるよう、歳入確保や歳出削減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基金運用益の積立てにより、表示単位未満で増加している。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経済事情の変動等による市債償還財源の不足や、繰上償還時の財源としての活用等に備えて残高を維持していく。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9DCEA9A-8D78-4113-A821-4579E206D6B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B0C5CF8-4F34-42B4-9454-5D9F8EF8948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C26CC7D-34FE-4964-A8A4-F85E8B4F963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82AF7F3-A3C3-4D8E-B58D-6651BADE6D0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0E64C3C-8A8B-473C-A5EB-7403DACAB4D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9046B94-86AD-4C34-A0FB-3F30E08B00F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E62E41B-599A-4E13-92B0-330C00FC19C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0B5F66A-8B8C-4806-B9D8-2DC4B526B1D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B8C925-F10C-4A46-91EF-1F3470A4536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426C779-AA3F-4B33-9F93-1DF52DA020D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34,338
33,724
101.52
16,208,942
15,148,395
1,045,998
9,945,356
14,023,228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143CAFE-1451-4CAF-ADA5-5194C7FFAFA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2F0F146-B3A1-4344-8327-77544F9A677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AB2C20A-F719-4ABD-83E7-EC9B2DD5AE4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19632FA-2DD0-42D6-A85B-B3D520EE8D4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6377850-620C-4A24-BA34-0176D83B6C4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34F8F13-C073-43DF-847A-F603C3CE623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D46F21F-A6DD-4DA8-8309-6401918EB15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9F41C97-928A-4440-8148-31ACE807C3C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9398C2B-EA04-4963-B15A-CAD769ECA1D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3E87288-D02C-4E5E-A975-67AEA2A7459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AA14EE6-1806-4F9D-8F51-A84CEDAAFD3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03EE65F-80D9-4A96-9310-32941F9C50B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558B55F-C246-4076-934C-A842348B947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46F287C-8E95-4A51-A3C1-11EECB5F495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1878046-E8B1-439E-8B42-AAA945F30F7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688041F-1EB2-414F-8397-6AE837B34E6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AF178F8-77F4-4EA3-A9F0-2DC7C9F72D7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79A6E75-AAFF-4601-ABA7-741394F367D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5310DAE-D10A-4D69-8DD5-052A3F478CC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5025C79-88B3-4156-813C-FFD7A095D3D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76C57EF-537D-475D-AF56-6870D669A99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EC5B6E0-60E4-4FBD-B31D-90EB19D8E12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4B2D4C9-ED07-47EC-9B4A-84268FFFA5F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4FBFDD1-8246-4266-BDDA-3890758417D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2A8FFB8-2B1F-44D1-ADE0-86D64C7D90E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DD1AE03-F56F-4EB7-8807-3614136719D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5EA49A6-26A1-4AEF-8870-0BC1164EA0E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0770D1B-A3CF-466E-AE80-1843E4FA058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28D93B0-30F3-4D89-973C-21F209F082A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B2FE535-06C7-4A38-B10F-AC7CD5E7B97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11E09E4-6759-4C7D-AA4A-D7D1A2E259B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3BB0EDA-B4A1-41B6-B277-5FABA8DE8D3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222F1F0-31A8-43FF-924B-EE7D2A30BE4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A50471C-0B02-457B-A426-C6F64A8FADC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D40256A-9687-4361-B145-63C29E43C96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A6D3E13-AF7E-454C-A869-9D16E414EB2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E24AAC1-E07E-478B-9B14-692D1235D44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類似団体平均は上回っているものの、人口が減少していることや高齢化率（令和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36.3</a:t>
          </a:r>
          <a:r>
            <a:rPr kumimoji="1" lang="ja-JP" altLang="en-US" sz="1300">
              <a:latin typeface="ＭＳ Ｐゴシック" panose="020B0600070205080204" pitchFamily="50" charset="-128"/>
              <a:ea typeface="ＭＳ Ｐゴシック" panose="020B0600070205080204" pitchFamily="50" charset="-128"/>
            </a:rPr>
            <a:t>％）が高いこと、また、市内に中核となる企業がないこと等から財政基盤が弱いため、県平均を大幅に下回る数値となっている。このため、市税を中心に、給食費等の確実な徴取・収納、未利用市有地の売却、使用料・手数料の見直し等によって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E16209F-16F0-4892-B4B0-6C15ACBAC17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B434D03-02A0-402B-8D97-CC65CA29018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28B8E2D-12D8-4468-AC91-AF7890CA3F9B}"/>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716D1534-3CA5-485D-845F-9A86828D5054}"/>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F282C235-776C-43BE-8080-8D2F0FAC036E}"/>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42F2E66-D96C-414F-BD43-AFD1F1A0EC05}"/>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20409302-0BF2-4F0B-B89C-94F19DD1C2E4}"/>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23B3316E-48D7-4C65-8886-4D57E179E92C}"/>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2160B503-2015-4A9F-8E55-9363F53830A1}"/>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CF2E89E8-C4F0-4601-84D2-3F6A159EFD31}"/>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67AB8CE-EE94-493B-A57C-2F5052136EB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4DA3596C-CCB7-4135-9D11-CFCF6C830A9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EB2B7DF-6CEB-442B-BBBB-FF5D790A1AA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5E8D2DB9-0444-4122-BAF6-F9232EFE2053}"/>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7FE1A32F-FB38-4BE8-9A5F-760DDA8C7C6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65DE7F0-C3CD-4FC7-B46B-1A8B9ED2E11B}"/>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3DDBB60D-2E5D-4F7B-8805-9F57979E5599}"/>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F3C19BCF-E3C0-42A0-B70A-36548FD41974}"/>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27940</xdr:rowOff>
    </xdr:to>
    <xdr:cxnSp macro="">
      <xdr:nvCxnSpPr>
        <xdr:cNvPr id="67" name="直線コネクタ 66">
          <a:extLst>
            <a:ext uri="{FF2B5EF4-FFF2-40B4-BE49-F238E27FC236}">
              <a16:creationId xmlns:a16="http://schemas.microsoft.com/office/drawing/2014/main" id="{C032EB97-20DA-49D2-A18B-655A0A1C7C7B}"/>
            </a:ext>
          </a:extLst>
        </xdr:cNvPr>
        <xdr:cNvCxnSpPr/>
      </xdr:nvCxnSpPr>
      <xdr:spPr>
        <a:xfrm>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A88BB99E-F286-4CC5-9F9D-F639413DE426}"/>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A1C30AED-5BE8-4034-AE71-1F11DB99DBED}"/>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D47DB1F-3D3F-4B0E-B18C-48029A3778E0}"/>
            </a:ext>
          </a:extLst>
        </xdr:cNvPr>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2F3FF2BF-9740-4135-9F6C-41BAD706DF68}"/>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DAE2FDDA-8910-46B9-820B-9BD877F51768}"/>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7548147D-3B5C-4CDB-981D-27FFA83B9A39}"/>
            </a:ext>
          </a:extLst>
        </xdr:cNvPr>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DA05DF2E-32C7-492D-B42E-FD6ED012689D}"/>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9162AF1B-4C74-4CC9-B356-7A0C267AF7DF}"/>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a:extLst>
            <a:ext uri="{FF2B5EF4-FFF2-40B4-BE49-F238E27FC236}">
              <a16:creationId xmlns:a16="http://schemas.microsoft.com/office/drawing/2014/main" id="{A8D36FCD-1720-4861-BE2F-2B37AF06C782}"/>
            </a:ext>
          </a:extLst>
        </xdr:cNvPr>
        <xdr:cNvCxnSpPr/>
      </xdr:nvCxnSpPr>
      <xdr:spPr>
        <a:xfrm flipV="1">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2C7BE602-5C4B-4A63-BC92-EC75D880B751}"/>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2D062197-6A76-433D-AC09-8C4A64C242F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DB3A9D9E-82B1-46B8-ADF1-CCE8EA53251A}"/>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5F1C02A3-7E21-4AD5-A5A2-66EA3C070ED5}"/>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3FD9854-A71D-40FD-B5B5-B39D57AB424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58AE19A-5500-44F0-97AA-151ABE31C70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289AE93-C395-41EF-8052-C48C363376A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E89D7C6-8567-48CC-96EF-540803A4144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97A092B-E603-4A80-A2EF-8F2B4410D26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a:extLst>
            <a:ext uri="{FF2B5EF4-FFF2-40B4-BE49-F238E27FC236}">
              <a16:creationId xmlns:a16="http://schemas.microsoft.com/office/drawing/2014/main" id="{4FABDDA1-8D1B-48BA-AB2D-7EE435DFC36A}"/>
            </a:ext>
          </a:extLst>
        </xdr:cNvPr>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165117</xdr:rowOff>
    </xdr:from>
    <xdr:ext cx="762000" cy="259045"/>
    <xdr:sp macro="" textlink="">
      <xdr:nvSpPr>
        <xdr:cNvPr id="87" name="財政力該当値テキスト">
          <a:extLst>
            <a:ext uri="{FF2B5EF4-FFF2-40B4-BE49-F238E27FC236}">
              <a16:creationId xmlns:a16="http://schemas.microsoft.com/office/drawing/2014/main" id="{0524F5E8-385F-4806-AD0C-2BC54C9123C0}"/>
            </a:ext>
          </a:extLst>
        </xdr:cNvPr>
        <xdr:cNvSpPr txBox="1"/>
      </xdr:nvSpPr>
      <xdr:spPr>
        <a:xfrm>
          <a:off x="5041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a:extLst>
            <a:ext uri="{FF2B5EF4-FFF2-40B4-BE49-F238E27FC236}">
              <a16:creationId xmlns:a16="http://schemas.microsoft.com/office/drawing/2014/main" id="{A762A2AB-A73B-4AAD-8FCF-DE22C59036E0}"/>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a:extLst>
            <a:ext uri="{FF2B5EF4-FFF2-40B4-BE49-F238E27FC236}">
              <a16:creationId xmlns:a16="http://schemas.microsoft.com/office/drawing/2014/main" id="{42B84046-8642-454F-8C88-D1429016CB34}"/>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78FEE8EE-CBE7-4764-B0AC-E5BC60AB0F33}"/>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a:extLst>
            <a:ext uri="{FF2B5EF4-FFF2-40B4-BE49-F238E27FC236}">
              <a16:creationId xmlns:a16="http://schemas.microsoft.com/office/drawing/2014/main" id="{BF13B9F0-F899-4A26-BDF6-2B440A4FA412}"/>
            </a:ext>
          </a:extLst>
        </xdr:cNvPr>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759E6E35-968D-47AF-ABEC-F3DDDD37339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a:extLst>
            <a:ext uri="{FF2B5EF4-FFF2-40B4-BE49-F238E27FC236}">
              <a16:creationId xmlns:a16="http://schemas.microsoft.com/office/drawing/2014/main" id="{54FDC744-4806-45C1-B7A5-E6168B9214A2}"/>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a:extLst>
            <a:ext uri="{FF2B5EF4-FFF2-40B4-BE49-F238E27FC236}">
              <a16:creationId xmlns:a16="http://schemas.microsoft.com/office/drawing/2014/main" id="{3DEE97FA-459F-4B07-941E-A581FF382F99}"/>
            </a:ext>
          </a:extLst>
        </xdr:cNvPr>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a:extLst>
            <a:ext uri="{FF2B5EF4-FFF2-40B4-BE49-F238E27FC236}">
              <a16:creationId xmlns:a16="http://schemas.microsoft.com/office/drawing/2014/main" id="{DE92800D-08F6-4A93-8853-185DAFE09A1E}"/>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9DFD2BC-0B41-4E5F-96EC-7BC52BDE586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866F9623-4117-4481-889B-321A844A51B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90A8D81D-69F3-4A18-AE4E-69196B8B2B1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001E335-2FEC-472A-9337-527F5C04243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2B24D52-4B1F-4DA3-8AB6-F48829C1DBE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661A70F8-C7F7-4FCD-A646-9BC99C426BB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B462362-AA0A-4DFD-BC95-70BD8E7AF3F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4A24D854-888B-433C-8033-31B77D94D44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9E563004-72C0-4C10-A227-17E98650D5F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90F876CA-A8DF-451C-A0FE-E837C993564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F561FF6D-81B7-4E02-A9D4-9E6DDACC9CC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D520E63B-B577-4D24-97AC-47B5D2A2574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C787759D-5E3A-42C1-B25E-1583855218E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臨時財政対策債発行可能額の減や地方特例交付金等、株式等譲渡所得割交付金等の減により、経常一般財源が約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9,340</a:t>
          </a:r>
          <a:r>
            <a:rPr kumimoji="1" lang="ja-JP" altLang="en-US" sz="1300">
              <a:latin typeface="ＭＳ Ｐゴシック" panose="020B0600070205080204" pitchFamily="50" charset="-128"/>
              <a:ea typeface="ＭＳ Ｐゴシック" panose="020B0600070205080204" pitchFamily="50" charset="-128"/>
            </a:rPr>
            <a:t>万円減少した。また、常勤職員給や施設維持管理費等の増により一般財源が増加したことで、経常経費充当一般財源は約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2,530</a:t>
          </a:r>
          <a:r>
            <a:rPr kumimoji="1" lang="ja-JP" altLang="en-US" sz="1300">
              <a:latin typeface="ＭＳ Ｐゴシック" panose="020B0600070205080204" pitchFamily="50" charset="-128"/>
              <a:ea typeface="ＭＳ Ｐゴシック" panose="020B0600070205080204" pitchFamily="50" charset="-128"/>
            </a:rPr>
            <a:t>万円増加した。その結果、経常収支比率は前年度から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％となった。全国平均、千葉県平均及び類似団体平均のいずれも上回っており、歳入に占める依存財源の割合が大きいことから、今後も自主財源の確保と経常的経費の削減に努める。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5949983-1E7E-4C31-A963-A763D1E4A05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023DAC0-C438-45F7-9A57-FE34594CC67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C32A4CBC-9CD0-4464-B03F-733949D4E54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A8BB6B28-39C6-4913-B8B6-93362FB2E1D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834901F4-14CF-464B-AC4B-3028D933038D}"/>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8C326FEA-51AE-47C5-9E3B-22D4BBC118F7}"/>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D7B1CB36-282A-47DB-90E5-1D1F2109EA19}"/>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14DA3B7-C747-4337-9BC0-D364BF74B11B}"/>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E5EC5A16-82B2-4A75-B45A-1AEC9B38EF4F}"/>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97CDB665-7263-4F74-B396-F620AA0870D2}"/>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F9F66BC1-C75D-4776-808D-46945E7EA91B}"/>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FB55C4A6-5533-4C65-AB0E-FBE871CE3D09}"/>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ACE64242-84CD-451B-ACD8-B1B116888FC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201A0968-296F-4FC4-904D-3D71250720F2}"/>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9B4C51D6-0CF4-466F-8AA9-DA6AADD47C4E}"/>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CE3D700-1B56-4EDE-A86D-E62B9E057D4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5EFDDD3-4083-4780-AB14-309B78AE174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013106B-B7DE-4998-BAF4-E4FAFE3CE22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972423DF-00B8-4FBF-983E-88D0E9C78BA2}"/>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FE832445-67CD-4BDB-B4BE-4FF7F24B366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8D8C464A-D257-4410-8F2F-6F9C52948D4D}"/>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5EC6970C-B489-4F53-B823-2FC5E50CAC01}"/>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B9F9C0A7-6FB3-46CB-A531-8D421A7D253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89988</xdr:rowOff>
    </xdr:from>
    <xdr:to>
      <xdr:col>23</xdr:col>
      <xdr:colOff>133350</xdr:colOff>
      <xdr:row>60</xdr:row>
      <xdr:rowOff>118473</xdr:rowOff>
    </xdr:to>
    <xdr:cxnSp macro="">
      <xdr:nvCxnSpPr>
        <xdr:cNvPr id="132" name="直線コネクタ 131">
          <a:extLst>
            <a:ext uri="{FF2B5EF4-FFF2-40B4-BE49-F238E27FC236}">
              <a16:creationId xmlns:a16="http://schemas.microsoft.com/office/drawing/2014/main" id="{1AD19A6B-2A50-4E58-A2A6-2E8B2AEB4805}"/>
            </a:ext>
          </a:extLst>
        </xdr:cNvPr>
        <xdr:cNvCxnSpPr/>
      </xdr:nvCxnSpPr>
      <xdr:spPr>
        <a:xfrm>
          <a:off x="4114800" y="10205538"/>
          <a:ext cx="8382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1607631F-29B3-4331-A3F5-D45B285D3AF6}"/>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2160A9CF-1018-43AF-AC8F-BF6B93DF2904}"/>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89988</xdr:rowOff>
    </xdr:from>
    <xdr:to>
      <xdr:col>19</xdr:col>
      <xdr:colOff>133350</xdr:colOff>
      <xdr:row>60</xdr:row>
      <xdr:rowOff>146050</xdr:rowOff>
    </xdr:to>
    <xdr:cxnSp macro="">
      <xdr:nvCxnSpPr>
        <xdr:cNvPr id="135" name="直線コネクタ 134">
          <a:extLst>
            <a:ext uri="{FF2B5EF4-FFF2-40B4-BE49-F238E27FC236}">
              <a16:creationId xmlns:a16="http://schemas.microsoft.com/office/drawing/2014/main" id="{D9F964FA-E371-4E4C-A911-717E4DAABF4A}"/>
            </a:ext>
          </a:extLst>
        </xdr:cNvPr>
        <xdr:cNvCxnSpPr/>
      </xdr:nvCxnSpPr>
      <xdr:spPr>
        <a:xfrm flipV="1">
          <a:off x="3225800" y="10205538"/>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BCAC93B5-837F-4B6B-B761-58B1FADE2087}"/>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DAAB3093-E252-4577-A17B-38551423B7FC}"/>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146050</xdr:rowOff>
    </xdr:to>
    <xdr:cxnSp macro="">
      <xdr:nvCxnSpPr>
        <xdr:cNvPr id="138" name="直線コネクタ 137">
          <a:extLst>
            <a:ext uri="{FF2B5EF4-FFF2-40B4-BE49-F238E27FC236}">
              <a16:creationId xmlns:a16="http://schemas.microsoft.com/office/drawing/2014/main" id="{A29F8062-F2B9-4DEB-A81E-E6F6C0A026E9}"/>
            </a:ext>
          </a:extLst>
        </xdr:cNvPr>
        <xdr:cNvCxnSpPr/>
      </xdr:nvCxnSpPr>
      <xdr:spPr>
        <a:xfrm>
          <a:off x="2336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32E06509-7B12-4CC3-BE54-782C7CB0AB0E}"/>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36AA000E-6300-413C-90F4-36A15EE4DDEF}"/>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146050</xdr:rowOff>
    </xdr:to>
    <xdr:cxnSp macro="">
      <xdr:nvCxnSpPr>
        <xdr:cNvPr id="141" name="直線コネクタ 140">
          <a:extLst>
            <a:ext uri="{FF2B5EF4-FFF2-40B4-BE49-F238E27FC236}">
              <a16:creationId xmlns:a16="http://schemas.microsoft.com/office/drawing/2014/main" id="{338D9B09-2A19-49C6-B69B-0BBE60B34DBE}"/>
            </a:ext>
          </a:extLst>
        </xdr:cNvPr>
        <xdr:cNvCxnSpPr/>
      </xdr:nvCxnSpPr>
      <xdr:spPr>
        <a:xfrm>
          <a:off x="1447800" y="1033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109AD6CC-DFA8-46FA-92BE-B72A2F83C8C1}"/>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3907A77C-8477-4B45-9062-8F5430964686}"/>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83FFE5A-781E-46A3-B0BF-C1CCB14C3BD4}"/>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AFC455BE-DF79-40AF-984A-079167DE1EC7}"/>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021C777-0AB7-4066-90FD-02AAC33D35A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508199F-5AFA-489B-9E2F-E3731EA9E99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D701F47-4885-46D9-82D8-62B81FBB6C9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5F0A013-7850-4AEB-974A-6D4FAEA13A7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452BD8E-3B91-48BA-9769-0F295376787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1" name="楕円 150">
          <a:extLst>
            <a:ext uri="{FF2B5EF4-FFF2-40B4-BE49-F238E27FC236}">
              <a16:creationId xmlns:a16="http://schemas.microsoft.com/office/drawing/2014/main" id="{8DC93823-2F18-4B6E-B282-07D7785725B8}"/>
            </a:ext>
          </a:extLst>
        </xdr:cNvPr>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2" name="財政構造の弾力性該当値テキスト">
          <a:extLst>
            <a:ext uri="{FF2B5EF4-FFF2-40B4-BE49-F238E27FC236}">
              <a16:creationId xmlns:a16="http://schemas.microsoft.com/office/drawing/2014/main" id="{0DDCE8B7-86D9-496C-B5B7-35557D7CC36C}"/>
            </a:ext>
          </a:extLst>
        </xdr:cNvPr>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39188</xdr:rowOff>
    </xdr:from>
    <xdr:to>
      <xdr:col>19</xdr:col>
      <xdr:colOff>184150</xdr:colOff>
      <xdr:row>59</xdr:row>
      <xdr:rowOff>140788</xdr:rowOff>
    </xdr:to>
    <xdr:sp macro="" textlink="">
      <xdr:nvSpPr>
        <xdr:cNvPr id="153" name="楕円 152">
          <a:extLst>
            <a:ext uri="{FF2B5EF4-FFF2-40B4-BE49-F238E27FC236}">
              <a16:creationId xmlns:a16="http://schemas.microsoft.com/office/drawing/2014/main" id="{8C6EB0A0-15AE-4FA7-9537-ABBDD2EB0B7E}"/>
            </a:ext>
          </a:extLst>
        </xdr:cNvPr>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150965</xdr:rowOff>
    </xdr:from>
    <xdr:ext cx="736600" cy="259045"/>
    <xdr:sp macro="" textlink="">
      <xdr:nvSpPr>
        <xdr:cNvPr id="154" name="テキスト ボックス 153">
          <a:extLst>
            <a:ext uri="{FF2B5EF4-FFF2-40B4-BE49-F238E27FC236}">
              <a16:creationId xmlns:a16="http://schemas.microsoft.com/office/drawing/2014/main" id="{3984140B-AC24-4FF0-8F70-22065E936C3B}"/>
            </a:ext>
          </a:extLst>
        </xdr:cNvPr>
        <xdr:cNvSpPr txBox="1"/>
      </xdr:nvSpPr>
      <xdr:spPr>
        <a:xfrm>
          <a:off x="3733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a:extLst>
            <a:ext uri="{FF2B5EF4-FFF2-40B4-BE49-F238E27FC236}">
              <a16:creationId xmlns:a16="http://schemas.microsoft.com/office/drawing/2014/main" id="{AB0F4DE5-0B9F-41B0-B587-D9914247C538}"/>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6" name="テキスト ボックス 155">
          <a:extLst>
            <a:ext uri="{FF2B5EF4-FFF2-40B4-BE49-F238E27FC236}">
              <a16:creationId xmlns:a16="http://schemas.microsoft.com/office/drawing/2014/main" id="{02FCD32E-8737-4B32-8567-017FFA8AB6C2}"/>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7" name="楕円 156">
          <a:extLst>
            <a:ext uri="{FF2B5EF4-FFF2-40B4-BE49-F238E27FC236}">
              <a16:creationId xmlns:a16="http://schemas.microsoft.com/office/drawing/2014/main" id="{85B2EC1C-BA6D-4EB6-A2B3-2ED52F8D4BD9}"/>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58" name="テキスト ボックス 157">
          <a:extLst>
            <a:ext uri="{FF2B5EF4-FFF2-40B4-BE49-F238E27FC236}">
              <a16:creationId xmlns:a16="http://schemas.microsoft.com/office/drawing/2014/main" id="{D1CB4117-7345-4270-8109-381E12F31773}"/>
            </a:ext>
          </a:extLst>
        </xdr:cNvPr>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9" name="楕円 158">
          <a:extLst>
            <a:ext uri="{FF2B5EF4-FFF2-40B4-BE49-F238E27FC236}">
              <a16:creationId xmlns:a16="http://schemas.microsoft.com/office/drawing/2014/main" id="{8744356F-05AA-4040-B34F-D565072FC067}"/>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0" name="テキスト ボックス 159">
          <a:extLst>
            <a:ext uri="{FF2B5EF4-FFF2-40B4-BE49-F238E27FC236}">
              <a16:creationId xmlns:a16="http://schemas.microsoft.com/office/drawing/2014/main" id="{6B38910F-9F7C-4C59-BF79-BE5DA0FC807F}"/>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58DB906-1CC8-4456-AE51-CD77466B127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FBD86C6-F0CF-4113-A67A-D46CC857A42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1A00F2A-79D8-4740-9C24-C37DC3BB56E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718697C-EEE6-4D42-B590-9499395BBBF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84F8976-4F20-41D8-BED7-2953EA6F98E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66535AD8-946B-4798-B43C-0F1A72BDB44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9EC3040-2610-4BAA-BBA9-3919DC7C82C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89BD26D-1230-4396-8BB8-DED181ED8EC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30A856A-56C1-4742-A61E-E1DCF6CE014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C6EA78C-7B30-4D9A-84BC-A6913C8383C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D662C23-7C02-4DC0-B523-3775E3C9A88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1930DE2-C986-4B04-90E4-A17B55FA25A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EABB9907-347B-405B-BC0C-14FA616E7E3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決算が小さい要因として、ごみ処理業務や消防業務等を一部事務組合で行っていることや、定員適正化計画に基づき職員数の削減を進めてきたことによる人件費の抑制が挙げられる。一部事務組合に対する負担金のうち人件費・物件費等に充当される額を考慮した場合、決算額は大幅に増加することが考えられるため、今後も関係経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4DA69EB-501F-455C-ADBE-28127EF9E94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382831D-E385-4D25-88D1-71D1BAC1266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2741BAE-8C8E-4AF0-956A-C092C627DD4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C990DC8-FDBA-4224-9BF8-A284B23D442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E2B7DC6B-0974-4BFD-ABD4-DA492AFFBAD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8174B7F5-2B21-4C96-BC4F-7692B849E3E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C4B55828-97C8-4AF2-9FAB-95321FCEF5F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4B227264-9B62-40C1-A119-81827E3F33E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598DEB40-C638-4388-8A05-C0B5B718098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94A9D1E-88D6-44D8-84AB-8462FDD21B03}"/>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26BB0158-617C-4285-B5C3-04EF182BDB3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7547837B-3519-4273-9B31-837E6CA56A0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7E499C81-8B5E-4256-9F34-A831D0C5414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C7BE14DD-97DA-4A29-9409-DC59E5EE512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CBD6E98F-D5BB-4DB6-9764-4738DE854FB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4013A4D4-C743-49B0-A066-AD0B4BC349D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447ACDBE-9399-4D79-A2B0-A70EDF9A7DF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FB16B422-FC0B-4350-A611-0AB9C8A1057E}"/>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93D94041-2D28-4EAC-B0FD-F45489CCA202}"/>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3D5933D2-1E32-41A5-BB2B-F668860CBDCA}"/>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FB351CF0-2A66-4A0A-98E5-0B492286BF8E}"/>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B7C24DC6-7EDB-40FF-9E26-87737D6D5A3B}"/>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83573</xdr:rowOff>
    </xdr:from>
    <xdr:to>
      <xdr:col>23</xdr:col>
      <xdr:colOff>133350</xdr:colOff>
      <xdr:row>81</xdr:row>
      <xdr:rowOff>91232</xdr:rowOff>
    </xdr:to>
    <xdr:cxnSp macro="">
      <xdr:nvCxnSpPr>
        <xdr:cNvPr id="196" name="直線コネクタ 195">
          <a:extLst>
            <a:ext uri="{FF2B5EF4-FFF2-40B4-BE49-F238E27FC236}">
              <a16:creationId xmlns:a16="http://schemas.microsoft.com/office/drawing/2014/main" id="{B4DCB66B-9C7A-4104-9FE3-C30F5EC90189}"/>
            </a:ext>
          </a:extLst>
        </xdr:cNvPr>
        <xdr:cNvCxnSpPr/>
      </xdr:nvCxnSpPr>
      <xdr:spPr>
        <a:xfrm>
          <a:off x="4114800" y="13971023"/>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B164F746-F984-4E05-AB88-EE9349D4230E}"/>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7B7D2C69-60DD-4432-9321-468FD63B6C3C}"/>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82080</xdr:rowOff>
    </xdr:from>
    <xdr:to>
      <xdr:col>19</xdr:col>
      <xdr:colOff>133350</xdr:colOff>
      <xdr:row>81</xdr:row>
      <xdr:rowOff>83573</xdr:rowOff>
    </xdr:to>
    <xdr:cxnSp macro="">
      <xdr:nvCxnSpPr>
        <xdr:cNvPr id="199" name="直線コネクタ 198">
          <a:extLst>
            <a:ext uri="{FF2B5EF4-FFF2-40B4-BE49-F238E27FC236}">
              <a16:creationId xmlns:a16="http://schemas.microsoft.com/office/drawing/2014/main" id="{A7DC4452-9DE1-4EE0-9B14-BD07A6C66E9A}"/>
            </a:ext>
          </a:extLst>
        </xdr:cNvPr>
        <xdr:cNvCxnSpPr/>
      </xdr:nvCxnSpPr>
      <xdr:spPr>
        <a:xfrm>
          <a:off x="3225800" y="13969530"/>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B7797A17-ABE1-4F44-BE75-585119812817}"/>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EDAA937-F861-4AC8-A08D-DAE0F283BEB9}"/>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56114</xdr:rowOff>
    </xdr:from>
    <xdr:to>
      <xdr:col>15</xdr:col>
      <xdr:colOff>82550</xdr:colOff>
      <xdr:row>81</xdr:row>
      <xdr:rowOff>82080</xdr:rowOff>
    </xdr:to>
    <xdr:cxnSp macro="">
      <xdr:nvCxnSpPr>
        <xdr:cNvPr id="202" name="直線コネクタ 201">
          <a:extLst>
            <a:ext uri="{FF2B5EF4-FFF2-40B4-BE49-F238E27FC236}">
              <a16:creationId xmlns:a16="http://schemas.microsoft.com/office/drawing/2014/main" id="{EC725EFE-FA89-4D46-B7F8-F1DCD1935449}"/>
            </a:ext>
          </a:extLst>
        </xdr:cNvPr>
        <xdr:cNvCxnSpPr/>
      </xdr:nvCxnSpPr>
      <xdr:spPr>
        <a:xfrm>
          <a:off x="2336800" y="1394356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836D02DE-405E-4F8F-8A94-190ECA8E794D}"/>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F499C153-FDA8-4C34-A11B-DBE72A73392E}"/>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47856</xdr:rowOff>
    </xdr:from>
    <xdr:to>
      <xdr:col>11</xdr:col>
      <xdr:colOff>31750</xdr:colOff>
      <xdr:row>81</xdr:row>
      <xdr:rowOff>56114</xdr:rowOff>
    </xdr:to>
    <xdr:cxnSp macro="">
      <xdr:nvCxnSpPr>
        <xdr:cNvPr id="205" name="直線コネクタ 204">
          <a:extLst>
            <a:ext uri="{FF2B5EF4-FFF2-40B4-BE49-F238E27FC236}">
              <a16:creationId xmlns:a16="http://schemas.microsoft.com/office/drawing/2014/main" id="{4A9F373F-CF0E-4BC6-8685-E14504F449EC}"/>
            </a:ext>
          </a:extLst>
        </xdr:cNvPr>
        <xdr:cNvCxnSpPr/>
      </xdr:nvCxnSpPr>
      <xdr:spPr>
        <a:xfrm>
          <a:off x="1447800" y="13935306"/>
          <a:ext cx="889000" cy="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5D6AD3E-9BD2-4FE0-BCB1-FB9C6CAFAE81}"/>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4A1FE3D9-4630-43B5-8673-AF9377105CCC}"/>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A06BFD1-3BE0-484B-8D46-D71299CCA0EC}"/>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1567B62F-AADD-44B0-8A4B-A156A6161693}"/>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AD16AD5-673B-4AAC-A261-D5BD2590880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683D6F2-98FD-47D3-AFF5-25DA4818A46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154A5CF-6A10-4026-B910-67DD43E8312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8B05604-BFB6-4CD9-94B0-73CBF39D6A8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88465C0-D851-4CAF-BE9D-6E0BB87D9D1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40432</xdr:rowOff>
    </xdr:from>
    <xdr:to>
      <xdr:col>23</xdr:col>
      <xdr:colOff>184150</xdr:colOff>
      <xdr:row>81</xdr:row>
      <xdr:rowOff>142032</xdr:rowOff>
    </xdr:to>
    <xdr:sp macro="" textlink="">
      <xdr:nvSpPr>
        <xdr:cNvPr id="215" name="楕円 214">
          <a:extLst>
            <a:ext uri="{FF2B5EF4-FFF2-40B4-BE49-F238E27FC236}">
              <a16:creationId xmlns:a16="http://schemas.microsoft.com/office/drawing/2014/main" id="{FEE2549B-FE0F-4062-BE90-8210CE97823F}"/>
            </a:ext>
          </a:extLst>
        </xdr:cNvPr>
        <xdr:cNvSpPr/>
      </xdr:nvSpPr>
      <xdr:spPr>
        <a:xfrm>
          <a:off x="4902200" y="139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133159</xdr:rowOff>
    </xdr:from>
    <xdr:ext cx="762000" cy="259045"/>
    <xdr:sp macro="" textlink="">
      <xdr:nvSpPr>
        <xdr:cNvPr id="216" name="人件費・物件費等の状況該当値テキスト">
          <a:extLst>
            <a:ext uri="{FF2B5EF4-FFF2-40B4-BE49-F238E27FC236}">
              <a16:creationId xmlns:a16="http://schemas.microsoft.com/office/drawing/2014/main" id="{C5A0AED4-B378-4187-817C-7AE18100D8C8}"/>
            </a:ext>
          </a:extLst>
        </xdr:cNvPr>
        <xdr:cNvSpPr txBox="1"/>
      </xdr:nvSpPr>
      <xdr:spPr>
        <a:xfrm>
          <a:off x="5041900" y="1384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32773</xdr:rowOff>
    </xdr:from>
    <xdr:to>
      <xdr:col>19</xdr:col>
      <xdr:colOff>184150</xdr:colOff>
      <xdr:row>81</xdr:row>
      <xdr:rowOff>134373</xdr:rowOff>
    </xdr:to>
    <xdr:sp macro="" textlink="">
      <xdr:nvSpPr>
        <xdr:cNvPr id="217" name="楕円 216">
          <a:extLst>
            <a:ext uri="{FF2B5EF4-FFF2-40B4-BE49-F238E27FC236}">
              <a16:creationId xmlns:a16="http://schemas.microsoft.com/office/drawing/2014/main" id="{55D8EFBC-CAE6-4DCF-8805-1A3C4C04B9E2}"/>
            </a:ext>
          </a:extLst>
        </xdr:cNvPr>
        <xdr:cNvSpPr/>
      </xdr:nvSpPr>
      <xdr:spPr>
        <a:xfrm>
          <a:off x="4064000" y="139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144550</xdr:rowOff>
    </xdr:from>
    <xdr:ext cx="736600" cy="259045"/>
    <xdr:sp macro="" textlink="">
      <xdr:nvSpPr>
        <xdr:cNvPr id="218" name="テキスト ボックス 217">
          <a:extLst>
            <a:ext uri="{FF2B5EF4-FFF2-40B4-BE49-F238E27FC236}">
              <a16:creationId xmlns:a16="http://schemas.microsoft.com/office/drawing/2014/main" id="{8A621C5C-3324-488C-8A1F-BDDBCEA59CDD}"/>
            </a:ext>
          </a:extLst>
        </xdr:cNvPr>
        <xdr:cNvSpPr txBox="1"/>
      </xdr:nvSpPr>
      <xdr:spPr>
        <a:xfrm>
          <a:off x="3733800" y="1368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31280</xdr:rowOff>
    </xdr:from>
    <xdr:to>
      <xdr:col>15</xdr:col>
      <xdr:colOff>133350</xdr:colOff>
      <xdr:row>81</xdr:row>
      <xdr:rowOff>132880</xdr:rowOff>
    </xdr:to>
    <xdr:sp macro="" textlink="">
      <xdr:nvSpPr>
        <xdr:cNvPr id="219" name="楕円 218">
          <a:extLst>
            <a:ext uri="{FF2B5EF4-FFF2-40B4-BE49-F238E27FC236}">
              <a16:creationId xmlns:a16="http://schemas.microsoft.com/office/drawing/2014/main" id="{6511B503-7107-4EF3-AF45-34A6CB8AC5F9}"/>
            </a:ext>
          </a:extLst>
        </xdr:cNvPr>
        <xdr:cNvSpPr/>
      </xdr:nvSpPr>
      <xdr:spPr>
        <a:xfrm>
          <a:off x="3175000" y="139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143057</xdr:rowOff>
    </xdr:from>
    <xdr:ext cx="762000" cy="259045"/>
    <xdr:sp macro="" textlink="">
      <xdr:nvSpPr>
        <xdr:cNvPr id="220" name="テキスト ボックス 219">
          <a:extLst>
            <a:ext uri="{FF2B5EF4-FFF2-40B4-BE49-F238E27FC236}">
              <a16:creationId xmlns:a16="http://schemas.microsoft.com/office/drawing/2014/main" id="{AAD195AB-514E-43B6-83C0-9B7097E7C88A}"/>
            </a:ext>
          </a:extLst>
        </xdr:cNvPr>
        <xdr:cNvSpPr txBox="1"/>
      </xdr:nvSpPr>
      <xdr:spPr>
        <a:xfrm>
          <a:off x="2844800" y="136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5314</xdr:rowOff>
    </xdr:from>
    <xdr:to>
      <xdr:col>11</xdr:col>
      <xdr:colOff>82550</xdr:colOff>
      <xdr:row>81</xdr:row>
      <xdr:rowOff>106914</xdr:rowOff>
    </xdr:to>
    <xdr:sp macro="" textlink="">
      <xdr:nvSpPr>
        <xdr:cNvPr id="221" name="楕円 220">
          <a:extLst>
            <a:ext uri="{FF2B5EF4-FFF2-40B4-BE49-F238E27FC236}">
              <a16:creationId xmlns:a16="http://schemas.microsoft.com/office/drawing/2014/main" id="{4C84CD6D-5321-4650-9880-BC1BB77543E4}"/>
            </a:ext>
          </a:extLst>
        </xdr:cNvPr>
        <xdr:cNvSpPr/>
      </xdr:nvSpPr>
      <xdr:spPr>
        <a:xfrm>
          <a:off x="2286000" y="138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117091</xdr:rowOff>
    </xdr:from>
    <xdr:ext cx="762000" cy="259045"/>
    <xdr:sp macro="" textlink="">
      <xdr:nvSpPr>
        <xdr:cNvPr id="222" name="テキスト ボックス 221">
          <a:extLst>
            <a:ext uri="{FF2B5EF4-FFF2-40B4-BE49-F238E27FC236}">
              <a16:creationId xmlns:a16="http://schemas.microsoft.com/office/drawing/2014/main" id="{D4FE7628-38EE-4312-B55E-0FF2DC4F12F5}"/>
            </a:ext>
          </a:extLst>
        </xdr:cNvPr>
        <xdr:cNvSpPr txBox="1"/>
      </xdr:nvSpPr>
      <xdr:spPr>
        <a:xfrm>
          <a:off x="1955800" y="1366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168506</xdr:rowOff>
    </xdr:from>
    <xdr:to>
      <xdr:col>7</xdr:col>
      <xdr:colOff>31750</xdr:colOff>
      <xdr:row>81</xdr:row>
      <xdr:rowOff>98656</xdr:rowOff>
    </xdr:to>
    <xdr:sp macro="" textlink="">
      <xdr:nvSpPr>
        <xdr:cNvPr id="223" name="楕円 222">
          <a:extLst>
            <a:ext uri="{FF2B5EF4-FFF2-40B4-BE49-F238E27FC236}">
              <a16:creationId xmlns:a16="http://schemas.microsoft.com/office/drawing/2014/main" id="{15B22171-90E3-4197-A707-0983682E989E}"/>
            </a:ext>
          </a:extLst>
        </xdr:cNvPr>
        <xdr:cNvSpPr/>
      </xdr:nvSpPr>
      <xdr:spPr>
        <a:xfrm>
          <a:off x="1397000" y="13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108833</xdr:rowOff>
    </xdr:from>
    <xdr:ext cx="762000" cy="259045"/>
    <xdr:sp macro="" textlink="">
      <xdr:nvSpPr>
        <xdr:cNvPr id="224" name="テキスト ボックス 223">
          <a:extLst>
            <a:ext uri="{FF2B5EF4-FFF2-40B4-BE49-F238E27FC236}">
              <a16:creationId xmlns:a16="http://schemas.microsoft.com/office/drawing/2014/main" id="{D819F883-A52C-4148-B946-56AC330CA0D0}"/>
            </a:ext>
          </a:extLst>
        </xdr:cNvPr>
        <xdr:cNvSpPr txBox="1"/>
      </xdr:nvSpPr>
      <xdr:spPr>
        <a:xfrm>
          <a:off x="1066800" y="1365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D92CE95-9DBC-4EBA-8C68-04D64E45740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72FC978-76E1-4E31-A158-E13DE886574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CC27894D-3D13-487D-9EF2-22C2C543AD0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347BA18A-8430-438C-8AA9-4FEDC15B937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BF777672-DD3C-43E5-94EC-3AA2EF824FE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D08FCF95-8C26-4D54-B383-AC8B5381275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9499213-2789-4BD1-9695-7A9DDB1FEFB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1CAEEAD5-BC4F-4D98-9690-6A56D01B43D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349890B1-B6B8-4D7A-8BB9-BFFD0F8698A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C9CBA36-09A4-4DBC-BA56-C331C23B5DD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99716D48-B7CC-415F-B34A-B6207AA4BC4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2322292-B9B8-4A23-84EA-F1EFDBC469D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3EC15ED7-8BA3-4658-9709-4A7AA8A6361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全国市平均及び類似団体平均を上回る水準で推移している。第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次行政改革大綱に基づき、管理職手当や特殊勤務手当の抑制等による職員給与の適正化を継続する。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6AE0F850-6067-4162-81E9-18C3916F485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5E6BF936-3048-4096-881B-B3D64FB11D4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63588E9-008A-4011-9273-3D4484850E1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AC6B1FDF-9D4A-4495-9607-B2BAB93E68F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41FCE03-9895-4A4B-AF0F-1F243D692EB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3CD2A952-F8F5-40B3-A3B2-38FDC807E947}"/>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33122C57-ED4A-4D16-8663-0C7C89F3123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FD8F1999-4011-4EF8-9019-5865A8F4F85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5C264933-080B-467C-82E9-D657FD0252B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446770B2-D737-4360-A8DC-3A5C60DF565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AD549719-683E-4419-9272-664974E17824}"/>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2DD9DAA0-994D-4897-9DB6-2E286C2E7D2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8F8A654-5897-4879-A267-43110203D38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2EA07B5-C658-4D8F-97CD-AD7B9B7FA77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6859AB9-BF44-4F4A-97A2-E1359F1CEFE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1EADA314-5347-4065-B8F0-745989B0D2D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B7008D31-CE48-4F14-A198-DCC6C604BD68}"/>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FEF8E1FF-44DF-4C15-AD7A-5B8DF7800BC2}"/>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18440A75-F37D-4856-8E2E-22294CB557DE}"/>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64BA23CB-4E6A-4F72-BF50-59D8BF09C45F}"/>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56445</xdr:rowOff>
    </xdr:from>
    <xdr:to>
      <xdr:col>81</xdr:col>
      <xdr:colOff>44450</xdr:colOff>
      <xdr:row>89</xdr:row>
      <xdr:rowOff>150284</xdr:rowOff>
    </xdr:to>
    <xdr:cxnSp macro="">
      <xdr:nvCxnSpPr>
        <xdr:cNvPr id="258" name="直線コネクタ 257">
          <a:extLst>
            <a:ext uri="{FF2B5EF4-FFF2-40B4-BE49-F238E27FC236}">
              <a16:creationId xmlns:a16="http://schemas.microsoft.com/office/drawing/2014/main" id="{BEEAF1FD-F817-416F-8CA1-8C7E1CA332F8}"/>
            </a:ext>
          </a:extLst>
        </xdr:cNvPr>
        <xdr:cNvCxnSpPr/>
      </xdr:nvCxnSpPr>
      <xdr:spPr>
        <a:xfrm>
          <a:off x="16179800" y="153154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FB733D2F-31C3-478B-960D-586A3EBF47F4}"/>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BFE3E6B7-9841-4A9A-8BE0-2250EDFB6E48}"/>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89</xdr:row>
      <xdr:rowOff>56445</xdr:rowOff>
    </xdr:to>
    <xdr:cxnSp macro="">
      <xdr:nvCxnSpPr>
        <xdr:cNvPr id="261" name="直線コネクタ 260">
          <a:extLst>
            <a:ext uri="{FF2B5EF4-FFF2-40B4-BE49-F238E27FC236}">
              <a16:creationId xmlns:a16="http://schemas.microsoft.com/office/drawing/2014/main" id="{C7813B6D-C141-44C1-AD50-14D9EE7C6692}"/>
            </a:ext>
          </a:extLst>
        </xdr:cNvPr>
        <xdr:cNvCxnSpPr/>
      </xdr:nvCxnSpPr>
      <xdr:spPr>
        <a:xfrm>
          <a:off x="15290800" y="15194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F33EC323-906B-4B34-A0F3-5B7980DF9359}"/>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6AAB5335-F09D-4057-8D22-F229E9D9D1B4}"/>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88</xdr:row>
      <xdr:rowOff>134055</xdr:rowOff>
    </xdr:to>
    <xdr:cxnSp macro="">
      <xdr:nvCxnSpPr>
        <xdr:cNvPr id="264" name="直線コネクタ 263">
          <a:extLst>
            <a:ext uri="{FF2B5EF4-FFF2-40B4-BE49-F238E27FC236}">
              <a16:creationId xmlns:a16="http://schemas.microsoft.com/office/drawing/2014/main" id="{AC42B6A5-B1AC-4049-B2D3-F18C4B28CBC3}"/>
            </a:ext>
          </a:extLst>
        </xdr:cNvPr>
        <xdr:cNvCxnSpPr/>
      </xdr:nvCxnSpPr>
      <xdr:spPr>
        <a:xfrm flipV="1">
          <a:off x="14401800" y="1519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3290587B-78BC-4DEC-B29A-6AA216AF9C92}"/>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8027758D-91C5-479B-924C-025E2837AA5F}"/>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83255</xdr:rowOff>
    </xdr:to>
    <xdr:cxnSp macro="">
      <xdr:nvCxnSpPr>
        <xdr:cNvPr id="267" name="直線コネクタ 266">
          <a:extLst>
            <a:ext uri="{FF2B5EF4-FFF2-40B4-BE49-F238E27FC236}">
              <a16:creationId xmlns:a16="http://schemas.microsoft.com/office/drawing/2014/main" id="{ADC18F98-4199-4D78-9D22-32651744F61F}"/>
            </a:ext>
          </a:extLst>
        </xdr:cNvPr>
        <xdr:cNvCxnSpPr/>
      </xdr:nvCxnSpPr>
      <xdr:spPr>
        <a:xfrm flipV="1">
          <a:off x="13512800" y="152216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CE3CFDE2-C557-4905-9012-26321C6EF5D4}"/>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8A4D347B-7D13-4334-AAA5-3F39227B31CF}"/>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40A9E806-4039-4EF8-B5AC-5B931CE41655}"/>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91F431A-D911-448E-927B-44134AF90DDA}"/>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E75EBB3-1AF9-4389-97D3-C030A008E4F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91E9D15-7FDE-47FC-B21C-379DEB2EFB0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23F741A-78DD-4F6C-A87F-D17F419F9A0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ADC80E1-F613-4069-A03C-17F4CD3FB49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39FDB5B-EA29-4936-891A-311D3FA7339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77" name="楕円 276">
          <a:extLst>
            <a:ext uri="{FF2B5EF4-FFF2-40B4-BE49-F238E27FC236}">
              <a16:creationId xmlns:a16="http://schemas.microsoft.com/office/drawing/2014/main" id="{86C64A11-8E5E-4453-9CDA-B486BB69536A}"/>
            </a:ext>
          </a:extLst>
        </xdr:cNvPr>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78" name="給与水準   （国との比較）該当値テキスト">
          <a:extLst>
            <a:ext uri="{FF2B5EF4-FFF2-40B4-BE49-F238E27FC236}">
              <a16:creationId xmlns:a16="http://schemas.microsoft.com/office/drawing/2014/main" id="{72E4E472-30B4-417B-B4DD-41DBBA320EC2}"/>
            </a:ext>
          </a:extLst>
        </xdr:cNvPr>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5645</xdr:rowOff>
    </xdr:from>
    <xdr:to>
      <xdr:col>77</xdr:col>
      <xdr:colOff>95250</xdr:colOff>
      <xdr:row>89</xdr:row>
      <xdr:rowOff>107245</xdr:rowOff>
    </xdr:to>
    <xdr:sp macro="" textlink="">
      <xdr:nvSpPr>
        <xdr:cNvPr id="279" name="楕円 278">
          <a:extLst>
            <a:ext uri="{FF2B5EF4-FFF2-40B4-BE49-F238E27FC236}">
              <a16:creationId xmlns:a16="http://schemas.microsoft.com/office/drawing/2014/main" id="{C23CE393-C96E-4FD1-BBD0-DCFD22BED109}"/>
            </a:ext>
          </a:extLst>
        </xdr:cNvPr>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92022</xdr:rowOff>
    </xdr:from>
    <xdr:ext cx="736600" cy="259045"/>
    <xdr:sp macro="" textlink="">
      <xdr:nvSpPr>
        <xdr:cNvPr id="280" name="テキスト ボックス 279">
          <a:extLst>
            <a:ext uri="{FF2B5EF4-FFF2-40B4-BE49-F238E27FC236}">
              <a16:creationId xmlns:a16="http://schemas.microsoft.com/office/drawing/2014/main" id="{540338FE-55EC-4E71-A4E3-D67E469EF8DA}"/>
            </a:ext>
          </a:extLst>
        </xdr:cNvPr>
        <xdr:cNvSpPr txBox="1"/>
      </xdr:nvSpPr>
      <xdr:spPr>
        <a:xfrm>
          <a:off x="15798800" y="153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56445</xdr:rowOff>
    </xdr:from>
    <xdr:to>
      <xdr:col>73</xdr:col>
      <xdr:colOff>44450</xdr:colOff>
      <xdr:row>88</xdr:row>
      <xdr:rowOff>158045</xdr:rowOff>
    </xdr:to>
    <xdr:sp macro="" textlink="">
      <xdr:nvSpPr>
        <xdr:cNvPr id="281" name="楕円 280">
          <a:extLst>
            <a:ext uri="{FF2B5EF4-FFF2-40B4-BE49-F238E27FC236}">
              <a16:creationId xmlns:a16="http://schemas.microsoft.com/office/drawing/2014/main" id="{24BDCED8-A55F-4A21-A68F-CA8B214E591E}"/>
            </a:ext>
          </a:extLst>
        </xdr:cNvPr>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142822</xdr:rowOff>
    </xdr:from>
    <xdr:ext cx="762000" cy="259045"/>
    <xdr:sp macro="" textlink="">
      <xdr:nvSpPr>
        <xdr:cNvPr id="282" name="テキスト ボックス 281">
          <a:extLst>
            <a:ext uri="{FF2B5EF4-FFF2-40B4-BE49-F238E27FC236}">
              <a16:creationId xmlns:a16="http://schemas.microsoft.com/office/drawing/2014/main" id="{8FD45AA4-DC5F-4D0C-BF90-CB150EAD49A1}"/>
            </a:ext>
          </a:extLst>
        </xdr:cNvPr>
        <xdr:cNvSpPr txBox="1"/>
      </xdr:nvSpPr>
      <xdr:spPr>
        <a:xfrm>
          <a:off x="14909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3" name="楕円 282">
          <a:extLst>
            <a:ext uri="{FF2B5EF4-FFF2-40B4-BE49-F238E27FC236}">
              <a16:creationId xmlns:a16="http://schemas.microsoft.com/office/drawing/2014/main" id="{EAA88708-ACE7-4759-B33B-714967C44217}"/>
            </a:ext>
          </a:extLst>
        </xdr:cNvPr>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4" name="テキスト ボックス 283">
          <a:extLst>
            <a:ext uri="{FF2B5EF4-FFF2-40B4-BE49-F238E27FC236}">
              <a16:creationId xmlns:a16="http://schemas.microsoft.com/office/drawing/2014/main" id="{19E5789C-E70E-4CF5-AE6B-878FFBBABFB7}"/>
            </a:ext>
          </a:extLst>
        </xdr:cNvPr>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5" name="楕円 284">
          <a:extLst>
            <a:ext uri="{FF2B5EF4-FFF2-40B4-BE49-F238E27FC236}">
              <a16:creationId xmlns:a16="http://schemas.microsoft.com/office/drawing/2014/main" id="{9DEDAEE3-57CB-428E-997D-02F761B48837}"/>
            </a:ext>
          </a:extLst>
        </xdr:cNvPr>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6" name="テキスト ボックス 285">
          <a:extLst>
            <a:ext uri="{FF2B5EF4-FFF2-40B4-BE49-F238E27FC236}">
              <a16:creationId xmlns:a16="http://schemas.microsoft.com/office/drawing/2014/main" id="{EDFC9987-5E2D-4101-912B-316B3260364F}"/>
            </a:ext>
          </a:extLst>
        </xdr:cNvPr>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40E9182-79AC-460D-BA12-18E8E811C5A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C081E059-F2B6-42B4-8AC2-51EECB11C41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E4CEB68-5548-414A-913E-3BC20E0F787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EE6A6EFA-2154-443F-B816-4AE93934754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5EDA12CB-A46F-44AD-AF43-DE76E452012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3EA3C44-A657-4E93-80F4-F804F10E794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C5DB23FB-737A-4E12-9681-28C64896375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CE188FAD-30C6-4A04-BEC8-F02A9EB0D6E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E440341-5E5A-4CFF-9A4B-25AAD47B659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EF464622-B0A6-40B2-85A5-697C9D64466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10037AFE-FC9E-45A4-AD7E-BA8C188F5D4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BFE939DE-E7A0-4AC9-82F2-E3670E04388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E55525-6912-418C-96CD-A37E07E02F4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定員適正化計画に基づいた職員数の削減により、全国平均及び類似団体平均を下回る水準で推移している。第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次定員適正化計画に基づき、職員数の適正化を継続する。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B2C137E-0E90-4753-B4CD-6959AD5889F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30BAF045-EFB7-446D-AE74-90323EBAD5D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7BF93B9-8F36-45C2-ABE7-518281DC69F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AE017C99-FB1D-42BC-90E0-77DB1FC8BA4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53A7567C-5E9A-47B4-8CC1-F4983782942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6559D418-BA90-4CF1-A6E4-3D1933629D9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4D5903AE-8293-4EC0-B178-890EAE72B21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BA05C4BA-C382-4AAE-BD4C-2E24F412D4A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ED3EB336-4D8A-4836-B1BE-677FD9499BF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8ECB2CC7-F504-4AD1-B2A0-63A012D646E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1D99142C-471F-444E-A5F4-C302655C406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E4524A7-6290-4F5F-84B5-4A2626618A5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B071896-13CE-43F8-97F5-B896ABF59D0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3A204825-E3BC-42DC-B5E9-5D604236E9A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4DB030F6-E6DE-4117-89B2-9036F7F583C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C30D024F-CCCA-4378-BFD7-EB7A1874C1F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C21762F5-9463-4336-ADDB-E2859EB3ED5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F1B2A3AF-F4D5-46AE-B00E-4A005636475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73DB9D64-AA40-4B87-92B8-27EBC27E753D}"/>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479A320A-5868-4C00-ADEF-BD75AA204179}"/>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88F898D7-F646-4A11-BC2D-75CE02AF2F37}"/>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7DF78D7E-5C9C-4717-905F-367FB29CAF4F}"/>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536548D6-EF63-46B6-A42F-94C0D3855623}"/>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166067</xdr:rowOff>
    </xdr:from>
    <xdr:to>
      <xdr:col>81</xdr:col>
      <xdr:colOff>44450</xdr:colOff>
      <xdr:row>59</xdr:row>
      <xdr:rowOff>2661</xdr:rowOff>
    </xdr:to>
    <xdr:cxnSp macro="">
      <xdr:nvCxnSpPr>
        <xdr:cNvPr id="323" name="直線コネクタ 322">
          <a:extLst>
            <a:ext uri="{FF2B5EF4-FFF2-40B4-BE49-F238E27FC236}">
              <a16:creationId xmlns:a16="http://schemas.microsoft.com/office/drawing/2014/main" id="{68A814E4-10BD-4C13-B617-188DDFE841A2}"/>
            </a:ext>
          </a:extLst>
        </xdr:cNvPr>
        <xdr:cNvCxnSpPr/>
      </xdr:nvCxnSpPr>
      <xdr:spPr>
        <a:xfrm flipV="1">
          <a:off x="16179800" y="1011016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CDF05A24-0610-461A-95C5-008C7F473911}"/>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CE4C1A7C-16A8-4152-A78B-1D10ACE1244C}"/>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159173</xdr:rowOff>
    </xdr:from>
    <xdr:to>
      <xdr:col>77</xdr:col>
      <xdr:colOff>44450</xdr:colOff>
      <xdr:row>59</xdr:row>
      <xdr:rowOff>2661</xdr:rowOff>
    </xdr:to>
    <xdr:cxnSp macro="">
      <xdr:nvCxnSpPr>
        <xdr:cNvPr id="326" name="直線コネクタ 325">
          <a:extLst>
            <a:ext uri="{FF2B5EF4-FFF2-40B4-BE49-F238E27FC236}">
              <a16:creationId xmlns:a16="http://schemas.microsoft.com/office/drawing/2014/main" id="{473092B0-7931-4D57-AFF2-09C933062E1B}"/>
            </a:ext>
          </a:extLst>
        </xdr:cNvPr>
        <xdr:cNvCxnSpPr/>
      </xdr:nvCxnSpPr>
      <xdr:spPr>
        <a:xfrm>
          <a:off x="15290800" y="1010327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2D3EB0BF-4974-49DC-9C0B-B8DEB1D70B6C}"/>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8CB736D6-605D-4D72-AE1B-A7982D1770CE}"/>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159173</xdr:rowOff>
    </xdr:from>
    <xdr:to>
      <xdr:col>72</xdr:col>
      <xdr:colOff>203200</xdr:colOff>
      <xdr:row>59</xdr:row>
      <xdr:rowOff>15301</xdr:rowOff>
    </xdr:to>
    <xdr:cxnSp macro="">
      <xdr:nvCxnSpPr>
        <xdr:cNvPr id="329" name="直線コネクタ 328">
          <a:extLst>
            <a:ext uri="{FF2B5EF4-FFF2-40B4-BE49-F238E27FC236}">
              <a16:creationId xmlns:a16="http://schemas.microsoft.com/office/drawing/2014/main" id="{845392D7-E2FE-4D72-939E-136BC22B4B0E}"/>
            </a:ext>
          </a:extLst>
        </xdr:cNvPr>
        <xdr:cNvCxnSpPr/>
      </xdr:nvCxnSpPr>
      <xdr:spPr>
        <a:xfrm flipV="1">
          <a:off x="14401800" y="1010327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18690FE5-AB6D-4331-A057-233E2EFD0148}"/>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22ECDEA9-D830-44D7-BBBE-AF7651925F1B}"/>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162620</xdr:rowOff>
    </xdr:from>
    <xdr:to>
      <xdr:col>68</xdr:col>
      <xdr:colOff>152400</xdr:colOff>
      <xdr:row>59</xdr:row>
      <xdr:rowOff>15301</xdr:rowOff>
    </xdr:to>
    <xdr:cxnSp macro="">
      <xdr:nvCxnSpPr>
        <xdr:cNvPr id="332" name="直線コネクタ 331">
          <a:extLst>
            <a:ext uri="{FF2B5EF4-FFF2-40B4-BE49-F238E27FC236}">
              <a16:creationId xmlns:a16="http://schemas.microsoft.com/office/drawing/2014/main" id="{F9515039-73C8-461A-84C9-779CFCA3F278}"/>
            </a:ext>
          </a:extLst>
        </xdr:cNvPr>
        <xdr:cNvCxnSpPr/>
      </xdr:nvCxnSpPr>
      <xdr:spPr>
        <a:xfrm>
          <a:off x="13512800" y="1010672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48690CB0-326A-47F0-A0AB-09623B0920CB}"/>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2C32505A-9431-41BB-B07A-6960BD2FA1D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D08D9B4-8627-45D5-9D93-AE04796ECF3A}"/>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65ECBA89-D57B-44B9-B8DE-614DAE824609}"/>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0769CB8-0ED0-430B-89C6-4D6DA247189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DC6763D-63F1-4934-A05B-D51CC0AAEE7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AB940CA-E9B6-4B9D-A5F3-5489B4886A0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A12C1FD-B6E2-4805-8533-D8CC2848027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F4806DB-C2DE-4F54-B911-41D1C049BEE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115267</xdr:rowOff>
    </xdr:from>
    <xdr:to>
      <xdr:col>81</xdr:col>
      <xdr:colOff>95250</xdr:colOff>
      <xdr:row>59</xdr:row>
      <xdr:rowOff>45417</xdr:rowOff>
    </xdr:to>
    <xdr:sp macro="" textlink="">
      <xdr:nvSpPr>
        <xdr:cNvPr id="342" name="楕円 341">
          <a:extLst>
            <a:ext uri="{FF2B5EF4-FFF2-40B4-BE49-F238E27FC236}">
              <a16:creationId xmlns:a16="http://schemas.microsoft.com/office/drawing/2014/main" id="{DE5DE474-5D7C-49D1-AD11-2C351BACA0EE}"/>
            </a:ext>
          </a:extLst>
        </xdr:cNvPr>
        <xdr:cNvSpPr/>
      </xdr:nvSpPr>
      <xdr:spPr>
        <a:xfrm>
          <a:off x="16967200" y="100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131794</xdr:rowOff>
    </xdr:from>
    <xdr:ext cx="762000" cy="259045"/>
    <xdr:sp macro="" textlink="">
      <xdr:nvSpPr>
        <xdr:cNvPr id="343" name="定員管理の状況該当値テキスト">
          <a:extLst>
            <a:ext uri="{FF2B5EF4-FFF2-40B4-BE49-F238E27FC236}">
              <a16:creationId xmlns:a16="http://schemas.microsoft.com/office/drawing/2014/main" id="{829C9DAF-9FEF-4374-8748-D837EFBEF24B}"/>
            </a:ext>
          </a:extLst>
        </xdr:cNvPr>
        <xdr:cNvSpPr txBox="1"/>
      </xdr:nvSpPr>
      <xdr:spPr>
        <a:xfrm>
          <a:off x="17106900" y="990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123311</xdr:rowOff>
    </xdr:from>
    <xdr:to>
      <xdr:col>77</xdr:col>
      <xdr:colOff>95250</xdr:colOff>
      <xdr:row>59</xdr:row>
      <xdr:rowOff>53461</xdr:rowOff>
    </xdr:to>
    <xdr:sp macro="" textlink="">
      <xdr:nvSpPr>
        <xdr:cNvPr id="344" name="楕円 343">
          <a:extLst>
            <a:ext uri="{FF2B5EF4-FFF2-40B4-BE49-F238E27FC236}">
              <a16:creationId xmlns:a16="http://schemas.microsoft.com/office/drawing/2014/main" id="{24BBE1DF-582B-4684-B5C2-D34A6FAD211C}"/>
            </a:ext>
          </a:extLst>
        </xdr:cNvPr>
        <xdr:cNvSpPr/>
      </xdr:nvSpPr>
      <xdr:spPr>
        <a:xfrm>
          <a:off x="16129000" y="10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63638</xdr:rowOff>
    </xdr:from>
    <xdr:ext cx="736600" cy="259045"/>
    <xdr:sp macro="" textlink="">
      <xdr:nvSpPr>
        <xdr:cNvPr id="345" name="テキスト ボックス 344">
          <a:extLst>
            <a:ext uri="{FF2B5EF4-FFF2-40B4-BE49-F238E27FC236}">
              <a16:creationId xmlns:a16="http://schemas.microsoft.com/office/drawing/2014/main" id="{F52633D6-7ABA-41B0-986D-CB9D1111021A}"/>
            </a:ext>
          </a:extLst>
        </xdr:cNvPr>
        <xdr:cNvSpPr txBox="1"/>
      </xdr:nvSpPr>
      <xdr:spPr>
        <a:xfrm>
          <a:off x="15798800" y="983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108373</xdr:rowOff>
    </xdr:from>
    <xdr:to>
      <xdr:col>73</xdr:col>
      <xdr:colOff>44450</xdr:colOff>
      <xdr:row>59</xdr:row>
      <xdr:rowOff>38523</xdr:rowOff>
    </xdr:to>
    <xdr:sp macro="" textlink="">
      <xdr:nvSpPr>
        <xdr:cNvPr id="346" name="楕円 345">
          <a:extLst>
            <a:ext uri="{FF2B5EF4-FFF2-40B4-BE49-F238E27FC236}">
              <a16:creationId xmlns:a16="http://schemas.microsoft.com/office/drawing/2014/main" id="{09E43223-AA96-4121-A329-78BBBBA88FAE}"/>
            </a:ext>
          </a:extLst>
        </xdr:cNvPr>
        <xdr:cNvSpPr/>
      </xdr:nvSpPr>
      <xdr:spPr>
        <a:xfrm>
          <a:off x="15240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48700</xdr:rowOff>
    </xdr:from>
    <xdr:ext cx="762000" cy="259045"/>
    <xdr:sp macro="" textlink="">
      <xdr:nvSpPr>
        <xdr:cNvPr id="347" name="テキスト ボックス 346">
          <a:extLst>
            <a:ext uri="{FF2B5EF4-FFF2-40B4-BE49-F238E27FC236}">
              <a16:creationId xmlns:a16="http://schemas.microsoft.com/office/drawing/2014/main" id="{519EDC70-22C7-44B8-B5A0-309613AC5C55}"/>
            </a:ext>
          </a:extLst>
        </xdr:cNvPr>
        <xdr:cNvSpPr txBox="1"/>
      </xdr:nvSpPr>
      <xdr:spPr>
        <a:xfrm>
          <a:off x="14909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135951</xdr:rowOff>
    </xdr:from>
    <xdr:to>
      <xdr:col>68</xdr:col>
      <xdr:colOff>203200</xdr:colOff>
      <xdr:row>59</xdr:row>
      <xdr:rowOff>66101</xdr:rowOff>
    </xdr:to>
    <xdr:sp macro="" textlink="">
      <xdr:nvSpPr>
        <xdr:cNvPr id="348" name="楕円 347">
          <a:extLst>
            <a:ext uri="{FF2B5EF4-FFF2-40B4-BE49-F238E27FC236}">
              <a16:creationId xmlns:a16="http://schemas.microsoft.com/office/drawing/2014/main" id="{AF75F247-1761-4018-9C9F-22BE7928FA0E}"/>
            </a:ext>
          </a:extLst>
        </xdr:cNvPr>
        <xdr:cNvSpPr/>
      </xdr:nvSpPr>
      <xdr:spPr>
        <a:xfrm>
          <a:off x="14351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76278</xdr:rowOff>
    </xdr:from>
    <xdr:ext cx="762000" cy="259045"/>
    <xdr:sp macro="" textlink="">
      <xdr:nvSpPr>
        <xdr:cNvPr id="349" name="テキスト ボックス 348">
          <a:extLst>
            <a:ext uri="{FF2B5EF4-FFF2-40B4-BE49-F238E27FC236}">
              <a16:creationId xmlns:a16="http://schemas.microsoft.com/office/drawing/2014/main" id="{61751183-2A26-465D-AC73-4386F9679E6D}"/>
            </a:ext>
          </a:extLst>
        </xdr:cNvPr>
        <xdr:cNvSpPr txBox="1"/>
      </xdr:nvSpPr>
      <xdr:spPr>
        <a:xfrm>
          <a:off x="14020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111820</xdr:rowOff>
    </xdr:from>
    <xdr:to>
      <xdr:col>64</xdr:col>
      <xdr:colOff>152400</xdr:colOff>
      <xdr:row>59</xdr:row>
      <xdr:rowOff>41970</xdr:rowOff>
    </xdr:to>
    <xdr:sp macro="" textlink="">
      <xdr:nvSpPr>
        <xdr:cNvPr id="350" name="楕円 349">
          <a:extLst>
            <a:ext uri="{FF2B5EF4-FFF2-40B4-BE49-F238E27FC236}">
              <a16:creationId xmlns:a16="http://schemas.microsoft.com/office/drawing/2014/main" id="{584D165F-8C80-42F5-847A-8CD880B2C315}"/>
            </a:ext>
          </a:extLst>
        </xdr:cNvPr>
        <xdr:cNvSpPr/>
      </xdr:nvSpPr>
      <xdr:spPr>
        <a:xfrm>
          <a:off x="13462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52147</xdr:rowOff>
    </xdr:from>
    <xdr:ext cx="762000" cy="259045"/>
    <xdr:sp macro="" textlink="">
      <xdr:nvSpPr>
        <xdr:cNvPr id="351" name="テキスト ボックス 350">
          <a:extLst>
            <a:ext uri="{FF2B5EF4-FFF2-40B4-BE49-F238E27FC236}">
              <a16:creationId xmlns:a16="http://schemas.microsoft.com/office/drawing/2014/main" id="{6E25AD9F-74BE-410D-95A2-1A4250A17264}"/>
            </a:ext>
          </a:extLst>
        </xdr:cNvPr>
        <xdr:cNvSpPr txBox="1"/>
      </xdr:nvSpPr>
      <xdr:spPr>
        <a:xfrm>
          <a:off x="13131800" y="982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2629DA3-8E35-4BE2-AE56-BAAAE84A2AC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7181FF3F-00E0-4F17-94F9-E2BCB5C76FA8}"/>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449400B1-9A28-4D05-B5A4-36EEAD265DD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118BC079-E1EB-47BA-9BE5-9A29077B665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493310B3-A7AD-4C51-8E44-9E9F17D6249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7E5AAD6E-9AA7-47F5-B2F6-0087D989D82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85E7BA6D-56D0-4230-99BC-58651F07BB1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7C6173D3-9B65-4DF8-8CB1-0767566482C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DFF91007-59F2-42B0-9BD9-F98AD37A28D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EB406F08-BCA1-43AC-8F2B-600A57F5E51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BEC4802B-910A-44E0-9646-D5FF7531DED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32E0BD4E-9CEC-4BB8-A8D3-3979B5D3766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4F6CCAE5-E778-4FE8-978A-D98271827AE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臨時財政対策債や合併特例事業債に係る償還金の増や算入公債費等の減により、実質公債費比率の分子が増加した結果、単年度の実質公債費比率は増加し、３カ年平均で前年度と比べて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ポイント上昇した。類似団体平均は下回っているものの、全国平均及び千葉県平均を上回っている。今後も地方債新規発行の抑制と、交付税算入率の高い地方債の適切な選択に努める。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D4B259DE-A681-4FCA-8D86-6E68D1B51FE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B036E947-A929-4E64-8638-071784F6681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5575E22C-0ED2-409E-B8CB-3ED7384BAA4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40001CF0-A074-4512-AFFC-759DD6ADFBF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4AC31ACE-1251-45EC-93FB-F724CCB80AF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F8CB9690-316D-4013-86F8-9C594A0E916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98D68924-B8E1-42C9-A655-D8D30E8A32E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9A6D9C8F-058D-451F-BC6B-E371321E21E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40D2AC35-BF0F-48D9-B2FC-140DFF02E03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5C9A76CF-B001-4811-85CB-D98D3F6172A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DBFF34FF-C7DD-4F87-BB4D-0F3D69407F6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B6B5F809-97A7-4EFB-9FAA-76671252E99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781918D2-8A48-42F4-BEA6-89DDF6E82C6D}"/>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B2E7FBFB-6A9B-40F1-AA6A-82CDF9247F4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DF38308-9137-4253-9F4C-AE222F6E124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90CF1138-9C8F-4E8C-AD45-11704CF72673}"/>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CC48F4D1-2EF7-4077-BDA9-B8B3B85A2A51}"/>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C3E29AEC-879E-4132-9B43-6FB7C55BADCC}"/>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37AFA3B4-794E-490A-B7FC-1E0C6CE109F3}"/>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4DA07D9F-80ED-41C4-9624-74A223F99E04}"/>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36</xdr:row>
      <xdr:rowOff>145203</xdr:rowOff>
    </xdr:to>
    <xdr:cxnSp macro="">
      <xdr:nvCxnSpPr>
        <xdr:cNvPr id="385" name="直線コネクタ 384">
          <a:extLst>
            <a:ext uri="{FF2B5EF4-FFF2-40B4-BE49-F238E27FC236}">
              <a16:creationId xmlns:a16="http://schemas.microsoft.com/office/drawing/2014/main" id="{CA3F8922-2E66-43B9-9775-39495805FC8E}"/>
            </a:ext>
          </a:extLst>
        </xdr:cNvPr>
        <xdr:cNvCxnSpPr/>
      </xdr:nvCxnSpPr>
      <xdr:spPr>
        <a:xfrm>
          <a:off x="16179800" y="630936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2744F50A-1D18-427A-B49F-FD9B2A3FBA5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62F3BD7C-0020-4AFD-AEB8-8157C01DE9A7}"/>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125095</xdr:rowOff>
    </xdr:from>
    <xdr:to>
      <xdr:col>77</xdr:col>
      <xdr:colOff>44450</xdr:colOff>
      <xdr:row>36</xdr:row>
      <xdr:rowOff>137160</xdr:rowOff>
    </xdr:to>
    <xdr:cxnSp macro="">
      <xdr:nvCxnSpPr>
        <xdr:cNvPr id="388" name="直線コネクタ 387">
          <a:extLst>
            <a:ext uri="{FF2B5EF4-FFF2-40B4-BE49-F238E27FC236}">
              <a16:creationId xmlns:a16="http://schemas.microsoft.com/office/drawing/2014/main" id="{3289A52C-4858-436E-9AC2-1C90818F4A50}"/>
            </a:ext>
          </a:extLst>
        </xdr:cNvPr>
        <xdr:cNvCxnSpPr/>
      </xdr:nvCxnSpPr>
      <xdr:spPr>
        <a:xfrm>
          <a:off x="15290800" y="62972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CC9B1EAA-437B-46AD-BEA5-D3770210623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4A0DC9E3-EBCE-40E2-BBB4-D3F29F2DD989}"/>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123084</xdr:rowOff>
    </xdr:from>
    <xdr:to>
      <xdr:col>72</xdr:col>
      <xdr:colOff>203200</xdr:colOff>
      <xdr:row>36</xdr:row>
      <xdr:rowOff>125095</xdr:rowOff>
    </xdr:to>
    <xdr:cxnSp macro="">
      <xdr:nvCxnSpPr>
        <xdr:cNvPr id="391" name="直線コネクタ 390">
          <a:extLst>
            <a:ext uri="{FF2B5EF4-FFF2-40B4-BE49-F238E27FC236}">
              <a16:creationId xmlns:a16="http://schemas.microsoft.com/office/drawing/2014/main" id="{EF1CA84C-3B55-4D5F-B1AF-6CC7CF6A9C4D}"/>
            </a:ext>
          </a:extLst>
        </xdr:cNvPr>
        <xdr:cNvCxnSpPr/>
      </xdr:nvCxnSpPr>
      <xdr:spPr>
        <a:xfrm>
          <a:off x="14401800" y="629528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BD2B8557-D508-465E-96CA-D9A4C4E72A29}"/>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47B688AE-3943-4D54-B029-7CB81E4FCBED}"/>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123084</xdr:rowOff>
    </xdr:from>
    <xdr:to>
      <xdr:col>68</xdr:col>
      <xdr:colOff>152400</xdr:colOff>
      <xdr:row>36</xdr:row>
      <xdr:rowOff>123084</xdr:rowOff>
    </xdr:to>
    <xdr:cxnSp macro="">
      <xdr:nvCxnSpPr>
        <xdr:cNvPr id="394" name="直線コネクタ 393">
          <a:extLst>
            <a:ext uri="{FF2B5EF4-FFF2-40B4-BE49-F238E27FC236}">
              <a16:creationId xmlns:a16="http://schemas.microsoft.com/office/drawing/2014/main" id="{76B69FCE-A8D3-444F-A9FD-9AECB59F0501}"/>
            </a:ext>
          </a:extLst>
        </xdr:cNvPr>
        <xdr:cNvCxnSpPr/>
      </xdr:nvCxnSpPr>
      <xdr:spPr>
        <a:xfrm>
          <a:off x="13512800" y="6295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A0C538F8-D7D8-40C2-B052-384BD9AEF8F2}"/>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DB468C79-3033-4D53-867E-D37BAFCC467A}"/>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EB137DF6-3C68-423B-8975-0658FD0BAF07}"/>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45E6A047-3182-49EF-ACBF-49B9C8457D84}"/>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1CFA16E-068B-4064-A558-0D714EF2F96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669FEA5-DB91-4BEC-9B53-085C017A5D1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DAF66C6-CD35-4E04-88A8-8124CF23ADC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6D176D0-A6DE-4614-9B5F-50E487F32AF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AB1AB5D-3F55-446F-BE86-B24A5691C5B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a:extLst>
            <a:ext uri="{FF2B5EF4-FFF2-40B4-BE49-F238E27FC236}">
              <a16:creationId xmlns:a16="http://schemas.microsoft.com/office/drawing/2014/main" id="{40D9CFF4-288A-4A91-990A-7C8C8120F0EA}"/>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a:extLst>
            <a:ext uri="{FF2B5EF4-FFF2-40B4-BE49-F238E27FC236}">
              <a16:creationId xmlns:a16="http://schemas.microsoft.com/office/drawing/2014/main" id="{B92433C9-6F32-4D3F-855B-2F2988A8EC58}"/>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406" name="楕円 405">
          <a:extLst>
            <a:ext uri="{FF2B5EF4-FFF2-40B4-BE49-F238E27FC236}">
              <a16:creationId xmlns:a16="http://schemas.microsoft.com/office/drawing/2014/main" id="{92A2DD64-E7CA-4F59-B811-596C4BEBAA75}"/>
            </a:ext>
          </a:extLst>
        </xdr:cNvPr>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407" name="テキスト ボックス 406">
          <a:extLst>
            <a:ext uri="{FF2B5EF4-FFF2-40B4-BE49-F238E27FC236}">
              <a16:creationId xmlns:a16="http://schemas.microsoft.com/office/drawing/2014/main" id="{D8338B00-4093-4291-A908-6DCBD698D177}"/>
            </a:ext>
          </a:extLst>
        </xdr:cNvPr>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74295</xdr:rowOff>
    </xdr:from>
    <xdr:to>
      <xdr:col>73</xdr:col>
      <xdr:colOff>44450</xdr:colOff>
      <xdr:row>37</xdr:row>
      <xdr:rowOff>4445</xdr:rowOff>
    </xdr:to>
    <xdr:sp macro="" textlink="">
      <xdr:nvSpPr>
        <xdr:cNvPr id="408" name="楕円 407">
          <a:extLst>
            <a:ext uri="{FF2B5EF4-FFF2-40B4-BE49-F238E27FC236}">
              <a16:creationId xmlns:a16="http://schemas.microsoft.com/office/drawing/2014/main" id="{599AB178-B19A-4810-8E8A-7ECA1C0038E9}"/>
            </a:ext>
          </a:extLst>
        </xdr:cNvPr>
        <xdr:cNvSpPr/>
      </xdr:nvSpPr>
      <xdr:spPr>
        <a:xfrm>
          <a:off x="15240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14622</xdr:rowOff>
    </xdr:from>
    <xdr:ext cx="762000" cy="259045"/>
    <xdr:sp macro="" textlink="">
      <xdr:nvSpPr>
        <xdr:cNvPr id="409" name="テキスト ボックス 408">
          <a:extLst>
            <a:ext uri="{FF2B5EF4-FFF2-40B4-BE49-F238E27FC236}">
              <a16:creationId xmlns:a16="http://schemas.microsoft.com/office/drawing/2014/main" id="{564516EE-5B7D-43B2-97D5-A04E81E65A6D}"/>
            </a:ext>
          </a:extLst>
        </xdr:cNvPr>
        <xdr:cNvSpPr txBox="1"/>
      </xdr:nvSpPr>
      <xdr:spPr>
        <a:xfrm>
          <a:off x="14909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72284</xdr:rowOff>
    </xdr:from>
    <xdr:to>
      <xdr:col>68</xdr:col>
      <xdr:colOff>203200</xdr:colOff>
      <xdr:row>37</xdr:row>
      <xdr:rowOff>2434</xdr:rowOff>
    </xdr:to>
    <xdr:sp macro="" textlink="">
      <xdr:nvSpPr>
        <xdr:cNvPr id="410" name="楕円 409">
          <a:extLst>
            <a:ext uri="{FF2B5EF4-FFF2-40B4-BE49-F238E27FC236}">
              <a16:creationId xmlns:a16="http://schemas.microsoft.com/office/drawing/2014/main" id="{199DA061-45D8-499D-A697-642F002314CE}"/>
            </a:ext>
          </a:extLst>
        </xdr:cNvPr>
        <xdr:cNvSpPr/>
      </xdr:nvSpPr>
      <xdr:spPr>
        <a:xfrm>
          <a:off x="14351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12611</xdr:rowOff>
    </xdr:from>
    <xdr:ext cx="762000" cy="259045"/>
    <xdr:sp macro="" textlink="">
      <xdr:nvSpPr>
        <xdr:cNvPr id="411" name="テキスト ボックス 410">
          <a:extLst>
            <a:ext uri="{FF2B5EF4-FFF2-40B4-BE49-F238E27FC236}">
              <a16:creationId xmlns:a16="http://schemas.microsoft.com/office/drawing/2014/main" id="{147B3E05-FBDA-4BAB-AA79-2674CB7C2659}"/>
            </a:ext>
          </a:extLst>
        </xdr:cNvPr>
        <xdr:cNvSpPr txBox="1"/>
      </xdr:nvSpPr>
      <xdr:spPr>
        <a:xfrm>
          <a:off x="14020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72284</xdr:rowOff>
    </xdr:from>
    <xdr:to>
      <xdr:col>64</xdr:col>
      <xdr:colOff>152400</xdr:colOff>
      <xdr:row>37</xdr:row>
      <xdr:rowOff>2434</xdr:rowOff>
    </xdr:to>
    <xdr:sp macro="" textlink="">
      <xdr:nvSpPr>
        <xdr:cNvPr id="412" name="楕円 411">
          <a:extLst>
            <a:ext uri="{FF2B5EF4-FFF2-40B4-BE49-F238E27FC236}">
              <a16:creationId xmlns:a16="http://schemas.microsoft.com/office/drawing/2014/main" id="{A90D8B9D-3629-421D-B957-3597A90B447A}"/>
            </a:ext>
          </a:extLst>
        </xdr:cNvPr>
        <xdr:cNvSpPr/>
      </xdr:nvSpPr>
      <xdr:spPr>
        <a:xfrm>
          <a:off x="13462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12611</xdr:rowOff>
    </xdr:from>
    <xdr:ext cx="762000" cy="259045"/>
    <xdr:sp macro="" textlink="">
      <xdr:nvSpPr>
        <xdr:cNvPr id="413" name="テキスト ボックス 412">
          <a:extLst>
            <a:ext uri="{FF2B5EF4-FFF2-40B4-BE49-F238E27FC236}">
              <a16:creationId xmlns:a16="http://schemas.microsoft.com/office/drawing/2014/main" id="{7A460619-C261-48CB-8F20-F15D29D48EF9}"/>
            </a:ext>
          </a:extLst>
        </xdr:cNvPr>
        <xdr:cNvSpPr txBox="1"/>
      </xdr:nvSpPr>
      <xdr:spPr>
        <a:xfrm>
          <a:off x="13131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6CF76A2A-E152-47AD-A291-AEF026E9081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AE7B54F-C78E-40FC-9E1B-A2C339DEDEE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52060BF1-732F-44B8-89FE-060C80E81C6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83C946-3E4E-419D-83E5-84C72D626F2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51DA485-7A3D-4801-AD4D-F165B6213AE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8D333C8-316B-4864-B68B-04D52A0EE4B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557F3E27-2E40-40C4-86B5-EC988BE1BB4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89B567E1-33C2-4DDE-97CA-ABECD32D012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87E9488-842F-4B21-B2DF-058EECB55FB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0ABCD17-FDBD-4876-ACAD-D9DFEA92754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72BB4263-1239-42A3-8BD4-EACB6AA0FB5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F25B788B-22DB-42D7-8CB0-CB381892006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05EA482-F4E3-4F8A-9831-9AB2990FF2F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は増加したものの、基準財政需要額算入見込額が減少したことにより、充当可能財源等は減少した。一方で、償還が進んだことによる地方債現在高の減及び退職手当負担見込額等の減により、将来負担額が減少し、その結果、将来負担比率は前年度と比べ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ポイント低下した。千葉県平均及び類似団体平均を下回っている。今後も市債の新規発行は真に必要な場合に限定し、財政健全化に努める。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567FAB2-89CB-4579-A654-92F7718CECA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4E64639-3423-488D-86DC-3379FF36F1C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13F199D9-3AF3-4723-934D-EE86740B5AB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D5D57530-6944-46A8-BBEA-2321E8A6A93C}"/>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C4611D1-CD70-4760-BB47-6AABFD4B29A4}"/>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988FD1E6-839F-48B5-93C3-C46E3200386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6B83E491-2D75-4D1F-829A-C30C22D27E7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B91F8E5B-90C9-46B0-81B5-682A930EF7A2}"/>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501F4467-021F-4CA6-9DE7-CF98E9A95677}"/>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5B2DBE2E-08F8-4A76-92A8-21B9ECE6F5A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114C92E3-9196-4B99-9E54-700E44ED3FB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32391B79-23F6-4D97-9820-6A28FDD65DBE}"/>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7E230AD6-1E93-4F05-A62A-9A9C24CA96E2}"/>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508473D9-3F25-477F-AAB2-18706B245089}"/>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F8C113E9-A1E6-4C67-8526-66A8306F10A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3F3D98EE-E531-4E99-B514-65AF739B26D3}"/>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58515</xdr:rowOff>
    </xdr:from>
    <xdr:to>
      <xdr:col>81</xdr:col>
      <xdr:colOff>44450</xdr:colOff>
      <xdr:row>15</xdr:row>
      <xdr:rowOff>93504</xdr:rowOff>
    </xdr:to>
    <xdr:cxnSp macro="">
      <xdr:nvCxnSpPr>
        <xdr:cNvPr id="443" name="直線コネクタ 442">
          <a:extLst>
            <a:ext uri="{FF2B5EF4-FFF2-40B4-BE49-F238E27FC236}">
              <a16:creationId xmlns:a16="http://schemas.microsoft.com/office/drawing/2014/main" id="{960F5653-C507-4C3F-83D7-C0F65A662E5C}"/>
            </a:ext>
          </a:extLst>
        </xdr:cNvPr>
        <xdr:cNvCxnSpPr/>
      </xdr:nvCxnSpPr>
      <xdr:spPr>
        <a:xfrm flipV="1">
          <a:off x="16179800" y="2630265"/>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43292</xdr:rowOff>
    </xdr:from>
    <xdr:ext cx="762000" cy="259045"/>
    <xdr:sp macro="" textlink="">
      <xdr:nvSpPr>
        <xdr:cNvPr id="444" name="将来負担の状況平均値テキスト">
          <a:extLst>
            <a:ext uri="{FF2B5EF4-FFF2-40B4-BE49-F238E27FC236}">
              <a16:creationId xmlns:a16="http://schemas.microsoft.com/office/drawing/2014/main" id="{BF71268D-8A6A-4779-8C68-61F2DBD86810}"/>
            </a:ext>
          </a:extLst>
        </xdr:cNvPr>
        <xdr:cNvSpPr txBox="1"/>
      </xdr:nvSpPr>
      <xdr:spPr>
        <a:xfrm>
          <a:off x="17106900" y="2615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98C99092-A782-41C4-BF27-16E91C90A9EE}"/>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93504</xdr:rowOff>
    </xdr:from>
    <xdr:to>
      <xdr:col>77</xdr:col>
      <xdr:colOff>44450</xdr:colOff>
      <xdr:row>15</xdr:row>
      <xdr:rowOff>147193</xdr:rowOff>
    </xdr:to>
    <xdr:cxnSp macro="">
      <xdr:nvCxnSpPr>
        <xdr:cNvPr id="446" name="直線コネクタ 445">
          <a:extLst>
            <a:ext uri="{FF2B5EF4-FFF2-40B4-BE49-F238E27FC236}">
              <a16:creationId xmlns:a16="http://schemas.microsoft.com/office/drawing/2014/main" id="{D92E1510-3DD5-482D-9996-19735F093D1A}"/>
            </a:ext>
          </a:extLst>
        </xdr:cNvPr>
        <xdr:cNvCxnSpPr/>
      </xdr:nvCxnSpPr>
      <xdr:spPr>
        <a:xfrm flipV="1">
          <a:off x="15290800" y="2665254"/>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8E470BCA-6099-4EB4-8AC4-792DF9D86FD7}"/>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935904EF-0984-47D8-9C2D-F1BB4D1D862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127889</xdr:rowOff>
    </xdr:from>
    <xdr:to>
      <xdr:col>72</xdr:col>
      <xdr:colOff>203200</xdr:colOff>
      <xdr:row>15</xdr:row>
      <xdr:rowOff>147193</xdr:rowOff>
    </xdr:to>
    <xdr:cxnSp macro="">
      <xdr:nvCxnSpPr>
        <xdr:cNvPr id="449" name="直線コネクタ 448">
          <a:extLst>
            <a:ext uri="{FF2B5EF4-FFF2-40B4-BE49-F238E27FC236}">
              <a16:creationId xmlns:a16="http://schemas.microsoft.com/office/drawing/2014/main" id="{D17B0195-B455-40F5-99B2-687B2774E415}"/>
            </a:ext>
          </a:extLst>
        </xdr:cNvPr>
        <xdr:cNvCxnSpPr/>
      </xdr:nvCxnSpPr>
      <xdr:spPr>
        <a:xfrm>
          <a:off x="14401800" y="269963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3AB9A807-5DCF-43C7-BD54-D77445094699}"/>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6ACC2F33-A9C3-4B77-9931-8EFB36EEBE7B}"/>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15</xdr:row>
      <xdr:rowOff>127889</xdr:rowOff>
    </xdr:to>
    <xdr:cxnSp macro="">
      <xdr:nvCxnSpPr>
        <xdr:cNvPr id="452" name="直線コネクタ 451">
          <a:extLst>
            <a:ext uri="{FF2B5EF4-FFF2-40B4-BE49-F238E27FC236}">
              <a16:creationId xmlns:a16="http://schemas.microsoft.com/office/drawing/2014/main" id="{DE57A302-D12F-4E7B-BB34-AB622D9ADDBC}"/>
            </a:ext>
          </a:extLst>
        </xdr:cNvPr>
        <xdr:cNvCxnSpPr/>
      </xdr:nvCxnSpPr>
      <xdr:spPr>
        <a:xfrm>
          <a:off x="13512800" y="26924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D90B3AC9-C768-4ACB-A69A-8E44F334F958}"/>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A2F2675-8889-4E37-8F37-D249A0F327CB}"/>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530D79A1-1065-44F7-88F2-C1A9FE05A07C}"/>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326643EC-D00E-4BCD-8A2E-C7868EF4E283}"/>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BCD97C8-3894-4337-A8AE-1254487B2FC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BCE4121-1645-4C90-BBB4-0D3E329A54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5249835-3B65-47F0-B0B9-B7FF19F9B3C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5E7C9E8-0D3E-48A5-83D2-F03673BD32D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9118819-C8A0-442D-9997-0784969C613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7715</xdr:rowOff>
    </xdr:from>
    <xdr:to>
      <xdr:col>81</xdr:col>
      <xdr:colOff>95250</xdr:colOff>
      <xdr:row>15</xdr:row>
      <xdr:rowOff>109315</xdr:rowOff>
    </xdr:to>
    <xdr:sp macro="" textlink="">
      <xdr:nvSpPr>
        <xdr:cNvPr id="462" name="楕円 461">
          <a:extLst>
            <a:ext uri="{FF2B5EF4-FFF2-40B4-BE49-F238E27FC236}">
              <a16:creationId xmlns:a16="http://schemas.microsoft.com/office/drawing/2014/main" id="{FA653B29-C575-41D0-B284-89C4F84C635B}"/>
            </a:ext>
          </a:extLst>
        </xdr:cNvPr>
        <xdr:cNvSpPr/>
      </xdr:nvSpPr>
      <xdr:spPr>
        <a:xfrm>
          <a:off x="16967200" y="25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100442</xdr:rowOff>
    </xdr:from>
    <xdr:ext cx="762000" cy="259045"/>
    <xdr:sp macro="" textlink="">
      <xdr:nvSpPr>
        <xdr:cNvPr id="463" name="将来負担の状況該当値テキスト">
          <a:extLst>
            <a:ext uri="{FF2B5EF4-FFF2-40B4-BE49-F238E27FC236}">
              <a16:creationId xmlns:a16="http://schemas.microsoft.com/office/drawing/2014/main" id="{167BE2B1-DBD3-4EE0-A954-BDCCD7C5EDB3}"/>
            </a:ext>
          </a:extLst>
        </xdr:cNvPr>
        <xdr:cNvSpPr txBox="1"/>
      </xdr:nvSpPr>
      <xdr:spPr>
        <a:xfrm>
          <a:off x="171069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42704</xdr:rowOff>
    </xdr:from>
    <xdr:to>
      <xdr:col>77</xdr:col>
      <xdr:colOff>95250</xdr:colOff>
      <xdr:row>15</xdr:row>
      <xdr:rowOff>144304</xdr:rowOff>
    </xdr:to>
    <xdr:sp macro="" textlink="">
      <xdr:nvSpPr>
        <xdr:cNvPr id="464" name="楕円 463">
          <a:extLst>
            <a:ext uri="{FF2B5EF4-FFF2-40B4-BE49-F238E27FC236}">
              <a16:creationId xmlns:a16="http://schemas.microsoft.com/office/drawing/2014/main" id="{70BA0A26-5680-4521-970E-4F067818FFE6}"/>
            </a:ext>
          </a:extLst>
        </xdr:cNvPr>
        <xdr:cNvSpPr/>
      </xdr:nvSpPr>
      <xdr:spPr>
        <a:xfrm>
          <a:off x="16129000" y="2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154481</xdr:rowOff>
    </xdr:from>
    <xdr:ext cx="736600" cy="259045"/>
    <xdr:sp macro="" textlink="">
      <xdr:nvSpPr>
        <xdr:cNvPr id="465" name="テキスト ボックス 464">
          <a:extLst>
            <a:ext uri="{FF2B5EF4-FFF2-40B4-BE49-F238E27FC236}">
              <a16:creationId xmlns:a16="http://schemas.microsoft.com/office/drawing/2014/main" id="{9547F6F4-057B-49E2-9B99-B38FB2741F81}"/>
            </a:ext>
          </a:extLst>
        </xdr:cNvPr>
        <xdr:cNvSpPr txBox="1"/>
      </xdr:nvSpPr>
      <xdr:spPr>
        <a:xfrm>
          <a:off x="15798800" y="238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96393</xdr:rowOff>
    </xdr:from>
    <xdr:to>
      <xdr:col>73</xdr:col>
      <xdr:colOff>44450</xdr:colOff>
      <xdr:row>16</xdr:row>
      <xdr:rowOff>26543</xdr:rowOff>
    </xdr:to>
    <xdr:sp macro="" textlink="">
      <xdr:nvSpPr>
        <xdr:cNvPr id="466" name="楕円 465">
          <a:extLst>
            <a:ext uri="{FF2B5EF4-FFF2-40B4-BE49-F238E27FC236}">
              <a16:creationId xmlns:a16="http://schemas.microsoft.com/office/drawing/2014/main" id="{6EB45A36-AEB5-4F37-8495-9BCA32A376BB}"/>
            </a:ext>
          </a:extLst>
        </xdr:cNvPr>
        <xdr:cNvSpPr/>
      </xdr:nvSpPr>
      <xdr:spPr>
        <a:xfrm>
          <a:off x="15240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36720</xdr:rowOff>
    </xdr:from>
    <xdr:ext cx="762000" cy="259045"/>
    <xdr:sp macro="" textlink="">
      <xdr:nvSpPr>
        <xdr:cNvPr id="467" name="テキスト ボックス 466">
          <a:extLst>
            <a:ext uri="{FF2B5EF4-FFF2-40B4-BE49-F238E27FC236}">
              <a16:creationId xmlns:a16="http://schemas.microsoft.com/office/drawing/2014/main" id="{4BBDCF6E-3E29-4D3C-AD89-F1C959B0DB3F}"/>
            </a:ext>
          </a:extLst>
        </xdr:cNvPr>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77089</xdr:rowOff>
    </xdr:from>
    <xdr:to>
      <xdr:col>68</xdr:col>
      <xdr:colOff>203200</xdr:colOff>
      <xdr:row>16</xdr:row>
      <xdr:rowOff>7239</xdr:rowOff>
    </xdr:to>
    <xdr:sp macro="" textlink="">
      <xdr:nvSpPr>
        <xdr:cNvPr id="468" name="楕円 467">
          <a:extLst>
            <a:ext uri="{FF2B5EF4-FFF2-40B4-BE49-F238E27FC236}">
              <a16:creationId xmlns:a16="http://schemas.microsoft.com/office/drawing/2014/main" id="{B03DE236-C78A-494C-A316-46D32D19047C}"/>
            </a:ext>
          </a:extLst>
        </xdr:cNvPr>
        <xdr:cNvSpPr/>
      </xdr:nvSpPr>
      <xdr:spPr>
        <a:xfrm>
          <a:off x="14351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17416</xdr:rowOff>
    </xdr:from>
    <xdr:ext cx="762000" cy="259045"/>
    <xdr:sp macro="" textlink="">
      <xdr:nvSpPr>
        <xdr:cNvPr id="469" name="テキスト ボックス 468">
          <a:extLst>
            <a:ext uri="{FF2B5EF4-FFF2-40B4-BE49-F238E27FC236}">
              <a16:creationId xmlns:a16="http://schemas.microsoft.com/office/drawing/2014/main" id="{568E65B3-2F48-42FF-AE7F-1577B890A347}"/>
            </a:ext>
          </a:extLst>
        </xdr:cNvPr>
        <xdr:cNvSpPr txBox="1"/>
      </xdr:nvSpPr>
      <xdr:spPr>
        <a:xfrm>
          <a:off x="14020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70" name="楕円 469">
          <a:extLst>
            <a:ext uri="{FF2B5EF4-FFF2-40B4-BE49-F238E27FC236}">
              <a16:creationId xmlns:a16="http://schemas.microsoft.com/office/drawing/2014/main" id="{A98997CF-919B-4B6C-A0C7-1D055CB3B060}"/>
            </a:ext>
          </a:extLst>
        </xdr:cNvPr>
        <xdr:cNvSpPr/>
      </xdr:nvSpPr>
      <xdr:spPr>
        <a:xfrm>
          <a:off x="1346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71" name="テキスト ボックス 470">
          <a:extLst>
            <a:ext uri="{FF2B5EF4-FFF2-40B4-BE49-F238E27FC236}">
              <a16:creationId xmlns:a16="http://schemas.microsoft.com/office/drawing/2014/main" id="{DD3545A7-2659-44EE-9F3D-64B46AEB868D}"/>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34,338
33,724
101.52
16,208,942
15,148,395
1,045,998
9,945,356
14,023,228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定員適正化計画に基づく職員数の適正化や行政改革による給与の適正化に取り組んだものの、給与改定や育休取得者の復職等により一般職員人件費が増加し、人件費に係る経常収支比率は前年度に比べて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ポイント上昇した。全国平均及び千葉県平均を下回っているが、類似団体平均を上回っている。今後も定員・給与の適正化に努める。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物価や燃料費の高騰等により学校給食センター管理費や小中学校施設維持管理費等が増加し、分母となる経常一般財源も減少したため、物件費に係る経常収支比率は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ポイント上昇した。全国平均、千葉県平均及び類似団体平均をいずれも下回っているが、今後も施設の維持管理費等の抑制に努める。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132443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123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34471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776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141713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施設型給付事業費等の一般財源の増加により、扶助費に係る経常収支比率は前年度に比べて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ポイント上昇した。全国平均及び県平均を下回っている一方、類似団体平均と比較すると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その他の費用については、介護保険特別会計繰出金等の増加や、分母となる経常一般財源の減少により、前年度と比べて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ポイント上昇した。全国平均、千葉県平均及び類似団体平均のいずれも上回っている。今後も普通会計の負担減少に努める。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1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8890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4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142240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補助費等に係る経常収支比率は、過年度に収入した国県支出金等返還金等の増により、前年度と比べて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一部事務組合で実施しているごみ処理業務や消防業務に係る負担金、病院事業会計への補助金等が多額であることから、全国平均、千葉県平均及び類似団体平均のいずれも上回っている。今後も補助金の交付について適正な金額を検討し、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677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7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45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124714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元金償還額は増加したが、利子額の減により、公債費は減少した。一方で分母となる経常一般財源も減少したため、公債費に係る経常収支比率は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全国平均及び県平均を上回っている。今後も合併特例事業債や臨時財政対策債の借入見込みがあるが、公債費の増加は後年の財政運営に多大な影響を及ぼすため、市債の新規発行は真に必要な場合に限定し、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151765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295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151765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295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151765</xdr:rowOff>
    </xdr:from>
    <xdr:to>
      <xdr:col>15</xdr:col>
      <xdr:colOff>98425</xdr:colOff>
      <xdr:row>74</xdr:row>
      <xdr:rowOff>151765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3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151765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162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100965</xdr:rowOff>
    </xdr:from>
    <xdr:to>
      <xdr:col>15</xdr:col>
      <xdr:colOff>149225</xdr:colOff>
      <xdr:row>75</xdr:row>
      <xdr:rowOff>31115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41292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100965</xdr:rowOff>
    </xdr:from>
    <xdr:to>
      <xdr:col>11</xdr:col>
      <xdr:colOff>60325</xdr:colOff>
      <xdr:row>75</xdr:row>
      <xdr:rowOff>31115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41292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78105</xdr:rowOff>
    </xdr:from>
    <xdr:to>
      <xdr:col>6</xdr:col>
      <xdr:colOff>171450</xdr:colOff>
      <xdr:row>75</xdr:row>
      <xdr:rowOff>8255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18432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費用に係る経常収支比率は、千葉県平均を下回っているものの、全国平均及び類似団体平均は上回っている。今後、特に増加が見込まれる費用については、様々な観点から見直し等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9319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931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77</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57081</xdr:rowOff>
    </xdr:from>
    <xdr:to>
      <xdr:col>29</xdr:col>
      <xdr:colOff>127000</xdr:colOff>
      <xdr:row>18</xdr:row>
      <xdr:rowOff>87278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0806"/>
          <a:ext cx="647700" cy="30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87278</xdr:rowOff>
    </xdr:from>
    <xdr:to>
      <xdr:col>26</xdr:col>
      <xdr:colOff>50800</xdr:colOff>
      <xdr:row>18</xdr:row>
      <xdr:rowOff>102496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1003"/>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102496</xdr:rowOff>
    </xdr:from>
    <xdr:to>
      <xdr:col>22</xdr:col>
      <xdr:colOff>114300</xdr:colOff>
      <xdr:row>18</xdr:row>
      <xdr:rowOff>130864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36221"/>
          <a:ext cx="698500" cy="28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130864</xdr:rowOff>
    </xdr:from>
    <xdr:to>
      <xdr:col>18</xdr:col>
      <xdr:colOff>177800</xdr:colOff>
      <xdr:row>18</xdr:row>
      <xdr:rowOff>145549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4589"/>
          <a:ext cx="698500" cy="14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6281</xdr:rowOff>
    </xdr:from>
    <xdr:to>
      <xdr:col>29</xdr:col>
      <xdr:colOff>177800</xdr:colOff>
      <xdr:row>18</xdr:row>
      <xdr:rowOff>107881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149808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36478</xdr:rowOff>
    </xdr:from>
    <xdr:to>
      <xdr:col>26</xdr:col>
      <xdr:colOff>101600</xdr:colOff>
      <xdr:row>18</xdr:row>
      <xdr:rowOff>138078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122855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51696</xdr:rowOff>
    </xdr:from>
    <xdr:to>
      <xdr:col>22</xdr:col>
      <xdr:colOff>165100</xdr:colOff>
      <xdr:row>18</xdr:row>
      <xdr:rowOff>153296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138073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80064</xdr:rowOff>
    </xdr:from>
    <xdr:to>
      <xdr:col>19</xdr:col>
      <xdr:colOff>38100</xdr:colOff>
      <xdr:row>19</xdr:row>
      <xdr:rowOff>10214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166441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94749</xdr:rowOff>
    </xdr:from>
    <xdr:to>
      <xdr:col>15</xdr:col>
      <xdr:colOff>101600</xdr:colOff>
      <xdr:row>19</xdr:row>
      <xdr:rowOff>24899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17546</xdr:rowOff>
    </xdr:from>
    <xdr:to>
      <xdr:col>29</xdr:col>
      <xdr:colOff>127000</xdr:colOff>
      <xdr:row>38</xdr:row>
      <xdr:rowOff>20267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85146"/>
          <a:ext cx="647700" cy="2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20267</xdr:rowOff>
    </xdr:from>
    <xdr:to>
      <xdr:col>26</xdr:col>
      <xdr:colOff>50800</xdr:colOff>
      <xdr:row>38</xdr:row>
      <xdr:rowOff>33103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87867"/>
          <a:ext cx="698500" cy="12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33103</xdr:rowOff>
    </xdr:from>
    <xdr:to>
      <xdr:col>22</xdr:col>
      <xdr:colOff>114300</xdr:colOff>
      <xdr:row>38</xdr:row>
      <xdr:rowOff>36139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00703"/>
          <a:ext cx="698500" cy="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36139</xdr:rowOff>
    </xdr:from>
    <xdr:to>
      <xdr:col>18</xdr:col>
      <xdr:colOff>177800</xdr:colOff>
      <xdr:row>38</xdr:row>
      <xdr:rowOff>42890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503739"/>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309646</xdr:rowOff>
    </xdr:from>
    <xdr:to>
      <xdr:col>29</xdr:col>
      <xdr:colOff>177800</xdr:colOff>
      <xdr:row>38</xdr:row>
      <xdr:rowOff>68346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281723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312367</xdr:rowOff>
    </xdr:from>
    <xdr:to>
      <xdr:col>26</xdr:col>
      <xdr:colOff>101600</xdr:colOff>
      <xdr:row>38</xdr:row>
      <xdr:rowOff>71067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55844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3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325203</xdr:rowOff>
    </xdr:from>
    <xdr:to>
      <xdr:col>22</xdr:col>
      <xdr:colOff>165100</xdr:colOff>
      <xdr:row>38</xdr:row>
      <xdr:rowOff>83903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68680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328239</xdr:rowOff>
    </xdr:from>
    <xdr:to>
      <xdr:col>19</xdr:col>
      <xdr:colOff>38100</xdr:colOff>
      <xdr:row>38</xdr:row>
      <xdr:rowOff>86939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5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71716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334990</xdr:rowOff>
    </xdr:from>
    <xdr:to>
      <xdr:col>15</xdr:col>
      <xdr:colOff>101600</xdr:colOff>
      <xdr:row>38</xdr:row>
      <xdr:rowOff>93690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78467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34,338
33,724
101.52
16,208,942
15,148,395
1,045,998
9,945,356
14,023,228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59880</xdr:rowOff>
    </xdr:from>
    <xdr:to>
      <xdr:col>24</xdr:col>
      <xdr:colOff>63500</xdr:colOff>
      <xdr:row>37</xdr:row>
      <xdr:rowOff>103340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3530"/>
          <a:ext cx="8382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103340</xdr:rowOff>
    </xdr:from>
    <xdr:to>
      <xdr:col>19</xdr:col>
      <xdr:colOff>177800</xdr:colOff>
      <xdr:row>37</xdr:row>
      <xdr:rowOff>121729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6990"/>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121729</xdr:rowOff>
    </xdr:from>
    <xdr:to>
      <xdr:col>15</xdr:col>
      <xdr:colOff>50800</xdr:colOff>
      <xdr:row>38</xdr:row>
      <xdr:rowOff>75070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5379"/>
          <a:ext cx="889000" cy="1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75070</xdr:rowOff>
    </xdr:from>
    <xdr:to>
      <xdr:col>10</xdr:col>
      <xdr:colOff>114300</xdr:colOff>
      <xdr:row>38</xdr:row>
      <xdr:rowOff>89357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017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9080</xdr:rowOff>
    </xdr:from>
    <xdr:to>
      <xdr:col>24</xdr:col>
      <xdr:colOff>114300</xdr:colOff>
      <xdr:row>37</xdr:row>
      <xdr:rowOff>110680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158957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52540</xdr:rowOff>
    </xdr:from>
    <xdr:to>
      <xdr:col>20</xdr:col>
      <xdr:colOff>38100</xdr:colOff>
      <xdr:row>37</xdr:row>
      <xdr:rowOff>154140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145267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70929</xdr:rowOff>
    </xdr:from>
    <xdr:to>
      <xdr:col>15</xdr:col>
      <xdr:colOff>101600</xdr:colOff>
      <xdr:row>38</xdr:row>
      <xdr:rowOff>1079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163657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24270</xdr:rowOff>
    </xdr:from>
    <xdr:to>
      <xdr:col>10</xdr:col>
      <xdr:colOff>165100</xdr:colOff>
      <xdr:row>38</xdr:row>
      <xdr:rowOff>125870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116997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38557</xdr:rowOff>
    </xdr:from>
    <xdr:to>
      <xdr:col>6</xdr:col>
      <xdr:colOff>38100</xdr:colOff>
      <xdr:row>38</xdr:row>
      <xdr:rowOff>140157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131284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111388</xdr:rowOff>
    </xdr:from>
    <xdr:to>
      <xdr:col>24</xdr:col>
      <xdr:colOff>63500</xdr:colOff>
      <xdr:row>58</xdr:row>
      <xdr:rowOff>115912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55488"/>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114147</xdr:rowOff>
    </xdr:from>
    <xdr:to>
      <xdr:col>19</xdr:col>
      <xdr:colOff>177800</xdr:colOff>
      <xdr:row>58</xdr:row>
      <xdr:rowOff>115912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58247"/>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114147</xdr:rowOff>
    </xdr:from>
    <xdr:to>
      <xdr:col>15</xdr:col>
      <xdr:colOff>50800</xdr:colOff>
      <xdr:row>58</xdr:row>
      <xdr:rowOff>122948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5824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122948</xdr:rowOff>
    </xdr:from>
    <xdr:to>
      <xdr:col>10</xdr:col>
      <xdr:colOff>114300</xdr:colOff>
      <xdr:row>58</xdr:row>
      <xdr:rowOff>129108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67048"/>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60588</xdr:rowOff>
    </xdr:from>
    <xdr:to>
      <xdr:col>24</xdr:col>
      <xdr:colOff>114300</xdr:colOff>
      <xdr:row>58</xdr:row>
      <xdr:rowOff>162188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0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146965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65112</xdr:rowOff>
    </xdr:from>
    <xdr:to>
      <xdr:col>20</xdr:col>
      <xdr:colOff>38100</xdr:colOff>
      <xdr:row>58</xdr:row>
      <xdr:rowOff>166712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157839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0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63347</xdr:rowOff>
    </xdr:from>
    <xdr:to>
      <xdr:col>15</xdr:col>
      <xdr:colOff>101600</xdr:colOff>
      <xdr:row>58</xdr:row>
      <xdr:rowOff>164947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156074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72148</xdr:rowOff>
    </xdr:from>
    <xdr:to>
      <xdr:col>10</xdr:col>
      <xdr:colOff>165100</xdr:colOff>
      <xdr:row>59</xdr:row>
      <xdr:rowOff>2298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164875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78308</xdr:rowOff>
    </xdr:from>
    <xdr:to>
      <xdr:col>6</xdr:col>
      <xdr:colOff>38100</xdr:colOff>
      <xdr:row>59</xdr:row>
      <xdr:rowOff>8458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171035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163916</xdr:rowOff>
    </xdr:from>
    <xdr:to>
      <xdr:col>24</xdr:col>
      <xdr:colOff>63500</xdr:colOff>
      <xdr:row>79</xdr:row>
      <xdr:rowOff>2899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37016"/>
          <a:ext cx="838200" cy="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163916</xdr:rowOff>
    </xdr:from>
    <xdr:to>
      <xdr:col>19</xdr:col>
      <xdr:colOff>177800</xdr:colOff>
      <xdr:row>78</xdr:row>
      <xdr:rowOff>168292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37016"/>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168292</xdr:rowOff>
    </xdr:from>
    <xdr:to>
      <xdr:col>15</xdr:col>
      <xdr:colOff>50800</xdr:colOff>
      <xdr:row>79</xdr:row>
      <xdr:rowOff>6181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1392"/>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4532</xdr:rowOff>
    </xdr:from>
    <xdr:to>
      <xdr:col>10</xdr:col>
      <xdr:colOff>114300</xdr:colOff>
      <xdr:row>79</xdr:row>
      <xdr:rowOff>6181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9082"/>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123549</xdr:rowOff>
    </xdr:from>
    <xdr:to>
      <xdr:col>24</xdr:col>
      <xdr:colOff>114300</xdr:colOff>
      <xdr:row>79</xdr:row>
      <xdr:rowOff>53699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38476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113116</xdr:rowOff>
    </xdr:from>
    <xdr:to>
      <xdr:col>20</xdr:col>
      <xdr:colOff>38100</xdr:colOff>
      <xdr:row>79</xdr:row>
      <xdr:rowOff>43266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34393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117492</xdr:rowOff>
    </xdr:from>
    <xdr:to>
      <xdr:col>15</xdr:col>
      <xdr:colOff>101600</xdr:colOff>
      <xdr:row>79</xdr:row>
      <xdr:rowOff>47642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38769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126831</xdr:rowOff>
    </xdr:from>
    <xdr:to>
      <xdr:col>10</xdr:col>
      <xdr:colOff>165100</xdr:colOff>
      <xdr:row>79</xdr:row>
      <xdr:rowOff>56981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48108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125182</xdr:rowOff>
    </xdr:from>
    <xdr:to>
      <xdr:col>6</xdr:col>
      <xdr:colOff>38100</xdr:colOff>
      <xdr:row>79</xdr:row>
      <xdr:rowOff>55332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46459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9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10944</xdr:rowOff>
    </xdr:from>
    <xdr:to>
      <xdr:col>24</xdr:col>
      <xdr:colOff>63500</xdr:colOff>
      <xdr:row>97</xdr:row>
      <xdr:rowOff>5414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70144"/>
          <a:ext cx="838200" cy="16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10944</xdr:rowOff>
    </xdr:from>
    <xdr:to>
      <xdr:col>19</xdr:col>
      <xdr:colOff>177800</xdr:colOff>
      <xdr:row>97</xdr:row>
      <xdr:rowOff>114021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70144"/>
          <a:ext cx="889000" cy="27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114021</xdr:rowOff>
    </xdr:from>
    <xdr:to>
      <xdr:col>15</xdr:col>
      <xdr:colOff>50800</xdr:colOff>
      <xdr:row>97</xdr:row>
      <xdr:rowOff>169526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44671"/>
          <a:ext cx="889000" cy="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169526</xdr:rowOff>
    </xdr:from>
    <xdr:to>
      <xdr:col>10</xdr:col>
      <xdr:colOff>114300</xdr:colOff>
      <xdr:row>98</xdr:row>
      <xdr:rowOff>4674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00176"/>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126064</xdr:rowOff>
    </xdr:from>
    <xdr:to>
      <xdr:col>24</xdr:col>
      <xdr:colOff>114300</xdr:colOff>
      <xdr:row>97</xdr:row>
      <xdr:rowOff>56214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104491</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6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131594</xdr:rowOff>
    </xdr:from>
    <xdr:to>
      <xdr:col>20</xdr:col>
      <xdr:colOff>38100</xdr:colOff>
      <xdr:row>96</xdr:row>
      <xdr:rowOff>61744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52871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63221</xdr:rowOff>
    </xdr:from>
    <xdr:to>
      <xdr:col>15</xdr:col>
      <xdr:colOff>101600</xdr:colOff>
      <xdr:row>97</xdr:row>
      <xdr:rowOff>164821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155948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118726</xdr:rowOff>
    </xdr:from>
    <xdr:to>
      <xdr:col>10</xdr:col>
      <xdr:colOff>165100</xdr:colOff>
      <xdr:row>98</xdr:row>
      <xdr:rowOff>48876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40003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125324</xdr:rowOff>
    </xdr:from>
    <xdr:to>
      <xdr:col>6</xdr:col>
      <xdr:colOff>38100</xdr:colOff>
      <xdr:row>98</xdr:row>
      <xdr:rowOff>55474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46601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44841</xdr:rowOff>
    </xdr:from>
    <xdr:to>
      <xdr:col>55</xdr:col>
      <xdr:colOff>0</xdr:colOff>
      <xdr:row>38</xdr:row>
      <xdr:rowOff>54697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59941"/>
          <a:ext cx="8382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138580</xdr:rowOff>
    </xdr:from>
    <xdr:to>
      <xdr:col>50</xdr:col>
      <xdr:colOff>114300</xdr:colOff>
      <xdr:row>38</xdr:row>
      <xdr:rowOff>54697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67880"/>
          <a:ext cx="889000" cy="6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138580</xdr:rowOff>
    </xdr:from>
    <xdr:to>
      <xdr:col>45</xdr:col>
      <xdr:colOff>177800</xdr:colOff>
      <xdr:row>37</xdr:row>
      <xdr:rowOff>170440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67880"/>
          <a:ext cx="889000" cy="5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170440</xdr:rowOff>
    </xdr:from>
    <xdr:to>
      <xdr:col>41</xdr:col>
      <xdr:colOff>50800</xdr:colOff>
      <xdr:row>38</xdr:row>
      <xdr:rowOff>77870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14090"/>
          <a:ext cx="8890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165491</xdr:rowOff>
    </xdr:from>
    <xdr:to>
      <xdr:col>55</xdr:col>
      <xdr:colOff>50800</xdr:colOff>
      <xdr:row>38</xdr:row>
      <xdr:rowOff>95641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80418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3897</xdr:rowOff>
    </xdr:from>
    <xdr:to>
      <xdr:col>50</xdr:col>
      <xdr:colOff>165100</xdr:colOff>
      <xdr:row>38</xdr:row>
      <xdr:rowOff>105497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96624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87780</xdr:rowOff>
    </xdr:from>
    <xdr:to>
      <xdr:col>46</xdr:col>
      <xdr:colOff>38100</xdr:colOff>
      <xdr:row>35</xdr:row>
      <xdr:rowOff>17930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34457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69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119640</xdr:rowOff>
    </xdr:from>
    <xdr:to>
      <xdr:col>41</xdr:col>
      <xdr:colOff>101600</xdr:colOff>
      <xdr:row>38</xdr:row>
      <xdr:rowOff>49790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66317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27070</xdr:rowOff>
    </xdr:from>
    <xdr:to>
      <xdr:col>36</xdr:col>
      <xdr:colOff>165100</xdr:colOff>
      <xdr:row>38</xdr:row>
      <xdr:rowOff>128670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119797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95802</xdr:rowOff>
    </xdr:from>
    <xdr:to>
      <xdr:col>55</xdr:col>
      <xdr:colOff>0</xdr:colOff>
      <xdr:row>59</xdr:row>
      <xdr:rowOff>23248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39902"/>
          <a:ext cx="838200" cy="9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95802</xdr:rowOff>
    </xdr:from>
    <xdr:to>
      <xdr:col>50</xdr:col>
      <xdr:colOff>114300</xdr:colOff>
      <xdr:row>58</xdr:row>
      <xdr:rowOff>127130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39902"/>
          <a:ext cx="8890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122362</xdr:rowOff>
    </xdr:from>
    <xdr:to>
      <xdr:col>45</xdr:col>
      <xdr:colOff>177800</xdr:colOff>
      <xdr:row>58</xdr:row>
      <xdr:rowOff>127130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66462"/>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122362</xdr:rowOff>
    </xdr:from>
    <xdr:to>
      <xdr:col>41</xdr:col>
      <xdr:colOff>50800</xdr:colOff>
      <xdr:row>58</xdr:row>
      <xdr:rowOff>166861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66462"/>
          <a:ext cx="889000" cy="4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143898</xdr:rowOff>
    </xdr:from>
    <xdr:to>
      <xdr:col>55</xdr:col>
      <xdr:colOff>50800</xdr:colOff>
      <xdr:row>59</xdr:row>
      <xdr:rowOff>74048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58825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100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45002</xdr:rowOff>
    </xdr:from>
    <xdr:to>
      <xdr:col>50</xdr:col>
      <xdr:colOff>165100</xdr:colOff>
      <xdr:row>58</xdr:row>
      <xdr:rowOff>146602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137729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76330</xdr:rowOff>
    </xdr:from>
    <xdr:to>
      <xdr:col>46</xdr:col>
      <xdr:colOff>38100</xdr:colOff>
      <xdr:row>59</xdr:row>
      <xdr:rowOff>6480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169057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71562</xdr:rowOff>
    </xdr:from>
    <xdr:to>
      <xdr:col>41</xdr:col>
      <xdr:colOff>101600</xdr:colOff>
      <xdr:row>59</xdr:row>
      <xdr:rowOff>1712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164289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10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116061</xdr:rowOff>
    </xdr:from>
    <xdr:to>
      <xdr:col>36</xdr:col>
      <xdr:colOff>165100</xdr:colOff>
      <xdr:row>59</xdr:row>
      <xdr:rowOff>46211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37338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15672</xdr:rowOff>
    </xdr:from>
    <xdr:to>
      <xdr:col>55</xdr:col>
      <xdr:colOff>0</xdr:colOff>
      <xdr:row>79</xdr:row>
      <xdr:rowOff>21641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60222"/>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143954</xdr:rowOff>
    </xdr:from>
    <xdr:to>
      <xdr:col>50</xdr:col>
      <xdr:colOff>114300</xdr:colOff>
      <xdr:row>79</xdr:row>
      <xdr:rowOff>21641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17054"/>
          <a:ext cx="889000" cy="4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143954</xdr:rowOff>
    </xdr:from>
    <xdr:to>
      <xdr:col>45</xdr:col>
      <xdr:colOff>177800</xdr:colOff>
      <xdr:row>79</xdr:row>
      <xdr:rowOff>10364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17054"/>
          <a:ext cx="8890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148298</xdr:rowOff>
    </xdr:from>
    <xdr:to>
      <xdr:col>41</xdr:col>
      <xdr:colOff>50800</xdr:colOff>
      <xdr:row>79</xdr:row>
      <xdr:rowOff>10364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21398"/>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136322</xdr:rowOff>
    </xdr:from>
    <xdr:to>
      <xdr:col>55</xdr:col>
      <xdr:colOff>50800</xdr:colOff>
      <xdr:row>79</xdr:row>
      <xdr:rowOff>66472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51249</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142291</xdr:rowOff>
    </xdr:from>
    <xdr:to>
      <xdr:col>50</xdr:col>
      <xdr:colOff>165100</xdr:colOff>
      <xdr:row>79</xdr:row>
      <xdr:rowOff>72441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63568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0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93154</xdr:rowOff>
    </xdr:from>
    <xdr:to>
      <xdr:col>46</xdr:col>
      <xdr:colOff>38100</xdr:colOff>
      <xdr:row>79</xdr:row>
      <xdr:rowOff>23304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14431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5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131014</xdr:rowOff>
    </xdr:from>
    <xdr:to>
      <xdr:col>41</xdr:col>
      <xdr:colOff>101600</xdr:colOff>
      <xdr:row>79</xdr:row>
      <xdr:rowOff>61164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52291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97498</xdr:rowOff>
    </xdr:from>
    <xdr:to>
      <xdr:col>36</xdr:col>
      <xdr:colOff>165100</xdr:colOff>
      <xdr:row>79</xdr:row>
      <xdr:rowOff>27648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18775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1933</xdr:rowOff>
    </xdr:from>
    <xdr:to>
      <xdr:col>55</xdr:col>
      <xdr:colOff>0</xdr:colOff>
      <xdr:row>99</xdr:row>
      <xdr:rowOff>62153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75483"/>
          <a:ext cx="8382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1933</xdr:rowOff>
    </xdr:from>
    <xdr:to>
      <xdr:col>50</xdr:col>
      <xdr:colOff>114300</xdr:colOff>
      <xdr:row>99</xdr:row>
      <xdr:rowOff>36063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75483"/>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152335</xdr:rowOff>
    </xdr:from>
    <xdr:to>
      <xdr:col>45</xdr:col>
      <xdr:colOff>177800</xdr:colOff>
      <xdr:row>99</xdr:row>
      <xdr:rowOff>36063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54435"/>
          <a:ext cx="889000" cy="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152335</xdr:rowOff>
    </xdr:from>
    <xdr:to>
      <xdr:col>41</xdr:col>
      <xdr:colOff>50800</xdr:colOff>
      <xdr:row>99</xdr:row>
      <xdr:rowOff>36748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54435"/>
          <a:ext cx="889000" cy="5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11353</xdr:rowOff>
    </xdr:from>
    <xdr:to>
      <xdr:col>55</xdr:col>
      <xdr:colOff>50800</xdr:colOff>
      <xdr:row>99</xdr:row>
      <xdr:rowOff>112953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97730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9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122583</xdr:rowOff>
    </xdr:from>
    <xdr:to>
      <xdr:col>50</xdr:col>
      <xdr:colOff>165100</xdr:colOff>
      <xdr:row>99</xdr:row>
      <xdr:rowOff>52733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43860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156713</xdr:rowOff>
    </xdr:from>
    <xdr:to>
      <xdr:col>46</xdr:col>
      <xdr:colOff>38100</xdr:colOff>
      <xdr:row>99</xdr:row>
      <xdr:rowOff>86863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77990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101535</xdr:rowOff>
    </xdr:from>
    <xdr:to>
      <xdr:col>41</xdr:col>
      <xdr:colOff>101600</xdr:colOff>
      <xdr:row>99</xdr:row>
      <xdr:rowOff>31685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22812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157398</xdr:rowOff>
    </xdr:from>
    <xdr:to>
      <xdr:col>36</xdr:col>
      <xdr:colOff>165100</xdr:colOff>
      <xdr:row>99</xdr:row>
      <xdr:rowOff>87548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78675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97279</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3829"/>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79807</xdr:rowOff>
    </xdr:from>
    <xdr:to>
      <xdr:col>81</xdr:col>
      <xdr:colOff>50800</xdr:colOff>
      <xdr:row>39</xdr:row>
      <xdr:rowOff>97279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66357"/>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19505</xdr:rowOff>
    </xdr:from>
    <xdr:to>
      <xdr:col>76</xdr:col>
      <xdr:colOff>114300</xdr:colOff>
      <xdr:row>39</xdr:row>
      <xdr:rowOff>79807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06055"/>
          <a:ext cx="889000" cy="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19505</xdr:rowOff>
    </xdr:from>
    <xdr:to>
      <xdr:col>71</xdr:col>
      <xdr:colOff>177800</xdr:colOff>
      <xdr:row>39</xdr:row>
      <xdr:rowOff>97115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06055"/>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46479</xdr:rowOff>
    </xdr:from>
    <xdr:to>
      <xdr:col>81</xdr:col>
      <xdr:colOff>101600</xdr:colOff>
      <xdr:row>39</xdr:row>
      <xdr:rowOff>148079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139206</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29007</xdr:rowOff>
    </xdr:from>
    <xdr:to>
      <xdr:col>76</xdr:col>
      <xdr:colOff>165100</xdr:colOff>
      <xdr:row>39</xdr:row>
      <xdr:rowOff>130607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121734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140155</xdr:rowOff>
    </xdr:from>
    <xdr:to>
      <xdr:col>72</xdr:col>
      <xdr:colOff>38100</xdr:colOff>
      <xdr:row>39</xdr:row>
      <xdr:rowOff>70305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5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61432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4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46315</xdr:rowOff>
    </xdr:from>
    <xdr:to>
      <xdr:col>67</xdr:col>
      <xdr:colOff>101600</xdr:colOff>
      <xdr:row>39</xdr:row>
      <xdr:rowOff>147915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139042</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104003</xdr:rowOff>
    </xdr:from>
    <xdr:to>
      <xdr:col>85</xdr:col>
      <xdr:colOff>127000</xdr:colOff>
      <xdr:row>78</xdr:row>
      <xdr:rowOff>106739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77103"/>
          <a:ext cx="8382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106739</xdr:rowOff>
    </xdr:from>
    <xdr:to>
      <xdr:col>81</xdr:col>
      <xdr:colOff>50800</xdr:colOff>
      <xdr:row>78</xdr:row>
      <xdr:rowOff>114357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79839"/>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114357</xdr:rowOff>
    </xdr:from>
    <xdr:to>
      <xdr:col>76</xdr:col>
      <xdr:colOff>114300</xdr:colOff>
      <xdr:row>78</xdr:row>
      <xdr:rowOff>119421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8745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119421</xdr:rowOff>
    </xdr:from>
    <xdr:to>
      <xdr:col>71</xdr:col>
      <xdr:colOff>177800</xdr:colOff>
      <xdr:row>78</xdr:row>
      <xdr:rowOff>129890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925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53203</xdr:rowOff>
    </xdr:from>
    <xdr:to>
      <xdr:col>85</xdr:col>
      <xdr:colOff>177800</xdr:colOff>
      <xdr:row>78</xdr:row>
      <xdr:rowOff>154803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139580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55939</xdr:rowOff>
    </xdr:from>
    <xdr:to>
      <xdr:col>81</xdr:col>
      <xdr:colOff>101600</xdr:colOff>
      <xdr:row>78</xdr:row>
      <xdr:rowOff>157539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148666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63557</xdr:rowOff>
    </xdr:from>
    <xdr:to>
      <xdr:col>76</xdr:col>
      <xdr:colOff>165100</xdr:colOff>
      <xdr:row>78</xdr:row>
      <xdr:rowOff>165157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156284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68621</xdr:rowOff>
    </xdr:from>
    <xdr:to>
      <xdr:col>72</xdr:col>
      <xdr:colOff>38100</xdr:colOff>
      <xdr:row>78</xdr:row>
      <xdr:rowOff>170221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161348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3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79090</xdr:rowOff>
    </xdr:from>
    <xdr:to>
      <xdr:col>67</xdr:col>
      <xdr:colOff>101600</xdr:colOff>
      <xdr:row>79</xdr:row>
      <xdr:rowOff>9240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5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367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35114</xdr:rowOff>
    </xdr:from>
    <xdr:to>
      <xdr:col>85</xdr:col>
      <xdr:colOff>127000</xdr:colOff>
      <xdr:row>99</xdr:row>
      <xdr:rowOff>42528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7008664"/>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35114</xdr:rowOff>
    </xdr:from>
    <xdr:to>
      <xdr:col>81</xdr:col>
      <xdr:colOff>50800</xdr:colOff>
      <xdr:row>99</xdr:row>
      <xdr:rowOff>40990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7008664"/>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40990</xdr:rowOff>
    </xdr:from>
    <xdr:to>
      <xdr:col>76</xdr:col>
      <xdr:colOff>114300</xdr:colOff>
      <xdr:row>99</xdr:row>
      <xdr:rowOff>41841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14540"/>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41841</xdr:rowOff>
    </xdr:from>
    <xdr:to>
      <xdr:col>71</xdr:col>
      <xdr:colOff>177800</xdr:colOff>
      <xdr:row>99</xdr:row>
      <xdr:rowOff>42976</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7015391"/>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163178</xdr:rowOff>
    </xdr:from>
    <xdr:to>
      <xdr:col>85</xdr:col>
      <xdr:colOff>177800</xdr:colOff>
      <xdr:row>99</xdr:row>
      <xdr:rowOff>93328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78105</xdr:rowOff>
    </xdr:from>
    <xdr:ext cx="469744"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155764</xdr:rowOff>
    </xdr:from>
    <xdr:to>
      <xdr:col>81</xdr:col>
      <xdr:colOff>101600</xdr:colOff>
      <xdr:row>99</xdr:row>
      <xdr:rowOff>85914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77041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46428" y="1705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161640</xdr:rowOff>
    </xdr:from>
    <xdr:to>
      <xdr:col>76</xdr:col>
      <xdr:colOff>165100</xdr:colOff>
      <xdr:row>99</xdr:row>
      <xdr:rowOff>91790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82917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162491</xdr:rowOff>
    </xdr:from>
    <xdr:to>
      <xdr:col>72</xdr:col>
      <xdr:colOff>38100</xdr:colOff>
      <xdr:row>99</xdr:row>
      <xdr:rowOff>92641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83768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163626</xdr:rowOff>
    </xdr:from>
    <xdr:to>
      <xdr:col>67</xdr:col>
      <xdr:colOff>101600</xdr:colOff>
      <xdr:row>99</xdr:row>
      <xdr:rowOff>93776</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84903</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625017" y="17058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169320</xdr:rowOff>
    </xdr:from>
    <xdr:to>
      <xdr:col>116</xdr:col>
      <xdr:colOff>63500</xdr:colOff>
      <xdr:row>39</xdr:row>
      <xdr:rowOff>4891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84420"/>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159000</xdr:rowOff>
    </xdr:from>
    <xdr:to>
      <xdr:col>111</xdr:col>
      <xdr:colOff>177800</xdr:colOff>
      <xdr:row>39</xdr:row>
      <xdr:rowOff>4891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674100"/>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159000</xdr:rowOff>
    </xdr:from>
    <xdr:to>
      <xdr:col>107</xdr:col>
      <xdr:colOff>50800</xdr:colOff>
      <xdr:row>39</xdr:row>
      <xdr:rowOff>7634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7410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160372</xdr:rowOff>
    </xdr:from>
    <xdr:to>
      <xdr:col>102</xdr:col>
      <xdr:colOff>114300</xdr:colOff>
      <xdr:row>39</xdr:row>
      <xdr:rowOff>7634</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675472"/>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118520</xdr:rowOff>
    </xdr:from>
    <xdr:to>
      <xdr:col>116</xdr:col>
      <xdr:colOff>114300</xdr:colOff>
      <xdr:row>39</xdr:row>
      <xdr:rowOff>48670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125541</xdr:rowOff>
    </xdr:from>
    <xdr:to>
      <xdr:col>112</xdr:col>
      <xdr:colOff>38100</xdr:colOff>
      <xdr:row>39</xdr:row>
      <xdr:rowOff>55691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46818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3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108200</xdr:rowOff>
    </xdr:from>
    <xdr:to>
      <xdr:col>107</xdr:col>
      <xdr:colOff>101600</xdr:colOff>
      <xdr:row>39</xdr:row>
      <xdr:rowOff>38350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29477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128284</xdr:rowOff>
    </xdr:from>
    <xdr:to>
      <xdr:col>102</xdr:col>
      <xdr:colOff>165100</xdr:colOff>
      <xdr:row>39</xdr:row>
      <xdr:rowOff>58434</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74961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4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109572</xdr:rowOff>
    </xdr:from>
    <xdr:to>
      <xdr:col>98</xdr:col>
      <xdr:colOff>38100</xdr:colOff>
      <xdr:row>39</xdr:row>
      <xdr:rowOff>39722</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56249</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3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79784</xdr:rowOff>
    </xdr:from>
    <xdr:to>
      <xdr:col>116</xdr:col>
      <xdr:colOff>63500</xdr:colOff>
      <xdr:row>58</xdr:row>
      <xdr:rowOff>80813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2388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80813</xdr:rowOff>
    </xdr:from>
    <xdr:to>
      <xdr:col>111</xdr:col>
      <xdr:colOff>177800</xdr:colOff>
      <xdr:row>58</xdr:row>
      <xdr:rowOff>81818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24913"/>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81818</xdr:rowOff>
    </xdr:from>
    <xdr:to>
      <xdr:col>107</xdr:col>
      <xdr:colOff>50800</xdr:colOff>
      <xdr:row>58</xdr:row>
      <xdr:rowOff>82733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2591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82733</xdr:rowOff>
    </xdr:from>
    <xdr:to>
      <xdr:col>102</xdr:col>
      <xdr:colOff>114300</xdr:colOff>
      <xdr:row>58</xdr:row>
      <xdr:rowOff>83556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2683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28984</xdr:rowOff>
    </xdr:from>
    <xdr:to>
      <xdr:col>116</xdr:col>
      <xdr:colOff>114300</xdr:colOff>
      <xdr:row>58</xdr:row>
      <xdr:rowOff>130584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115361</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8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30013</xdr:rowOff>
    </xdr:from>
    <xdr:to>
      <xdr:col>112</xdr:col>
      <xdr:colOff>38100</xdr:colOff>
      <xdr:row>58</xdr:row>
      <xdr:rowOff>131613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122740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6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31018</xdr:rowOff>
    </xdr:from>
    <xdr:to>
      <xdr:col>107</xdr:col>
      <xdr:colOff>101600</xdr:colOff>
      <xdr:row>58</xdr:row>
      <xdr:rowOff>132618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123745</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6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31933</xdr:rowOff>
    </xdr:from>
    <xdr:to>
      <xdr:col>102</xdr:col>
      <xdr:colOff>165100</xdr:colOff>
      <xdr:row>58</xdr:row>
      <xdr:rowOff>133533</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124660</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6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32756</xdr:rowOff>
    </xdr:from>
    <xdr:to>
      <xdr:col>98</xdr:col>
      <xdr:colOff>38100</xdr:colOff>
      <xdr:row>58</xdr:row>
      <xdr:rowOff>134356</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125483</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38725</xdr:rowOff>
    </xdr:from>
    <xdr:to>
      <xdr:col>116</xdr:col>
      <xdr:colOff>63500</xdr:colOff>
      <xdr:row>77</xdr:row>
      <xdr:rowOff>69537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240375"/>
          <a:ext cx="8382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69537</xdr:rowOff>
    </xdr:from>
    <xdr:to>
      <xdr:col>111</xdr:col>
      <xdr:colOff>177800</xdr:colOff>
      <xdr:row>77</xdr:row>
      <xdr:rowOff>96707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271187"/>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96707</xdr:rowOff>
    </xdr:from>
    <xdr:to>
      <xdr:col>107</xdr:col>
      <xdr:colOff>50800</xdr:colOff>
      <xdr:row>77</xdr:row>
      <xdr:rowOff>131993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298357"/>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131993</xdr:rowOff>
    </xdr:from>
    <xdr:to>
      <xdr:col>102</xdr:col>
      <xdr:colOff>114300</xdr:colOff>
      <xdr:row>77</xdr:row>
      <xdr:rowOff>155685</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333643"/>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159375</xdr:rowOff>
    </xdr:from>
    <xdr:to>
      <xdr:col>116</xdr:col>
      <xdr:colOff>114300</xdr:colOff>
      <xdr:row>77</xdr:row>
      <xdr:rowOff>89525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137802</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1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18737</xdr:rowOff>
    </xdr:from>
    <xdr:to>
      <xdr:col>112</xdr:col>
      <xdr:colOff>38100</xdr:colOff>
      <xdr:row>77</xdr:row>
      <xdr:rowOff>120337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2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111464</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3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45907</xdr:rowOff>
    </xdr:from>
    <xdr:to>
      <xdr:col>107</xdr:col>
      <xdr:colOff>101600</xdr:colOff>
      <xdr:row>77</xdr:row>
      <xdr:rowOff>147507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24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138634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3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81193</xdr:rowOff>
    </xdr:from>
    <xdr:to>
      <xdr:col>102</xdr:col>
      <xdr:colOff>165100</xdr:colOff>
      <xdr:row>78</xdr:row>
      <xdr:rowOff>11343</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2470</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3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104885</xdr:rowOff>
    </xdr:from>
    <xdr:to>
      <xdr:col>98</xdr:col>
      <xdr:colOff>38100</xdr:colOff>
      <xdr:row>78</xdr:row>
      <xdr:rowOff>35035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3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26162</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3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・全ての構成項目について、いずれも類似団体平均と比べて住民一人当たりのコストは下回っている。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・人件費については、ごみ処理業務や消防業務等を一部事務組合で行っていることや、定員適正化計画に基づき職員数の削減を進めてきたことにより、決算額の抑制に繋がっている。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・扶助費等については、新型コロナウイルス感染症に係る子育て世帯等臨時特別支援事業等の各種支援策や生活保護扶助費等の減少により、住民一人当たりのコストが減少した。</a:t>
          </a: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を下回って推移しているが、全国平均及び千葉県平均は上回っており、増加傾向にある。今後も合併特例事業債や臨時財政対策債の借入見込みがあるが、公債費の増加は後年の財政運営に多大な影響を及ぼすため、市債の新規発行は真に必要な場合に限定し、健全な財政運営に努め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ドーム改修事業や中学校トイレ改修工事等の完了により、前年度と比べて減少した。普通建設事業費の増加は、後年度における公債費の増加に繋がることから、計画的かつ効率的な事業の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34,338
33,724
101.52
16,208,942
15,148,395
1,045,998
9,945,356
14,023,228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xdr:rowOff>
    </xdr:from>
    <xdr:to>
      <xdr:col>24</xdr:col>
      <xdr:colOff>63500</xdr:colOff>
      <xdr:row>36</xdr:row>
      <xdr:rowOff>26924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312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163322</xdr:rowOff>
    </xdr:from>
    <xdr:to>
      <xdr:col>19</xdr:col>
      <xdr:colOff>177800</xdr:colOff>
      <xdr:row>36</xdr:row>
      <xdr:rowOff>26924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407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163322</xdr:rowOff>
    </xdr:from>
    <xdr:to>
      <xdr:col>15</xdr:col>
      <xdr:colOff>50800</xdr:colOff>
      <xdr:row>35</xdr:row>
      <xdr:rowOff>171133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6407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140653</xdr:rowOff>
    </xdr:from>
    <xdr:to>
      <xdr:col>10</xdr:col>
      <xdr:colOff>114300</xdr:colOff>
      <xdr:row>35</xdr:row>
      <xdr:rowOff>171133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140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131572</xdr:rowOff>
    </xdr:from>
    <xdr:to>
      <xdr:col>24</xdr:col>
      <xdr:colOff>114300</xdr:colOff>
      <xdr:row>36</xdr:row>
      <xdr:rowOff>61722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109999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147574</xdr:rowOff>
    </xdr:from>
    <xdr:to>
      <xdr:col>20</xdr:col>
      <xdr:colOff>38100</xdr:colOff>
      <xdr:row>36</xdr:row>
      <xdr:rowOff>77724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68851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112522</xdr:rowOff>
    </xdr:from>
    <xdr:to>
      <xdr:col>15</xdr:col>
      <xdr:colOff>101600</xdr:colOff>
      <xdr:row>36</xdr:row>
      <xdr:rowOff>42672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59199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120333</xdr:rowOff>
    </xdr:from>
    <xdr:to>
      <xdr:col>10</xdr:col>
      <xdr:colOff>165100</xdr:colOff>
      <xdr:row>36</xdr:row>
      <xdr:rowOff>50483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41610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89853</xdr:rowOff>
    </xdr:from>
    <xdr:to>
      <xdr:col>6</xdr:col>
      <xdr:colOff>38100</xdr:colOff>
      <xdr:row>36</xdr:row>
      <xdr:rowOff>20003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37720</xdr:rowOff>
    </xdr:from>
    <xdr:to>
      <xdr:col>24</xdr:col>
      <xdr:colOff>63500</xdr:colOff>
      <xdr:row>59</xdr:row>
      <xdr:rowOff>39946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53270"/>
          <a:ext cx="8382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105754</xdr:rowOff>
    </xdr:from>
    <xdr:to>
      <xdr:col>19</xdr:col>
      <xdr:colOff>177800</xdr:colOff>
      <xdr:row>59</xdr:row>
      <xdr:rowOff>39946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9854"/>
          <a:ext cx="889000" cy="10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105754</xdr:rowOff>
    </xdr:from>
    <xdr:to>
      <xdr:col>15</xdr:col>
      <xdr:colOff>50800</xdr:colOff>
      <xdr:row>59</xdr:row>
      <xdr:rowOff>45001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9854"/>
          <a:ext cx="889000" cy="1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45001</xdr:rowOff>
    </xdr:from>
    <xdr:to>
      <xdr:col>10</xdr:col>
      <xdr:colOff>114300</xdr:colOff>
      <xdr:row>59</xdr:row>
      <xdr:rowOff>47976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60551"/>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158370</xdr:rowOff>
    </xdr:from>
    <xdr:to>
      <xdr:col>24</xdr:col>
      <xdr:colOff>114300</xdr:colOff>
      <xdr:row>59</xdr:row>
      <xdr:rowOff>88520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1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73297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160596</xdr:rowOff>
    </xdr:from>
    <xdr:to>
      <xdr:col>20</xdr:col>
      <xdr:colOff>38100</xdr:colOff>
      <xdr:row>59</xdr:row>
      <xdr:rowOff>90746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1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81873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54954</xdr:rowOff>
    </xdr:from>
    <xdr:to>
      <xdr:col>15</xdr:col>
      <xdr:colOff>101600</xdr:colOff>
      <xdr:row>58</xdr:row>
      <xdr:rowOff>156554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147681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165651</xdr:rowOff>
    </xdr:from>
    <xdr:to>
      <xdr:col>10</xdr:col>
      <xdr:colOff>165100</xdr:colOff>
      <xdr:row>59</xdr:row>
      <xdr:rowOff>95801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86928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168626</xdr:rowOff>
    </xdr:from>
    <xdr:to>
      <xdr:col>6</xdr:col>
      <xdr:colOff>38100</xdr:colOff>
      <xdr:row>59</xdr:row>
      <xdr:rowOff>98776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89903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115103</xdr:rowOff>
    </xdr:from>
    <xdr:to>
      <xdr:col>24</xdr:col>
      <xdr:colOff>63500</xdr:colOff>
      <xdr:row>76</xdr:row>
      <xdr:rowOff>170213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45303"/>
          <a:ext cx="838200" cy="5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115103</xdr:rowOff>
    </xdr:from>
    <xdr:to>
      <xdr:col>19</xdr:col>
      <xdr:colOff>177800</xdr:colOff>
      <xdr:row>77</xdr:row>
      <xdr:rowOff>63416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5303"/>
          <a:ext cx="8890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63416</xdr:rowOff>
    </xdr:from>
    <xdr:to>
      <xdr:col>15</xdr:col>
      <xdr:colOff>50800</xdr:colOff>
      <xdr:row>77</xdr:row>
      <xdr:rowOff>114453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5066"/>
          <a:ext cx="889000" cy="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114453</xdr:rowOff>
    </xdr:from>
    <xdr:to>
      <xdr:col>10</xdr:col>
      <xdr:colOff>114300</xdr:colOff>
      <xdr:row>77</xdr:row>
      <xdr:rowOff>136179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6103"/>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119413</xdr:rowOff>
    </xdr:from>
    <xdr:to>
      <xdr:col>24</xdr:col>
      <xdr:colOff>114300</xdr:colOff>
      <xdr:row>77</xdr:row>
      <xdr:rowOff>49563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34340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64303</xdr:rowOff>
    </xdr:from>
    <xdr:to>
      <xdr:col>20</xdr:col>
      <xdr:colOff>38100</xdr:colOff>
      <xdr:row>76</xdr:row>
      <xdr:rowOff>165903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157030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12616</xdr:rowOff>
    </xdr:from>
    <xdr:to>
      <xdr:col>15</xdr:col>
      <xdr:colOff>101600</xdr:colOff>
      <xdr:row>77</xdr:row>
      <xdr:rowOff>114216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105343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63653</xdr:rowOff>
    </xdr:from>
    <xdr:to>
      <xdr:col>10</xdr:col>
      <xdr:colOff>165100</xdr:colOff>
      <xdr:row>77</xdr:row>
      <xdr:rowOff>165253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156380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85379</xdr:rowOff>
    </xdr:from>
    <xdr:to>
      <xdr:col>6</xdr:col>
      <xdr:colOff>38100</xdr:colOff>
      <xdr:row>78</xdr:row>
      <xdr:rowOff>15529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88337</xdr:rowOff>
    </xdr:from>
    <xdr:to>
      <xdr:col>24</xdr:col>
      <xdr:colOff>63500</xdr:colOff>
      <xdr:row>98</xdr:row>
      <xdr:rowOff>104149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90437"/>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18768</xdr:rowOff>
    </xdr:from>
    <xdr:to>
      <xdr:col>19</xdr:col>
      <xdr:colOff>177800</xdr:colOff>
      <xdr:row>98</xdr:row>
      <xdr:rowOff>88337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49418"/>
          <a:ext cx="889000" cy="24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18768</xdr:rowOff>
    </xdr:from>
    <xdr:to>
      <xdr:col>15</xdr:col>
      <xdr:colOff>50800</xdr:colOff>
      <xdr:row>98</xdr:row>
      <xdr:rowOff>55176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9418"/>
          <a:ext cx="889000" cy="20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55176</xdr:rowOff>
    </xdr:from>
    <xdr:to>
      <xdr:col>10</xdr:col>
      <xdr:colOff>114300</xdr:colOff>
      <xdr:row>98</xdr:row>
      <xdr:rowOff>128535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57276"/>
          <a:ext cx="889000" cy="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53349</xdr:rowOff>
    </xdr:from>
    <xdr:to>
      <xdr:col>24</xdr:col>
      <xdr:colOff>114300</xdr:colOff>
      <xdr:row>98</xdr:row>
      <xdr:rowOff>154949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37537</xdr:rowOff>
    </xdr:from>
    <xdr:to>
      <xdr:col>20</xdr:col>
      <xdr:colOff>38100</xdr:colOff>
      <xdr:row>98</xdr:row>
      <xdr:rowOff>139137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130264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139418</xdr:rowOff>
    </xdr:from>
    <xdr:to>
      <xdr:col>15</xdr:col>
      <xdr:colOff>101600</xdr:colOff>
      <xdr:row>97</xdr:row>
      <xdr:rowOff>69568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86095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7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4376</xdr:rowOff>
    </xdr:from>
    <xdr:to>
      <xdr:col>10</xdr:col>
      <xdr:colOff>165100</xdr:colOff>
      <xdr:row>98</xdr:row>
      <xdr:rowOff>105976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122503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77735</xdr:rowOff>
    </xdr:from>
    <xdr:to>
      <xdr:col>6</xdr:col>
      <xdr:colOff>38100</xdr:colOff>
      <xdr:row>99</xdr:row>
      <xdr:rowOff>7885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170462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121662</xdr:rowOff>
    </xdr:from>
    <xdr:to>
      <xdr:col>55</xdr:col>
      <xdr:colOff>0</xdr:colOff>
      <xdr:row>58</xdr:row>
      <xdr:rowOff>43416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94312"/>
          <a:ext cx="838200" cy="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121662</xdr:rowOff>
    </xdr:from>
    <xdr:to>
      <xdr:col>50</xdr:col>
      <xdr:colOff>114300</xdr:colOff>
      <xdr:row>57</xdr:row>
      <xdr:rowOff>158282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94312"/>
          <a:ext cx="889000" cy="3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158282</xdr:rowOff>
    </xdr:from>
    <xdr:to>
      <xdr:col>45</xdr:col>
      <xdr:colOff>177800</xdr:colOff>
      <xdr:row>58</xdr:row>
      <xdr:rowOff>97387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30932"/>
          <a:ext cx="889000" cy="1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96245</xdr:rowOff>
    </xdr:from>
    <xdr:to>
      <xdr:col>41</xdr:col>
      <xdr:colOff>50800</xdr:colOff>
      <xdr:row>58</xdr:row>
      <xdr:rowOff>97387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4034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164066</xdr:rowOff>
    </xdr:from>
    <xdr:to>
      <xdr:col>55</xdr:col>
      <xdr:colOff>50800</xdr:colOff>
      <xdr:row>58</xdr:row>
      <xdr:rowOff>94216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142493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70862</xdr:rowOff>
    </xdr:from>
    <xdr:to>
      <xdr:col>50</xdr:col>
      <xdr:colOff>165100</xdr:colOff>
      <xdr:row>58</xdr:row>
      <xdr:rowOff>1012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4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163589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107482</xdr:rowOff>
    </xdr:from>
    <xdr:to>
      <xdr:col>46</xdr:col>
      <xdr:colOff>38100</xdr:colOff>
      <xdr:row>58</xdr:row>
      <xdr:rowOff>37632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28759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46587</xdr:rowOff>
    </xdr:from>
    <xdr:to>
      <xdr:col>41</xdr:col>
      <xdr:colOff>101600</xdr:colOff>
      <xdr:row>58</xdr:row>
      <xdr:rowOff>148187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139314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45445</xdr:rowOff>
    </xdr:from>
    <xdr:to>
      <xdr:col>36</xdr:col>
      <xdr:colOff>165100</xdr:colOff>
      <xdr:row>58</xdr:row>
      <xdr:rowOff>147045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138172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8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96600</xdr:rowOff>
    </xdr:from>
    <xdr:to>
      <xdr:col>55</xdr:col>
      <xdr:colOff>0</xdr:colOff>
      <xdr:row>78</xdr:row>
      <xdr:rowOff>107304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69700"/>
          <a:ext cx="8382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88257</xdr:rowOff>
    </xdr:from>
    <xdr:to>
      <xdr:col>50</xdr:col>
      <xdr:colOff>114300</xdr:colOff>
      <xdr:row>78</xdr:row>
      <xdr:rowOff>107304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61357"/>
          <a:ext cx="8890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88257</xdr:rowOff>
    </xdr:from>
    <xdr:to>
      <xdr:col>45</xdr:col>
      <xdr:colOff>177800</xdr:colOff>
      <xdr:row>78</xdr:row>
      <xdr:rowOff>114156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1357"/>
          <a:ext cx="889000" cy="2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113292</xdr:rowOff>
    </xdr:from>
    <xdr:to>
      <xdr:col>41</xdr:col>
      <xdr:colOff>50800</xdr:colOff>
      <xdr:row>78</xdr:row>
      <xdr:rowOff>114156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86392"/>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45800</xdr:rowOff>
    </xdr:from>
    <xdr:to>
      <xdr:col>55</xdr:col>
      <xdr:colOff>50800</xdr:colOff>
      <xdr:row>78</xdr:row>
      <xdr:rowOff>147400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132177</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3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56504</xdr:rowOff>
    </xdr:from>
    <xdr:to>
      <xdr:col>50</xdr:col>
      <xdr:colOff>165100</xdr:colOff>
      <xdr:row>78</xdr:row>
      <xdr:rowOff>158104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149231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37457</xdr:rowOff>
    </xdr:from>
    <xdr:to>
      <xdr:col>46</xdr:col>
      <xdr:colOff>38100</xdr:colOff>
      <xdr:row>78</xdr:row>
      <xdr:rowOff>139057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130184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63356</xdr:rowOff>
    </xdr:from>
    <xdr:to>
      <xdr:col>41</xdr:col>
      <xdr:colOff>101600</xdr:colOff>
      <xdr:row>78</xdr:row>
      <xdr:rowOff>164956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156083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62492</xdr:rowOff>
    </xdr:from>
    <xdr:to>
      <xdr:col>36</xdr:col>
      <xdr:colOff>165100</xdr:colOff>
      <xdr:row>78</xdr:row>
      <xdr:rowOff>164092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155219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105096</xdr:rowOff>
    </xdr:from>
    <xdr:to>
      <xdr:col>55</xdr:col>
      <xdr:colOff>0</xdr:colOff>
      <xdr:row>98</xdr:row>
      <xdr:rowOff>112173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907196"/>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105096</xdr:rowOff>
    </xdr:from>
    <xdr:to>
      <xdr:col>50</xdr:col>
      <xdr:colOff>114300</xdr:colOff>
      <xdr:row>98</xdr:row>
      <xdr:rowOff>118193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907196"/>
          <a:ext cx="8890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118193</xdr:rowOff>
    </xdr:from>
    <xdr:to>
      <xdr:col>45</xdr:col>
      <xdr:colOff>177800</xdr:colOff>
      <xdr:row>98</xdr:row>
      <xdr:rowOff>122441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920293"/>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103248</xdr:rowOff>
    </xdr:from>
    <xdr:to>
      <xdr:col>41</xdr:col>
      <xdr:colOff>50800</xdr:colOff>
      <xdr:row>98</xdr:row>
      <xdr:rowOff>122441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905348"/>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61373</xdr:rowOff>
    </xdr:from>
    <xdr:to>
      <xdr:col>55</xdr:col>
      <xdr:colOff>50800</xdr:colOff>
      <xdr:row>98</xdr:row>
      <xdr:rowOff>162973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147750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54296</xdr:rowOff>
    </xdr:from>
    <xdr:to>
      <xdr:col>50</xdr:col>
      <xdr:colOff>165100</xdr:colOff>
      <xdr:row>98</xdr:row>
      <xdr:rowOff>155896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147023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67393</xdr:rowOff>
    </xdr:from>
    <xdr:to>
      <xdr:col>46</xdr:col>
      <xdr:colOff>38100</xdr:colOff>
      <xdr:row>98</xdr:row>
      <xdr:rowOff>168993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6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160120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6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71641</xdr:rowOff>
    </xdr:from>
    <xdr:to>
      <xdr:col>41</xdr:col>
      <xdr:colOff>101600</xdr:colOff>
      <xdr:row>99</xdr:row>
      <xdr:rowOff>1791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164368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52448</xdr:rowOff>
    </xdr:from>
    <xdr:to>
      <xdr:col>36</xdr:col>
      <xdr:colOff>165100</xdr:colOff>
      <xdr:row>98</xdr:row>
      <xdr:rowOff>154048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145175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4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168161</xdr:rowOff>
    </xdr:from>
    <xdr:to>
      <xdr:col>85</xdr:col>
      <xdr:colOff>127000</xdr:colOff>
      <xdr:row>37</xdr:row>
      <xdr:rowOff>13189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40361"/>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159360</xdr:rowOff>
    </xdr:from>
    <xdr:to>
      <xdr:col>81</xdr:col>
      <xdr:colOff>50800</xdr:colOff>
      <xdr:row>36</xdr:row>
      <xdr:rowOff>168161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3156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159360</xdr:rowOff>
    </xdr:from>
    <xdr:to>
      <xdr:col>76</xdr:col>
      <xdr:colOff>114300</xdr:colOff>
      <xdr:row>36</xdr:row>
      <xdr:rowOff>164351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3156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164351</xdr:rowOff>
    </xdr:from>
    <xdr:to>
      <xdr:col>71</xdr:col>
      <xdr:colOff>177800</xdr:colOff>
      <xdr:row>36</xdr:row>
      <xdr:rowOff>165856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3655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133839</xdr:rowOff>
    </xdr:from>
    <xdr:to>
      <xdr:col>85</xdr:col>
      <xdr:colOff>177800</xdr:colOff>
      <xdr:row>37</xdr:row>
      <xdr:rowOff>63989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112266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117361</xdr:rowOff>
    </xdr:from>
    <xdr:to>
      <xdr:col>81</xdr:col>
      <xdr:colOff>101600</xdr:colOff>
      <xdr:row>37</xdr:row>
      <xdr:rowOff>47511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38638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108560</xdr:rowOff>
    </xdr:from>
    <xdr:to>
      <xdr:col>76</xdr:col>
      <xdr:colOff>165100</xdr:colOff>
      <xdr:row>37</xdr:row>
      <xdr:rowOff>38710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29837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113551</xdr:rowOff>
    </xdr:from>
    <xdr:to>
      <xdr:col>72</xdr:col>
      <xdr:colOff>38100</xdr:colOff>
      <xdr:row>37</xdr:row>
      <xdr:rowOff>43701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34828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115056</xdr:rowOff>
    </xdr:from>
    <xdr:to>
      <xdr:col>67</xdr:col>
      <xdr:colOff>101600</xdr:colOff>
      <xdr:row>37</xdr:row>
      <xdr:rowOff>45206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36333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61595</xdr:rowOff>
    </xdr:from>
    <xdr:to>
      <xdr:col>85</xdr:col>
      <xdr:colOff>127000</xdr:colOff>
      <xdr:row>58</xdr:row>
      <xdr:rowOff>99670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834245"/>
          <a:ext cx="838200" cy="2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61595</xdr:rowOff>
    </xdr:from>
    <xdr:to>
      <xdr:col>81</xdr:col>
      <xdr:colOff>50800</xdr:colOff>
      <xdr:row>57</xdr:row>
      <xdr:rowOff>65139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83424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15634</xdr:rowOff>
    </xdr:from>
    <xdr:to>
      <xdr:col>76</xdr:col>
      <xdr:colOff>114300</xdr:colOff>
      <xdr:row>57</xdr:row>
      <xdr:rowOff>65139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788284"/>
          <a:ext cx="889000" cy="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15634</xdr:rowOff>
    </xdr:from>
    <xdr:to>
      <xdr:col>71</xdr:col>
      <xdr:colOff>177800</xdr:colOff>
      <xdr:row>58</xdr:row>
      <xdr:rowOff>54953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88284"/>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48870</xdr:rowOff>
    </xdr:from>
    <xdr:to>
      <xdr:col>85</xdr:col>
      <xdr:colOff>177800</xdr:colOff>
      <xdr:row>58</xdr:row>
      <xdr:rowOff>150470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27297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10795</xdr:rowOff>
    </xdr:from>
    <xdr:to>
      <xdr:col>81</xdr:col>
      <xdr:colOff>101600</xdr:colOff>
      <xdr:row>57</xdr:row>
      <xdr:rowOff>112395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103522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14339</xdr:rowOff>
    </xdr:from>
    <xdr:to>
      <xdr:col>76</xdr:col>
      <xdr:colOff>165100</xdr:colOff>
      <xdr:row>57</xdr:row>
      <xdr:rowOff>115939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107066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136284</xdr:rowOff>
    </xdr:from>
    <xdr:to>
      <xdr:col>72</xdr:col>
      <xdr:colOff>38100</xdr:colOff>
      <xdr:row>57</xdr:row>
      <xdr:rowOff>66434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57561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4153</xdr:rowOff>
    </xdr:from>
    <xdr:to>
      <xdr:col>67</xdr:col>
      <xdr:colOff>101600</xdr:colOff>
      <xdr:row>58</xdr:row>
      <xdr:rowOff>105753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96880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97278</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182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79808</xdr:rowOff>
    </xdr:from>
    <xdr:to>
      <xdr:col>81</xdr:col>
      <xdr:colOff>50800</xdr:colOff>
      <xdr:row>79</xdr:row>
      <xdr:rowOff>97278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24358"/>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19506</xdr:rowOff>
    </xdr:from>
    <xdr:to>
      <xdr:col>76</xdr:col>
      <xdr:colOff>114300</xdr:colOff>
      <xdr:row>79</xdr:row>
      <xdr:rowOff>79808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64056"/>
          <a:ext cx="889000" cy="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19506</xdr:rowOff>
    </xdr:from>
    <xdr:to>
      <xdr:col>71</xdr:col>
      <xdr:colOff>177800</xdr:colOff>
      <xdr:row>79</xdr:row>
      <xdr:rowOff>97115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64056"/>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46478</xdr:rowOff>
    </xdr:from>
    <xdr:to>
      <xdr:col>81</xdr:col>
      <xdr:colOff>101600</xdr:colOff>
      <xdr:row>79</xdr:row>
      <xdr:rowOff>148078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139205</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24333" y="1368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29008</xdr:rowOff>
    </xdr:from>
    <xdr:to>
      <xdr:col>76</xdr:col>
      <xdr:colOff>165100</xdr:colOff>
      <xdr:row>79</xdr:row>
      <xdr:rowOff>130608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121735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6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140156</xdr:rowOff>
    </xdr:from>
    <xdr:to>
      <xdr:col>72</xdr:col>
      <xdr:colOff>38100</xdr:colOff>
      <xdr:row>79</xdr:row>
      <xdr:rowOff>70306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1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61433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0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46315</xdr:rowOff>
    </xdr:from>
    <xdr:to>
      <xdr:col>67</xdr:col>
      <xdr:colOff>101600</xdr:colOff>
      <xdr:row>79</xdr:row>
      <xdr:rowOff>147915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139042</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8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104003</xdr:rowOff>
    </xdr:from>
    <xdr:to>
      <xdr:col>85</xdr:col>
      <xdr:colOff>127000</xdr:colOff>
      <xdr:row>98</xdr:row>
      <xdr:rowOff>106739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06103"/>
          <a:ext cx="8382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106739</xdr:rowOff>
    </xdr:from>
    <xdr:to>
      <xdr:col>81</xdr:col>
      <xdr:colOff>50800</xdr:colOff>
      <xdr:row>98</xdr:row>
      <xdr:rowOff>114357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08839"/>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114357</xdr:rowOff>
    </xdr:from>
    <xdr:to>
      <xdr:col>76</xdr:col>
      <xdr:colOff>114300</xdr:colOff>
      <xdr:row>98</xdr:row>
      <xdr:rowOff>119421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1645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119421</xdr:rowOff>
    </xdr:from>
    <xdr:to>
      <xdr:col>71</xdr:col>
      <xdr:colOff>177800</xdr:colOff>
      <xdr:row>98</xdr:row>
      <xdr:rowOff>129890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21521"/>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53203</xdr:rowOff>
    </xdr:from>
    <xdr:to>
      <xdr:col>85</xdr:col>
      <xdr:colOff>177800</xdr:colOff>
      <xdr:row>98</xdr:row>
      <xdr:rowOff>154803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139580</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55939</xdr:rowOff>
    </xdr:from>
    <xdr:to>
      <xdr:col>81</xdr:col>
      <xdr:colOff>101600</xdr:colOff>
      <xdr:row>98</xdr:row>
      <xdr:rowOff>157539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148666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63557</xdr:rowOff>
    </xdr:from>
    <xdr:to>
      <xdr:col>76</xdr:col>
      <xdr:colOff>165100</xdr:colOff>
      <xdr:row>98</xdr:row>
      <xdr:rowOff>165157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156284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68621</xdr:rowOff>
    </xdr:from>
    <xdr:to>
      <xdr:col>72</xdr:col>
      <xdr:colOff>38100</xdr:colOff>
      <xdr:row>98</xdr:row>
      <xdr:rowOff>170221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161348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79090</xdr:rowOff>
    </xdr:from>
    <xdr:to>
      <xdr:col>67</xdr:col>
      <xdr:colOff>101600</xdr:colOff>
      <xdr:row>99</xdr:row>
      <xdr:rowOff>9240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過年度に収入した国県支出金の返還や一部事務組合への負担金の増、市議会議員選挙の実施等により前年度より増加し、千葉県平均を上回っているが、類似団体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・民生費は、全国平均、千葉県平均及び類似団体平均をいずれも下回っており、子育て世帯等への臨時給付金給付等の事業完了や生活保護扶助費の減により、前年度と比較して減少している。</a:t>
          </a: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にかかる事業費や一部事務組合への負担金、病院事業会計への補助金等の減により前年度よりも減少し、全国平均、類似団体平均及び千葉県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農林水産業費は、被災農業者に対する支援事業の完了や県営事業が進んだことで負担金が減少したこと等により、前年度と比べて減少した。農業は市の基幹産業の一つであり、全国平均及び千葉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・商工費は、物価高騰に係る各種支援事業の実施により、前年度から増加したものの、全国平均、類似団体平均及び千葉県平均のいずれも下回っている。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・教育費は、ドーム改修事業や中学校トイレ改修工事の完了等により、前年度と比べて大きく減少し、全国平均、類似団体平均及び千葉県平均のいずれも下回っている。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財政調整基金について、令和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年度以降取崩しを抑制しており、積立額が取崩額を上回ったことで残高が増加した。標準財政規模比は前年度と比べて</a:t>
          </a:r>
          <a:r>
            <a:rPr kumimoji="1" lang="en-US" altLang="ja-JP" sz="1400">
              <a:latin typeface="ＭＳ Ｐゴシック" panose="020B0600070205080204" pitchFamily="50" charset="-128"/>
              <a:ea typeface="ＭＳ Ｐゴシック" panose="020B0600070205080204" pitchFamily="50" charset="-128"/>
            </a:rPr>
            <a:t>3.4</a:t>
          </a:r>
          <a:r>
            <a:rPr kumimoji="1" lang="ja-JP" altLang="en-US" sz="1400">
              <a:latin typeface="ＭＳ Ｐゴシック" panose="020B0600070205080204" pitchFamily="50" charset="-128"/>
              <a:ea typeface="ＭＳ Ｐゴシック" panose="020B0600070205080204" pitchFamily="50" charset="-128"/>
            </a:rPr>
            <a:t>ポイント増の</a:t>
          </a:r>
          <a:r>
            <a:rPr kumimoji="1" lang="en-US" altLang="ja-JP" sz="1400">
              <a:latin typeface="ＭＳ Ｐゴシック" panose="020B0600070205080204" pitchFamily="50" charset="-128"/>
              <a:ea typeface="ＭＳ Ｐゴシック" panose="020B0600070205080204" pitchFamily="50" charset="-128"/>
            </a:rPr>
            <a:t>30.15</a:t>
          </a:r>
          <a:r>
            <a:rPr kumimoji="1" lang="ja-JP" altLang="en-US" sz="1400">
              <a:latin typeface="ＭＳ Ｐゴシック" panose="020B0600070205080204" pitchFamily="50" charset="-128"/>
              <a:ea typeface="ＭＳ Ｐゴシック" panose="020B0600070205080204" pitchFamily="50" charset="-128"/>
            </a:rPr>
            <a:t>ポイントとなった。</a:t>
          </a:r>
        </a:p>
        <a:p>
          <a:r>
            <a:rPr kumimoji="1" lang="ja-JP" altLang="en-US" sz="1400">
              <a:latin typeface="ＭＳ Ｐゴシック" panose="020B0600070205080204" pitchFamily="50" charset="-128"/>
              <a:ea typeface="ＭＳ Ｐゴシック" panose="020B0600070205080204" pitchFamily="50" charset="-128"/>
            </a:rPr>
            <a:t>また、実質収支額が増加し、標準財政規模が減少したことにより、実質収支比率は前年度と比べて</a:t>
          </a:r>
          <a:r>
            <a:rPr kumimoji="1" lang="en-US" altLang="ja-JP" sz="1400">
              <a:latin typeface="ＭＳ Ｐゴシック" panose="020B0600070205080204" pitchFamily="50" charset="-128"/>
              <a:ea typeface="ＭＳ Ｐゴシック" panose="020B0600070205080204" pitchFamily="50" charset="-128"/>
            </a:rPr>
            <a:t>0.28</a:t>
          </a:r>
          <a:r>
            <a:rPr kumimoji="1" lang="ja-JP" altLang="en-US" sz="1400">
              <a:latin typeface="ＭＳ Ｐゴシック" panose="020B0600070205080204" pitchFamily="50" charset="-128"/>
              <a:ea typeface="ＭＳ Ｐゴシック" panose="020B0600070205080204" pitchFamily="50" charset="-128"/>
            </a:rPr>
            <a:t>ポイント増の</a:t>
          </a:r>
          <a:r>
            <a:rPr kumimoji="1" lang="en-US" altLang="ja-JP" sz="1400">
              <a:latin typeface="ＭＳ Ｐゴシック" panose="020B0600070205080204" pitchFamily="50" charset="-128"/>
              <a:ea typeface="ＭＳ Ｐゴシック" panose="020B0600070205080204" pitchFamily="50" charset="-128"/>
            </a:rPr>
            <a:t>10.52</a:t>
          </a:r>
          <a:r>
            <a:rPr kumimoji="1" lang="ja-JP" altLang="en-US" sz="1400">
              <a:latin typeface="ＭＳ Ｐゴシック" panose="020B0600070205080204" pitchFamily="50" charset="-128"/>
              <a:ea typeface="ＭＳ Ｐゴシック" panose="020B0600070205080204" pitchFamily="50" charset="-128"/>
            </a:rPr>
            <a:t>ポイントとなった。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各会計において実質収支額は黒字決算されているため、実質赤字比率及び連結実質赤字比率は計上されていない。当数値は標準財政規模比であり、分母となる標準財政規模は前年度に比べて減少している。</a:t>
          </a:r>
        </a:p>
        <a:p>
          <a:r>
            <a:rPr kumimoji="1" lang="ja-JP" altLang="en-US" sz="1400">
              <a:latin typeface="ＭＳ Ｐゴシック" panose="020B0600070205080204" pitchFamily="50" charset="-128"/>
              <a:ea typeface="ＭＳ Ｐゴシック" panose="020B0600070205080204" pitchFamily="50" charset="-128"/>
            </a:rPr>
            <a:t>一般会計の実質収支額は約</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4,600</a:t>
          </a:r>
          <a:r>
            <a:rPr kumimoji="1" lang="ja-JP" altLang="en-US" sz="1400">
              <a:latin typeface="ＭＳ Ｐゴシック" panose="020B0600070205080204" pitchFamily="50" charset="-128"/>
              <a:ea typeface="ＭＳ Ｐゴシック" panose="020B0600070205080204" pitchFamily="50" charset="-128"/>
            </a:rPr>
            <a:t>万円で前年度に比べて約</a:t>
          </a:r>
          <a:r>
            <a:rPr kumimoji="1" lang="en-US" altLang="ja-JP" sz="1400">
              <a:latin typeface="ＭＳ Ｐゴシック" panose="020B0600070205080204" pitchFamily="50" charset="-128"/>
              <a:ea typeface="ＭＳ Ｐゴシック" panose="020B0600070205080204" pitchFamily="50" charset="-128"/>
            </a:rPr>
            <a:t>720</a:t>
          </a:r>
          <a:r>
            <a:rPr kumimoji="1" lang="ja-JP" altLang="en-US" sz="1400">
              <a:latin typeface="ＭＳ Ｐゴシック" panose="020B0600070205080204" pitchFamily="50" charset="-128"/>
              <a:ea typeface="ＭＳ Ｐゴシック" panose="020B0600070205080204" pitchFamily="50" charset="-128"/>
            </a:rPr>
            <a:t>万円増加となり、標準財政規模に対する比率は上昇した。</a:t>
          </a:r>
        </a:p>
        <a:p>
          <a:r>
            <a:rPr kumimoji="1" lang="ja-JP" altLang="en-US" sz="1400">
              <a:latin typeface="ＭＳ Ｐゴシック" panose="020B0600070205080204" pitchFamily="50" charset="-128"/>
              <a:ea typeface="ＭＳ Ｐゴシック" panose="020B0600070205080204" pitchFamily="50" charset="-128"/>
            </a:rPr>
            <a:t>今後も各事業会計の経営安定化に努め、一般会計の負担を軽減していくと同時に財政健全化を進めていく。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16208942</v>
      </c>
      <c r="BO4" s="436"/>
      <c r="BP4" s="436"/>
      <c r="BQ4" s="436"/>
      <c r="BR4" s="436"/>
      <c r="BS4" s="436"/>
      <c r="BT4" s="436"/>
      <c r="BU4" s="437"/>
      <c r="BV4" s="435">
        <v>17868875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10.5</v>
      </c>
      <c r="CU4" s="576"/>
      <c r="CV4" s="576"/>
      <c r="CW4" s="576"/>
      <c r="CX4" s="576"/>
      <c r="CY4" s="576"/>
      <c r="CZ4" s="576"/>
      <c r="DA4" s="577"/>
      <c r="DB4" s="575">
        <v>10.199999999999999</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15148395</v>
      </c>
      <c r="BO5" s="407"/>
      <c r="BP5" s="407"/>
      <c r="BQ5" s="407"/>
      <c r="BR5" s="407"/>
      <c r="BS5" s="407"/>
      <c r="BT5" s="407"/>
      <c r="BU5" s="408"/>
      <c r="BV5" s="406">
        <v>16750239</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93.7</v>
      </c>
      <c r="CU5" s="404"/>
      <c r="CV5" s="404"/>
      <c r="CW5" s="404"/>
      <c r="CX5" s="404"/>
      <c r="CY5" s="404"/>
      <c r="CZ5" s="404"/>
      <c r="DA5" s="405"/>
      <c r="DB5" s="403">
        <v>87.9</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1060547</v>
      </c>
      <c r="BO6" s="407"/>
      <c r="BP6" s="407"/>
      <c r="BQ6" s="407"/>
      <c r="BR6" s="407"/>
      <c r="BS6" s="407"/>
      <c r="BT6" s="407"/>
      <c r="BU6" s="408"/>
      <c r="BV6" s="406">
        <v>1118636</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95.2</v>
      </c>
      <c r="CU6" s="550"/>
      <c r="CV6" s="550"/>
      <c r="CW6" s="550"/>
      <c r="CX6" s="550"/>
      <c r="CY6" s="550"/>
      <c r="CZ6" s="550"/>
      <c r="DA6" s="551"/>
      <c r="DB6" s="549">
        <v>92.8</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14549</v>
      </c>
      <c r="BO7" s="407"/>
      <c r="BP7" s="407"/>
      <c r="BQ7" s="407"/>
      <c r="BR7" s="407"/>
      <c r="BS7" s="407"/>
      <c r="BT7" s="407"/>
      <c r="BU7" s="408"/>
      <c r="BV7" s="406">
        <v>79801</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9945356</v>
      </c>
      <c r="CU7" s="407"/>
      <c r="CV7" s="407"/>
      <c r="CW7" s="407"/>
      <c r="CX7" s="407"/>
      <c r="CY7" s="407"/>
      <c r="CZ7" s="407"/>
      <c r="DA7" s="408"/>
      <c r="DB7" s="406">
        <v>10143778</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1045998</v>
      </c>
      <c r="BO8" s="407"/>
      <c r="BP8" s="407"/>
      <c r="BQ8" s="407"/>
      <c r="BR8" s="407"/>
      <c r="BS8" s="407"/>
      <c r="BT8" s="407"/>
      <c r="BU8" s="408"/>
      <c r="BV8" s="406">
        <v>1038835</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0.47</v>
      </c>
      <c r="CU8" s="510"/>
      <c r="CV8" s="510"/>
      <c r="CW8" s="510"/>
      <c r="CX8" s="510"/>
      <c r="CY8" s="510"/>
      <c r="CZ8" s="510"/>
      <c r="DA8" s="511"/>
      <c r="DB8" s="509">
        <v>0.48</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35040</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7163</v>
      </c>
      <c r="BO9" s="407"/>
      <c r="BP9" s="407"/>
      <c r="BQ9" s="407"/>
      <c r="BR9" s="407"/>
      <c r="BS9" s="407"/>
      <c r="BT9" s="407"/>
      <c r="BU9" s="408"/>
      <c r="BV9" s="406">
        <v>75062</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14.6</v>
      </c>
      <c r="CU9" s="404"/>
      <c r="CV9" s="404"/>
      <c r="CW9" s="404"/>
      <c r="CX9" s="404"/>
      <c r="CY9" s="404"/>
      <c r="CZ9" s="404"/>
      <c r="DA9" s="405"/>
      <c r="DB9" s="403">
        <v>14.5</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37261</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2475</v>
      </c>
      <c r="BO10" s="407"/>
      <c r="BP10" s="407"/>
      <c r="BQ10" s="407"/>
      <c r="BR10" s="407"/>
      <c r="BS10" s="407"/>
      <c r="BT10" s="407"/>
      <c r="BU10" s="408"/>
      <c r="BV10" s="406">
        <v>2111</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2">
      <c r="A12" s="175"/>
      <c r="B12" s="512" t="s">
        <v>134</v>
      </c>
      <c r="C12" s="513"/>
      <c r="D12" s="513"/>
      <c r="E12" s="513"/>
      <c r="F12" s="513"/>
      <c r="G12" s="513"/>
      <c r="H12" s="513"/>
      <c r="I12" s="513"/>
      <c r="J12" s="513"/>
      <c r="K12" s="514"/>
      <c r="L12" s="521" t="s">
        <v>135</v>
      </c>
      <c r="M12" s="522"/>
      <c r="N12" s="522"/>
      <c r="O12" s="522"/>
      <c r="P12" s="522"/>
      <c r="Q12" s="523"/>
      <c r="R12" s="524">
        <v>34338</v>
      </c>
      <c r="S12" s="525"/>
      <c r="T12" s="525"/>
      <c r="U12" s="525"/>
      <c r="V12" s="526"/>
      <c r="W12" s="527" t="s">
        <v>1</v>
      </c>
      <c r="X12" s="465"/>
      <c r="Y12" s="465"/>
      <c r="Z12" s="465"/>
      <c r="AA12" s="465"/>
      <c r="AB12" s="528"/>
      <c r="AC12" s="529" t="s">
        <v>136</v>
      </c>
      <c r="AD12" s="530"/>
      <c r="AE12" s="530"/>
      <c r="AF12" s="530"/>
      <c r="AG12" s="531"/>
      <c r="AH12" s="529" t="s">
        <v>137</v>
      </c>
      <c r="AI12" s="530"/>
      <c r="AJ12" s="530"/>
      <c r="AK12" s="530"/>
      <c r="AL12" s="532"/>
      <c r="AM12" s="463" t="s">
        <v>138</v>
      </c>
      <c r="AN12" s="363"/>
      <c r="AO12" s="363"/>
      <c r="AP12" s="363"/>
      <c r="AQ12" s="363"/>
      <c r="AR12" s="363"/>
      <c r="AS12" s="363"/>
      <c r="AT12" s="364"/>
      <c r="AU12" s="464" t="s">
        <v>123</v>
      </c>
      <c r="AV12" s="465"/>
      <c r="AW12" s="465"/>
      <c r="AX12" s="465"/>
      <c r="AY12" s="420" t="s">
        <v>139</v>
      </c>
      <c r="AZ12" s="421"/>
      <c r="BA12" s="421"/>
      <c r="BB12" s="421"/>
      <c r="BC12" s="421"/>
      <c r="BD12" s="421"/>
      <c r="BE12" s="421"/>
      <c r="BF12" s="421"/>
      <c r="BG12" s="421"/>
      <c r="BH12" s="421"/>
      <c r="BI12" s="421"/>
      <c r="BJ12" s="421"/>
      <c r="BK12" s="421"/>
      <c r="BL12" s="421"/>
      <c r="BM12" s="422"/>
      <c r="BN12" s="406">
        <v>238000</v>
      </c>
      <c r="BO12" s="407"/>
      <c r="BP12" s="407"/>
      <c r="BQ12" s="407"/>
      <c r="BR12" s="407"/>
      <c r="BS12" s="407"/>
      <c r="BT12" s="407"/>
      <c r="BU12" s="408"/>
      <c r="BV12" s="406">
        <v>84000</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141</v>
      </c>
      <c r="CU12" s="510"/>
      <c r="CV12" s="510"/>
      <c r="CW12" s="510"/>
      <c r="CX12" s="510"/>
      <c r="CY12" s="510"/>
      <c r="CZ12" s="510"/>
      <c r="DA12" s="511"/>
      <c r="DB12" s="509" t="s">
        <v>133</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142</v>
      </c>
      <c r="N13" s="491"/>
      <c r="O13" s="491"/>
      <c r="P13" s="491"/>
      <c r="Q13" s="492"/>
      <c r="R13" s="493">
        <v>33724</v>
      </c>
      <c r="S13" s="494"/>
      <c r="T13" s="494"/>
      <c r="U13" s="494"/>
      <c r="V13" s="495"/>
      <c r="W13" s="496" t="s">
        <v>143</v>
      </c>
      <c r="X13" s="392"/>
      <c r="Y13" s="392"/>
      <c r="Z13" s="392"/>
      <c r="AA13" s="392"/>
      <c r="AB13" s="393"/>
      <c r="AC13" s="359">
        <v>2176</v>
      </c>
      <c r="AD13" s="360"/>
      <c r="AE13" s="360"/>
      <c r="AF13" s="360"/>
      <c r="AG13" s="361"/>
      <c r="AH13" s="359">
        <v>2782</v>
      </c>
      <c r="AI13" s="360"/>
      <c r="AJ13" s="360"/>
      <c r="AK13" s="360"/>
      <c r="AL13" s="419"/>
      <c r="AM13" s="463" t="s">
        <v>144</v>
      </c>
      <c r="AN13" s="363"/>
      <c r="AO13" s="363"/>
      <c r="AP13" s="363"/>
      <c r="AQ13" s="363"/>
      <c r="AR13" s="363"/>
      <c r="AS13" s="363"/>
      <c r="AT13" s="364"/>
      <c r="AU13" s="464" t="s">
        <v>123</v>
      </c>
      <c r="AV13" s="465"/>
      <c r="AW13" s="465"/>
      <c r="AX13" s="465"/>
      <c r="AY13" s="420" t="s">
        <v>145</v>
      </c>
      <c r="AZ13" s="421"/>
      <c r="BA13" s="421"/>
      <c r="BB13" s="421"/>
      <c r="BC13" s="421"/>
      <c r="BD13" s="421"/>
      <c r="BE13" s="421"/>
      <c r="BF13" s="421"/>
      <c r="BG13" s="421"/>
      <c r="BH13" s="421"/>
      <c r="BI13" s="421"/>
      <c r="BJ13" s="421"/>
      <c r="BK13" s="421"/>
      <c r="BL13" s="421"/>
      <c r="BM13" s="422"/>
      <c r="BN13" s="406">
        <v>-228362</v>
      </c>
      <c r="BO13" s="407"/>
      <c r="BP13" s="407"/>
      <c r="BQ13" s="407"/>
      <c r="BR13" s="407"/>
      <c r="BS13" s="407"/>
      <c r="BT13" s="407"/>
      <c r="BU13" s="408"/>
      <c r="BV13" s="406">
        <v>-6827</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6.8</v>
      </c>
      <c r="CU13" s="404"/>
      <c r="CV13" s="404"/>
      <c r="CW13" s="404"/>
      <c r="CX13" s="404"/>
      <c r="CY13" s="404"/>
      <c r="CZ13" s="404"/>
      <c r="DA13" s="405"/>
      <c r="DB13" s="403">
        <v>6.4</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147</v>
      </c>
      <c r="M14" s="533"/>
      <c r="N14" s="533"/>
      <c r="O14" s="533"/>
      <c r="P14" s="533"/>
      <c r="Q14" s="534"/>
      <c r="R14" s="493">
        <v>34932</v>
      </c>
      <c r="S14" s="494"/>
      <c r="T14" s="494"/>
      <c r="U14" s="494"/>
      <c r="V14" s="495"/>
      <c r="W14" s="497"/>
      <c r="X14" s="395"/>
      <c r="Y14" s="395"/>
      <c r="Z14" s="395"/>
      <c r="AA14" s="395"/>
      <c r="AB14" s="396"/>
      <c r="AC14" s="486">
        <v>14.2</v>
      </c>
      <c r="AD14" s="487"/>
      <c r="AE14" s="487"/>
      <c r="AF14" s="487"/>
      <c r="AG14" s="488"/>
      <c r="AH14" s="486">
        <v>15.5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v>9.6999999999999993</v>
      </c>
      <c r="CU14" s="504"/>
      <c r="CV14" s="504"/>
      <c r="CW14" s="504"/>
      <c r="CX14" s="504"/>
      <c r="CY14" s="504"/>
      <c r="CZ14" s="504"/>
      <c r="DA14" s="505"/>
      <c r="DB14" s="503">
        <v>15.5</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149</v>
      </c>
      <c r="N15" s="491"/>
      <c r="O15" s="491"/>
      <c r="P15" s="491"/>
      <c r="Q15" s="492"/>
      <c r="R15" s="493">
        <v>34365</v>
      </c>
      <c r="S15" s="494"/>
      <c r="T15" s="494"/>
      <c r="U15" s="494"/>
      <c r="V15" s="495"/>
      <c r="W15" s="496" t="s">
        <v>150</v>
      </c>
      <c r="X15" s="392"/>
      <c r="Y15" s="392"/>
      <c r="Z15" s="392"/>
      <c r="AA15" s="392"/>
      <c r="AB15" s="393"/>
      <c r="AC15" s="359">
        <v>3868</v>
      </c>
      <c r="AD15" s="360"/>
      <c r="AE15" s="360"/>
      <c r="AF15" s="360"/>
      <c r="AG15" s="361"/>
      <c r="AH15" s="359">
        <v>4446</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4053852</v>
      </c>
      <c r="BO15" s="436"/>
      <c r="BP15" s="436"/>
      <c r="BQ15" s="436"/>
      <c r="BR15" s="436"/>
      <c r="BS15" s="436"/>
      <c r="BT15" s="436"/>
      <c r="BU15" s="437"/>
      <c r="BV15" s="435">
        <v>3945929</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25.2</v>
      </c>
      <c r="AD16" s="487"/>
      <c r="AE16" s="487"/>
      <c r="AF16" s="487"/>
      <c r="AG16" s="488"/>
      <c r="AH16" s="486">
        <v>24.7</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8745049</v>
      </c>
      <c r="BO16" s="407"/>
      <c r="BP16" s="407"/>
      <c r="BQ16" s="407"/>
      <c r="BR16" s="407"/>
      <c r="BS16" s="407"/>
      <c r="BT16" s="407"/>
      <c r="BU16" s="408"/>
      <c r="BV16" s="406">
        <v>8613387</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156</v>
      </c>
      <c r="N17" s="500"/>
      <c r="O17" s="500"/>
      <c r="P17" s="500"/>
      <c r="Q17" s="501"/>
      <c r="R17" s="483" t="s">
        <v>157</v>
      </c>
      <c r="S17" s="484"/>
      <c r="T17" s="484"/>
      <c r="U17" s="484"/>
      <c r="V17" s="485"/>
      <c r="W17" s="496" t="s">
        <v>158</v>
      </c>
      <c r="X17" s="392"/>
      <c r="Y17" s="392"/>
      <c r="Z17" s="392"/>
      <c r="AA17" s="392"/>
      <c r="AB17" s="393"/>
      <c r="AC17" s="359">
        <v>9310</v>
      </c>
      <c r="AD17" s="360"/>
      <c r="AE17" s="360"/>
      <c r="AF17" s="360"/>
      <c r="AG17" s="361"/>
      <c r="AH17" s="359">
        <v>10740</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5083643</v>
      </c>
      <c r="BO17" s="407"/>
      <c r="BP17" s="407"/>
      <c r="BQ17" s="407"/>
      <c r="BR17" s="407"/>
      <c r="BS17" s="407"/>
      <c r="BT17" s="407"/>
      <c r="BU17" s="408"/>
      <c r="BV17" s="406">
        <v>4932438</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160</v>
      </c>
      <c r="C18" s="457"/>
      <c r="D18" s="457"/>
      <c r="E18" s="458"/>
      <c r="F18" s="458"/>
      <c r="G18" s="458"/>
      <c r="H18" s="458"/>
      <c r="I18" s="458"/>
      <c r="J18" s="458"/>
      <c r="K18" s="458"/>
      <c r="L18" s="459">
        <v>101.52</v>
      </c>
      <c r="M18" s="459"/>
      <c r="N18" s="459"/>
      <c r="O18" s="459"/>
      <c r="P18" s="459"/>
      <c r="Q18" s="459"/>
      <c r="R18" s="460"/>
      <c r="S18" s="460"/>
      <c r="T18" s="460"/>
      <c r="U18" s="460"/>
      <c r="V18" s="461"/>
      <c r="W18" s="477"/>
      <c r="X18" s="478"/>
      <c r="Y18" s="478"/>
      <c r="Z18" s="478"/>
      <c r="AA18" s="478"/>
      <c r="AB18" s="502"/>
      <c r="AC18" s="376">
        <v>60.6</v>
      </c>
      <c r="AD18" s="377"/>
      <c r="AE18" s="377"/>
      <c r="AF18" s="377"/>
      <c r="AG18" s="462"/>
      <c r="AH18" s="376">
        <v>59.8</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9487887</v>
      </c>
      <c r="BO18" s="407"/>
      <c r="BP18" s="407"/>
      <c r="BQ18" s="407"/>
      <c r="BR18" s="407"/>
      <c r="BS18" s="407"/>
      <c r="BT18" s="407"/>
      <c r="BU18" s="408"/>
      <c r="BV18" s="406">
        <v>9162589</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162</v>
      </c>
      <c r="C19" s="457"/>
      <c r="D19" s="457"/>
      <c r="E19" s="458"/>
      <c r="F19" s="458"/>
      <c r="G19" s="458"/>
      <c r="H19" s="458"/>
      <c r="I19" s="458"/>
      <c r="J19" s="458"/>
      <c r="K19" s="458"/>
      <c r="L19" s="466">
        <v>345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11995377</v>
      </c>
      <c r="BO19" s="407"/>
      <c r="BP19" s="407"/>
      <c r="BQ19" s="407"/>
      <c r="BR19" s="407"/>
      <c r="BS19" s="407"/>
      <c r="BT19" s="407"/>
      <c r="BU19" s="408"/>
      <c r="BV19" s="406">
        <v>12030527</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164</v>
      </c>
      <c r="C20" s="457"/>
      <c r="D20" s="457"/>
      <c r="E20" s="458"/>
      <c r="F20" s="458"/>
      <c r="G20" s="458"/>
      <c r="H20" s="458"/>
      <c r="I20" s="458"/>
      <c r="J20" s="458"/>
      <c r="K20" s="458"/>
      <c r="L20" s="466">
        <v>12883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14023228</v>
      </c>
      <c r="BO22" s="436"/>
      <c r="BP22" s="436"/>
      <c r="BQ22" s="436"/>
      <c r="BR22" s="436"/>
      <c r="BS22" s="436"/>
      <c r="BT22" s="436"/>
      <c r="BU22" s="437"/>
      <c r="BV22" s="435">
        <v>15386060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11912049</v>
      </c>
      <c r="BO23" s="407"/>
      <c r="BP23" s="407"/>
      <c r="BQ23" s="407"/>
      <c r="BR23" s="407"/>
      <c r="BS23" s="407"/>
      <c r="BT23" s="407"/>
      <c r="BU23" s="408"/>
      <c r="BV23" s="406">
        <v>12986508</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174</v>
      </c>
      <c r="F24" s="363"/>
      <c r="G24" s="363"/>
      <c r="H24" s="363"/>
      <c r="I24" s="363"/>
      <c r="J24" s="363"/>
      <c r="K24" s="364"/>
      <c r="L24" s="359">
        <v>1</v>
      </c>
      <c r="M24" s="360"/>
      <c r="N24" s="360"/>
      <c r="O24" s="360"/>
      <c r="P24" s="361"/>
      <c r="Q24" s="359">
        <v>7020</v>
      </c>
      <c r="R24" s="360"/>
      <c r="S24" s="360"/>
      <c r="T24" s="360"/>
      <c r="U24" s="360"/>
      <c r="V24" s="361"/>
      <c r="W24" s="449"/>
      <c r="X24" s="386"/>
      <c r="Y24" s="387"/>
      <c r="Z24" s="362" t="s">
        <v>175</v>
      </c>
      <c r="AA24" s="363"/>
      <c r="AB24" s="363"/>
      <c r="AC24" s="363"/>
      <c r="AD24" s="363"/>
      <c r="AE24" s="363"/>
      <c r="AF24" s="363"/>
      <c r="AG24" s="364"/>
      <c r="AH24" s="359">
        <v>242</v>
      </c>
      <c r="AI24" s="360"/>
      <c r="AJ24" s="360"/>
      <c r="AK24" s="360"/>
      <c r="AL24" s="361"/>
      <c r="AM24" s="359">
        <v>752378</v>
      </c>
      <c r="AN24" s="360"/>
      <c r="AO24" s="360"/>
      <c r="AP24" s="360"/>
      <c r="AQ24" s="360"/>
      <c r="AR24" s="361"/>
      <c r="AS24" s="359">
        <v>3109</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7566010</v>
      </c>
      <c r="BO24" s="407"/>
      <c r="BP24" s="407"/>
      <c r="BQ24" s="407"/>
      <c r="BR24" s="407"/>
      <c r="BS24" s="407"/>
      <c r="BT24" s="407"/>
      <c r="BU24" s="408"/>
      <c r="BV24" s="406">
        <v>8486281</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177</v>
      </c>
      <c r="F25" s="363"/>
      <c r="G25" s="363"/>
      <c r="H25" s="363"/>
      <c r="I25" s="363"/>
      <c r="J25" s="363"/>
      <c r="K25" s="364"/>
      <c r="L25" s="359">
        <v>1</v>
      </c>
      <c r="M25" s="360"/>
      <c r="N25" s="360"/>
      <c r="O25" s="360"/>
      <c r="P25" s="361"/>
      <c r="Q25" s="359">
        <v>6318</v>
      </c>
      <c r="R25" s="360"/>
      <c r="S25" s="360"/>
      <c r="T25" s="360"/>
      <c r="U25" s="360"/>
      <c r="V25" s="361"/>
      <c r="W25" s="449"/>
      <c r="X25" s="386"/>
      <c r="Y25" s="387"/>
      <c r="Z25" s="362" t="s">
        <v>178</v>
      </c>
      <c r="AA25" s="363"/>
      <c r="AB25" s="363"/>
      <c r="AC25" s="363"/>
      <c r="AD25" s="363"/>
      <c r="AE25" s="363"/>
      <c r="AF25" s="363"/>
      <c r="AG25" s="364"/>
      <c r="AH25" s="359" t="s">
        <v>179</v>
      </c>
      <c r="AI25" s="360"/>
      <c r="AJ25" s="360"/>
      <c r="AK25" s="360"/>
      <c r="AL25" s="361"/>
      <c r="AM25" s="359" t="s">
        <v>179</v>
      </c>
      <c r="AN25" s="360"/>
      <c r="AO25" s="360"/>
      <c r="AP25" s="360"/>
      <c r="AQ25" s="360"/>
      <c r="AR25" s="361"/>
      <c r="AS25" s="359" t="s">
        <v>179</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583247</v>
      </c>
      <c r="BO25" s="436"/>
      <c r="BP25" s="436"/>
      <c r="BQ25" s="436"/>
      <c r="BR25" s="436"/>
      <c r="BS25" s="436"/>
      <c r="BT25" s="436"/>
      <c r="BU25" s="437"/>
      <c r="BV25" s="435">
        <v>645560</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181</v>
      </c>
      <c r="F26" s="363"/>
      <c r="G26" s="363"/>
      <c r="H26" s="363"/>
      <c r="I26" s="363"/>
      <c r="J26" s="363"/>
      <c r="K26" s="364"/>
      <c r="L26" s="359">
        <v>1</v>
      </c>
      <c r="M26" s="360"/>
      <c r="N26" s="360"/>
      <c r="O26" s="360"/>
      <c r="P26" s="361"/>
      <c r="Q26" s="359">
        <v>5748</v>
      </c>
      <c r="R26" s="360"/>
      <c r="S26" s="360"/>
      <c r="T26" s="360"/>
      <c r="U26" s="360"/>
      <c r="V26" s="361"/>
      <c r="W26" s="449"/>
      <c r="X26" s="386"/>
      <c r="Y26" s="387"/>
      <c r="Z26" s="362" t="s">
        <v>182</v>
      </c>
      <c r="AA26" s="417"/>
      <c r="AB26" s="417"/>
      <c r="AC26" s="417"/>
      <c r="AD26" s="417"/>
      <c r="AE26" s="417"/>
      <c r="AF26" s="417"/>
      <c r="AG26" s="418"/>
      <c r="AH26" s="359">
        <v>5</v>
      </c>
      <c r="AI26" s="360"/>
      <c r="AJ26" s="360"/>
      <c r="AK26" s="360"/>
      <c r="AL26" s="361"/>
      <c r="AM26" s="359">
        <v>15355</v>
      </c>
      <c r="AN26" s="360"/>
      <c r="AO26" s="360"/>
      <c r="AP26" s="360"/>
      <c r="AQ26" s="360"/>
      <c r="AR26" s="361"/>
      <c r="AS26" s="359">
        <v>3071</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179</v>
      </c>
      <c r="BO26" s="407"/>
      <c r="BP26" s="407"/>
      <c r="BQ26" s="407"/>
      <c r="BR26" s="407"/>
      <c r="BS26" s="407"/>
      <c r="BT26" s="407"/>
      <c r="BU26" s="408"/>
      <c r="BV26" s="406" t="s">
        <v>179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184</v>
      </c>
      <c r="F27" s="363"/>
      <c r="G27" s="363"/>
      <c r="H27" s="363"/>
      <c r="I27" s="363"/>
      <c r="J27" s="363"/>
      <c r="K27" s="364"/>
      <c r="L27" s="359">
        <v>1</v>
      </c>
      <c r="M27" s="360"/>
      <c r="N27" s="360"/>
      <c r="O27" s="360"/>
      <c r="P27" s="361"/>
      <c r="Q27" s="359">
        <v>3900</v>
      </c>
      <c r="R27" s="360"/>
      <c r="S27" s="360"/>
      <c r="T27" s="360"/>
      <c r="U27" s="360"/>
      <c r="V27" s="361"/>
      <c r="W27" s="449"/>
      <c r="X27" s="386"/>
      <c r="Y27" s="387"/>
      <c r="Z27" s="362" t="s">
        <v>185</v>
      </c>
      <c r="AA27" s="363"/>
      <c r="AB27" s="363"/>
      <c r="AC27" s="363"/>
      <c r="AD27" s="363"/>
      <c r="AE27" s="363"/>
      <c r="AF27" s="363"/>
      <c r="AG27" s="364"/>
      <c r="AH27" s="359">
        <v>17</v>
      </c>
      <c r="AI27" s="360"/>
      <c r="AJ27" s="360"/>
      <c r="AK27" s="360"/>
      <c r="AL27" s="361"/>
      <c r="AM27" s="359">
        <v>58633</v>
      </c>
      <c r="AN27" s="360"/>
      <c r="AO27" s="360"/>
      <c r="AP27" s="360"/>
      <c r="AQ27" s="360"/>
      <c r="AR27" s="361"/>
      <c r="AS27" s="359">
        <v>3449</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219093</v>
      </c>
      <c r="BO27" s="441"/>
      <c r="BP27" s="441"/>
      <c r="BQ27" s="441"/>
      <c r="BR27" s="441"/>
      <c r="BS27" s="441"/>
      <c r="BT27" s="441"/>
      <c r="BU27" s="442"/>
      <c r="BV27" s="440">
        <v>219091</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187</v>
      </c>
      <c r="F28" s="363"/>
      <c r="G28" s="363"/>
      <c r="H28" s="363"/>
      <c r="I28" s="363"/>
      <c r="J28" s="363"/>
      <c r="K28" s="364"/>
      <c r="L28" s="359">
        <v>1</v>
      </c>
      <c r="M28" s="360"/>
      <c r="N28" s="360"/>
      <c r="O28" s="360"/>
      <c r="P28" s="361"/>
      <c r="Q28" s="359">
        <v>3600</v>
      </c>
      <c r="R28" s="360"/>
      <c r="S28" s="360"/>
      <c r="T28" s="360"/>
      <c r="U28" s="360"/>
      <c r="V28" s="361"/>
      <c r="W28" s="449"/>
      <c r="X28" s="386"/>
      <c r="Y28" s="387"/>
      <c r="Z28" s="362" t="s">
        <v>188</v>
      </c>
      <c r="AA28" s="363"/>
      <c r="AB28" s="363"/>
      <c r="AC28" s="363"/>
      <c r="AD28" s="363"/>
      <c r="AE28" s="363"/>
      <c r="AF28" s="363"/>
      <c r="AG28" s="364"/>
      <c r="AH28" s="359" t="s">
        <v>141</v>
      </c>
      <c r="AI28" s="360"/>
      <c r="AJ28" s="360"/>
      <c r="AK28" s="360"/>
      <c r="AL28" s="361"/>
      <c r="AM28" s="359" t="s">
        <v>179</v>
      </c>
      <c r="AN28" s="360"/>
      <c r="AO28" s="360"/>
      <c r="AP28" s="360"/>
      <c r="AQ28" s="360"/>
      <c r="AR28" s="361"/>
      <c r="AS28" s="359" t="s">
        <v>179</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2998401</v>
      </c>
      <c r="BO28" s="436"/>
      <c r="BP28" s="436"/>
      <c r="BQ28" s="436"/>
      <c r="BR28" s="436"/>
      <c r="BS28" s="436"/>
      <c r="BT28" s="436"/>
      <c r="BU28" s="437"/>
      <c r="BV28" s="435">
        <v>2713926</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190</v>
      </c>
      <c r="F29" s="363"/>
      <c r="G29" s="363"/>
      <c r="H29" s="363"/>
      <c r="I29" s="363"/>
      <c r="J29" s="363"/>
      <c r="K29" s="364"/>
      <c r="L29" s="359">
        <v>16</v>
      </c>
      <c r="M29" s="360"/>
      <c r="N29" s="360"/>
      <c r="O29" s="360"/>
      <c r="P29" s="361"/>
      <c r="Q29" s="359">
        <v>3350</v>
      </c>
      <c r="R29" s="360"/>
      <c r="S29" s="360"/>
      <c r="T29" s="360"/>
      <c r="U29" s="360"/>
      <c r="V29" s="361"/>
      <c r="W29" s="450"/>
      <c r="X29" s="451"/>
      <c r="Y29" s="452"/>
      <c r="Z29" s="362" t="s">
        <v>191</v>
      </c>
      <c r="AA29" s="363"/>
      <c r="AB29" s="363"/>
      <c r="AC29" s="363"/>
      <c r="AD29" s="363"/>
      <c r="AE29" s="363"/>
      <c r="AF29" s="363"/>
      <c r="AG29" s="364"/>
      <c r="AH29" s="359">
        <v>259</v>
      </c>
      <c r="AI29" s="360"/>
      <c r="AJ29" s="360"/>
      <c r="AK29" s="360"/>
      <c r="AL29" s="361"/>
      <c r="AM29" s="359">
        <v>811011</v>
      </c>
      <c r="AN29" s="360"/>
      <c r="AO29" s="360"/>
      <c r="AP29" s="360"/>
      <c r="AQ29" s="360"/>
      <c r="AR29" s="361"/>
      <c r="AS29" s="359">
        <v>3131</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303906</v>
      </c>
      <c r="BO29" s="407"/>
      <c r="BP29" s="407"/>
      <c r="BQ29" s="407"/>
      <c r="BR29" s="407"/>
      <c r="BS29" s="407"/>
      <c r="BT29" s="407"/>
      <c r="BU29" s="408"/>
      <c r="BV29" s="406">
        <v>303903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102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2017081</v>
      </c>
      <c r="BO30" s="441"/>
      <c r="BP30" s="441"/>
      <c r="BQ30" s="441"/>
      <c r="BR30" s="441"/>
      <c r="BS30" s="441"/>
      <c r="BT30" s="441"/>
      <c r="BU30" s="442"/>
      <c r="BV30" s="440">
        <v>2007521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200</v>
      </c>
      <c r="D33" s="358"/>
      <c r="E33" s="357" t="s">
        <v>201</v>
      </c>
      <c r="F33" s="357"/>
      <c r="G33" s="357"/>
      <c r="H33" s="357"/>
      <c r="I33" s="357"/>
      <c r="J33" s="357"/>
      <c r="K33" s="357"/>
      <c r="L33" s="357"/>
      <c r="M33" s="357"/>
      <c r="N33" s="357"/>
      <c r="O33" s="357"/>
      <c r="P33" s="357"/>
      <c r="Q33" s="357"/>
      <c r="R33" s="357"/>
      <c r="S33" s="357"/>
      <c r="T33" s="200"/>
      <c r="U33" s="358" t="s">
        <v>200</v>
      </c>
      <c r="V33" s="358"/>
      <c r="W33" s="357" t="s">
        <v>201</v>
      </c>
      <c r="X33" s="357"/>
      <c r="Y33" s="357"/>
      <c r="Z33" s="357"/>
      <c r="AA33" s="357"/>
      <c r="AB33" s="357"/>
      <c r="AC33" s="357"/>
      <c r="AD33" s="357"/>
      <c r="AE33" s="357"/>
      <c r="AF33" s="357"/>
      <c r="AG33" s="357"/>
      <c r="AH33" s="357"/>
      <c r="AI33" s="357"/>
      <c r="AJ33" s="357"/>
      <c r="AK33" s="357"/>
      <c r="AL33" s="200"/>
      <c r="AM33" s="358" t="s">
        <v>200</v>
      </c>
      <c r="AN33" s="358"/>
      <c r="AO33" s="357" t="s">
        <v>201</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200</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病院事業会計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6</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16</v>
      </c>
      <c r="CP34" s="354"/>
      <c r="CQ34" s="355" t="str">
        <f>IF('各会計、関係団体の財政状況及び健全化判断比率'!BS7="","",'各会計、関係団体の財政状況及び健全化判断比率'!BS7)</f>
        <v>ふれあいパーク八日市場有限会社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7</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8</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9</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10</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11</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12</v>
      </c>
      <c r="BX40" s="354"/>
      <c r="BY40" s="355" t="str">
        <f>IF('各会計、関係団体の財政状況及び健全化判断比率'!B74="","",'各会計、関係団体の財政状況及び健全化判断比率'!B74)</f>
        <v>九十九里地域水道企業団（水道用水供給事業会計）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13</v>
      </c>
      <c r="BX41" s="354"/>
      <c r="BY41" s="355" t="str">
        <f>IF('各会計、関係団体の財政状況及び健全化判断比率'!B75="","",'各会計、関係団体の財政状況及び健全化判断比率'!B75)</f>
        <v>匝瑳市ほか二町環境衛生組合（一般会計）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14</v>
      </c>
      <c r="BX42" s="354"/>
      <c r="BY42" s="355" t="str">
        <f>IF('各会計、関係団体の財政状況及び健全化判断比率'!B76="","",'各会計、関係団体の財政状況及び健全化判断比率'!B76)</f>
        <v>匝瑳市横芝光町消防組合（一般会計）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15</v>
      </c>
      <c r="BX43" s="354"/>
      <c r="BY43" s="355" t="str">
        <f>IF('各会計、関係団体の財政状況及び健全化判断比率'!B77="","",'各会計、関係団体の財政状況及び健全化判断比率'!B77)</f>
        <v>東総衛生組合（一般会計）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ZokIX5AI4jDGvzLsP8ZpxqZAqRWljrHIdsAC3ATwjhxKBRJGKNpfKtU7VQYZElq6rzPAq+sbjKCyhJi7vLoqFA==" saltValue="1nO5l3qpf/C43mpo7E61/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36" t="s">
        <v>564</v>
      </c>
      <c r="D34" s="1136"/>
      <c r="E34" s="1137"/>
      <c r="F34" s="32">
        <v>7.91</v>
      </c>
      <c r="G34" s="33">
        <v>6.76</v>
      </c>
      <c r="H34" s="33">
        <v>9.84</v>
      </c>
      <c r="I34" s="33">
        <v>10.24</v>
      </c>
      <c r="J34" s="34">
        <v>10.51</v>
      </c>
      <c r="K34" s="22"/>
      <c r="L34" s="22"/>
      <c r="M34" s="22"/>
      <c r="N34" s="22"/>
      <c r="O34" s="22"/>
      <c r="P34" s="22"/>
    </row>
    <row r="35" spans="1:16" ht="39" customHeight="1" x14ac:dyDescent="0.2">
      <c r="A35" s="22"/>
      <c r="B35" s="35"/>
      <c r="C35" s="1132" t="s">
        <v>565</v>
      </c>
      <c r="D35" s="1132"/>
      <c r="E35" s="1133"/>
      <c r="F35" s="36">
        <v>3.58</v>
      </c>
      <c r="G35" s="37">
        <v>3.65</v>
      </c>
      <c r="H35" s="37">
        <v>5.27</v>
      </c>
      <c r="I35" s="37">
        <v>5.6</v>
      </c>
      <c r="J35" s="38">
        <v>5.73</v>
      </c>
      <c r="K35" s="22"/>
      <c r="L35" s="22"/>
      <c r="M35" s="22"/>
      <c r="N35" s="22"/>
      <c r="O35" s="22"/>
      <c r="P35" s="22"/>
    </row>
    <row r="36" spans="1:16" ht="39" customHeight="1" x14ac:dyDescent="0.2">
      <c r="A36" s="22"/>
      <c r="B36" s="35"/>
      <c r="C36" s="1132" t="s">
        <v>566</v>
      </c>
      <c r="D36" s="1132"/>
      <c r="E36" s="1133"/>
      <c r="F36" s="36">
        <v>1.29</v>
      </c>
      <c r="G36" s="37">
        <v>1.65</v>
      </c>
      <c r="H36" s="37">
        <v>1.43</v>
      </c>
      <c r="I36" s="37">
        <v>1.51</v>
      </c>
      <c r="J36" s="38">
        <v>2.84</v>
      </c>
      <c r="K36" s="22"/>
      <c r="L36" s="22"/>
      <c r="M36" s="22"/>
      <c r="N36" s="22"/>
      <c r="O36" s="22"/>
      <c r="P36" s="22"/>
    </row>
    <row r="37" spans="1:16" ht="39" customHeight="1" x14ac:dyDescent="0.2">
      <c r="A37" s="22"/>
      <c r="B37" s="35"/>
      <c r="C37" s="1132" t="s">
        <v>567</v>
      </c>
      <c r="D37" s="1132"/>
      <c r="E37" s="1133"/>
      <c r="F37" s="36">
        <v>4.0599999999999996</v>
      </c>
      <c r="G37" s="37">
        <v>2.52</v>
      </c>
      <c r="H37" s="37">
        <v>1.56</v>
      </c>
      <c r="I37" s="37">
        <v>2.25</v>
      </c>
      <c r="J37" s="38">
        <v>2.16</v>
      </c>
      <c r="K37" s="22"/>
      <c r="L37" s="22"/>
      <c r="M37" s="22"/>
      <c r="N37" s="22"/>
      <c r="O37" s="22"/>
      <c r="P37" s="22"/>
    </row>
    <row r="38" spans="1:16" ht="39" customHeight="1" x14ac:dyDescent="0.2">
      <c r="A38" s="22"/>
      <c r="B38" s="35"/>
      <c r="C38" s="1132" t="s">
        <v>568</v>
      </c>
      <c r="D38" s="1132"/>
      <c r="E38" s="1133"/>
      <c r="F38" s="36">
        <v>0.01</v>
      </c>
      <c r="G38" s="37">
        <v>0.01</v>
      </c>
      <c r="H38" s="37">
        <v>0.01</v>
      </c>
      <c r="I38" s="37">
        <v>0.01</v>
      </c>
      <c r="J38" s="38">
        <v>0.03</v>
      </c>
      <c r="K38" s="22"/>
      <c r="L38" s="22"/>
      <c r="M38" s="22"/>
      <c r="N38" s="22"/>
      <c r="O38" s="22"/>
      <c r="P38" s="22"/>
    </row>
    <row r="39" spans="1:16" ht="39" customHeight="1" x14ac:dyDescent="0.2">
      <c r="A39" s="22"/>
      <c r="B39" s="35"/>
      <c r="C39" s="1132"/>
      <c r="D39" s="1132"/>
      <c r="E39" s="1133"/>
      <c r="F39" s="36"/>
      <c r="G39" s="37"/>
      <c r="H39" s="37"/>
      <c r="I39" s="37"/>
      <c r="J39" s="38"/>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569</v>
      </c>
      <c r="D42" s="1132"/>
      <c r="E42" s="1133"/>
      <c r="F42" s="36" t="s">
        <v>513</v>
      </c>
      <c r="G42" s="37" t="s">
        <v>513</v>
      </c>
      <c r="H42" s="37" t="s">
        <v>513</v>
      </c>
      <c r="I42" s="37" t="s">
        <v>513</v>
      </c>
      <c r="J42" s="38" t="s">
        <v>513</v>
      </c>
      <c r="K42" s="22"/>
      <c r="L42" s="22"/>
      <c r="M42" s="22"/>
      <c r="N42" s="22"/>
      <c r="O42" s="22"/>
      <c r="P42" s="22"/>
    </row>
    <row r="43" spans="1:16" ht="39" customHeight="1" thickBot="1" x14ac:dyDescent="0.25">
      <c r="A43" s="22"/>
      <c r="B43" s="40"/>
      <c r="C43" s="1134" t="s">
        <v>570</v>
      </c>
      <c r="D43" s="1134"/>
      <c r="E43" s="1135"/>
      <c r="F43" s="41" t="s">
        <v>513</v>
      </c>
      <c r="G43" s="42" t="s">
        <v>513</v>
      </c>
      <c r="H43" s="42" t="s">
        <v>513</v>
      </c>
      <c r="I43" s="42" t="s">
        <v>513</v>
      </c>
      <c r="J43" s="43" t="s">
        <v>513</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2HechokoUA5FE//I5KOXIPb8KloJV8ls4OVo2lyW9rXz4Ju7XVlvj365nR9Ihk0q5RM7r0QNSyusSAn0kwgGg==" saltValue="12CdWDcY4uzk8FnllI0B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1576</v>
      </c>
      <c r="L45" s="58">
        <v>1669</v>
      </c>
      <c r="M45" s="58">
        <v>1697</v>
      </c>
      <c r="N45" s="58">
        <v>1750</v>
      </c>
      <c r="O45" s="59">
        <v>1749</v>
      </c>
      <c r="P45" s="46"/>
      <c r="Q45" s="46"/>
      <c r="R45" s="46"/>
      <c r="S45" s="46"/>
      <c r="T45" s="46"/>
      <c r="U45" s="46"/>
    </row>
    <row r="46" spans="1:21" ht="30.75" customHeight="1" x14ac:dyDescent="0.2">
      <c r="A46" s="46"/>
      <c r="B46" s="1163"/>
      <c r="C46" s="1164"/>
      <c r="D46" s="60"/>
      <c r="E46" s="1140" t="s">
        <v>12</v>
      </c>
      <c r="F46" s="1140"/>
      <c r="G46" s="1140"/>
      <c r="H46" s="1140"/>
      <c r="I46" s="1140"/>
      <c r="J46" s="1141"/>
      <c r="K46" s="61" t="s">
        <v>513</v>
      </c>
      <c r="L46" s="62" t="s">
        <v>513</v>
      </c>
      <c r="M46" s="62" t="s">
        <v>513</v>
      </c>
      <c r="N46" s="62" t="s">
        <v>513</v>
      </c>
      <c r="O46" s="63" t="s">
        <v>513</v>
      </c>
      <c r="P46" s="46"/>
      <c r="Q46" s="46"/>
      <c r="R46" s="46"/>
      <c r="S46" s="46"/>
      <c r="T46" s="46"/>
      <c r="U46" s="46"/>
    </row>
    <row r="47" spans="1:21" ht="30.75" customHeight="1" x14ac:dyDescent="0.2">
      <c r="A47" s="46"/>
      <c r="B47" s="1163"/>
      <c r="C47" s="1164"/>
      <c r="D47" s="60"/>
      <c r="E47" s="1140" t="s">
        <v>13</v>
      </c>
      <c r="F47" s="1140"/>
      <c r="G47" s="1140"/>
      <c r="H47" s="1140"/>
      <c r="I47" s="1140"/>
      <c r="J47" s="1141"/>
      <c r="K47" s="61" t="s">
        <v>513</v>
      </c>
      <c r="L47" s="62" t="s">
        <v>513</v>
      </c>
      <c r="M47" s="62" t="s">
        <v>513</v>
      </c>
      <c r="N47" s="62" t="s">
        <v>513</v>
      </c>
      <c r="O47" s="63" t="s">
        <v>513</v>
      </c>
      <c r="P47" s="46"/>
      <c r="Q47" s="46"/>
      <c r="R47" s="46"/>
      <c r="S47" s="46"/>
      <c r="T47" s="46"/>
      <c r="U47" s="46"/>
    </row>
    <row r="48" spans="1:21" ht="30.75" customHeight="1" x14ac:dyDescent="0.2">
      <c r="A48" s="46"/>
      <c r="B48" s="1163"/>
      <c r="C48" s="1164"/>
      <c r="D48" s="60"/>
      <c r="E48" s="1140" t="s">
        <v>14</v>
      </c>
      <c r="F48" s="1140"/>
      <c r="G48" s="1140"/>
      <c r="H48" s="1140"/>
      <c r="I48" s="1140"/>
      <c r="J48" s="1141"/>
      <c r="K48" s="61">
        <v>79</v>
      </c>
      <c r="L48" s="62">
        <v>57</v>
      </c>
      <c r="M48" s="62">
        <v>58</v>
      </c>
      <c r="N48" s="62">
        <v>71</v>
      </c>
      <c r="O48" s="63">
        <v>77</v>
      </c>
      <c r="P48" s="46"/>
      <c r="Q48" s="46"/>
      <c r="R48" s="46"/>
      <c r="S48" s="46"/>
      <c r="T48" s="46"/>
      <c r="U48" s="46"/>
    </row>
    <row r="49" spans="1:21" ht="30.75" customHeight="1" x14ac:dyDescent="0.2">
      <c r="A49" s="46"/>
      <c r="B49" s="1163"/>
      <c r="C49" s="1164"/>
      <c r="D49" s="60"/>
      <c r="E49" s="1140" t="s">
        <v>15</v>
      </c>
      <c r="F49" s="1140"/>
      <c r="G49" s="1140"/>
      <c r="H49" s="1140"/>
      <c r="I49" s="1140"/>
      <c r="J49" s="1141"/>
      <c r="K49" s="61">
        <v>41</v>
      </c>
      <c r="L49" s="62">
        <v>38</v>
      </c>
      <c r="M49" s="62">
        <v>37</v>
      </c>
      <c r="N49" s="62">
        <v>47</v>
      </c>
      <c r="O49" s="63">
        <v>50</v>
      </c>
      <c r="P49" s="46"/>
      <c r="Q49" s="46"/>
      <c r="R49" s="46"/>
      <c r="S49" s="46"/>
      <c r="T49" s="46"/>
      <c r="U49" s="46"/>
    </row>
    <row r="50" spans="1:21" ht="30.75" customHeight="1" x14ac:dyDescent="0.2">
      <c r="A50" s="46"/>
      <c r="B50" s="1163"/>
      <c r="C50" s="1164"/>
      <c r="D50" s="60"/>
      <c r="E50" s="1140" t="s">
        <v>16</v>
      </c>
      <c r="F50" s="1140"/>
      <c r="G50" s="1140"/>
      <c r="H50" s="1140"/>
      <c r="I50" s="1140"/>
      <c r="J50" s="1141"/>
      <c r="K50" s="61">
        <v>39</v>
      </c>
      <c r="L50" s="62">
        <v>42</v>
      </c>
      <c r="M50" s="62">
        <v>16</v>
      </c>
      <c r="N50" s="62">
        <v>11</v>
      </c>
      <c r="O50" s="63">
        <v>8</v>
      </c>
      <c r="P50" s="46"/>
      <c r="Q50" s="46"/>
      <c r="R50" s="46"/>
      <c r="S50" s="46"/>
      <c r="T50" s="46"/>
      <c r="U50" s="46"/>
    </row>
    <row r="51" spans="1:21" ht="30.75" customHeight="1" x14ac:dyDescent="0.2">
      <c r="A51" s="46"/>
      <c r="B51" s="1165"/>
      <c r="C51" s="1166"/>
      <c r="D51" s="64"/>
      <c r="E51" s="1140" t="s">
        <v>17</v>
      </c>
      <c r="F51" s="1140"/>
      <c r="G51" s="1140"/>
      <c r="H51" s="1140"/>
      <c r="I51" s="1140"/>
      <c r="J51" s="1141"/>
      <c r="K51" s="61" t="s">
        <v>513</v>
      </c>
      <c r="L51" s="62" t="s">
        <v>513</v>
      </c>
      <c r="M51" s="62" t="s">
        <v>513</v>
      </c>
      <c r="N51" s="62" t="s">
        <v>513</v>
      </c>
      <c r="O51" s="63" t="s">
        <v>513</v>
      </c>
      <c r="P51" s="46"/>
      <c r="Q51" s="46"/>
      <c r="R51" s="46"/>
      <c r="S51" s="46"/>
      <c r="T51" s="46"/>
      <c r="U51" s="46"/>
    </row>
    <row r="52" spans="1:21" ht="30.75" customHeight="1" x14ac:dyDescent="0.2">
      <c r="A52" s="46"/>
      <c r="B52" s="1138" t="s">
        <v>18</v>
      </c>
      <c r="C52" s="1139"/>
      <c r="D52" s="64"/>
      <c r="E52" s="1140" t="s">
        <v>19</v>
      </c>
      <c r="F52" s="1140"/>
      <c r="G52" s="1140"/>
      <c r="H52" s="1140"/>
      <c r="I52" s="1140"/>
      <c r="J52" s="1141"/>
      <c r="K52" s="61">
        <v>1294</v>
      </c>
      <c r="L52" s="62">
        <v>1306</v>
      </c>
      <c r="M52" s="62">
        <v>1287</v>
      </c>
      <c r="N52" s="62">
        <v>1248</v>
      </c>
      <c r="O52" s="63">
        <v>1242</v>
      </c>
      <c r="P52" s="46"/>
      <c r="Q52" s="46"/>
      <c r="R52" s="46"/>
      <c r="S52" s="46"/>
      <c r="T52" s="46"/>
      <c r="U52" s="46"/>
    </row>
    <row r="53" spans="1:21" ht="30.75" customHeight="1" thickBot="1" x14ac:dyDescent="0.25">
      <c r="A53" s="46"/>
      <c r="B53" s="1142" t="s">
        <v>20</v>
      </c>
      <c r="C53" s="1143"/>
      <c r="D53" s="65"/>
      <c r="E53" s="1144" t="s">
        <v>21</v>
      </c>
      <c r="F53" s="1144"/>
      <c r="G53" s="1144"/>
      <c r="H53" s="1144"/>
      <c r="I53" s="1144"/>
      <c r="J53" s="1145"/>
      <c r="K53" s="66">
        <v>441</v>
      </c>
      <c r="L53" s="67">
        <v>500</v>
      </c>
      <c r="M53" s="67">
        <v>521</v>
      </c>
      <c r="N53" s="67">
        <v>631</v>
      </c>
      <c r="O53" s="68">
        <v>642</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25</v>
      </c>
      <c r="P56" s="46"/>
      <c r="Q56" s="46"/>
      <c r="R56" s="46"/>
      <c r="S56" s="46"/>
      <c r="T56" s="46"/>
      <c r="U56" s="46"/>
    </row>
    <row r="57" spans="1:21" ht="31.5" customHeight="1" thickBot="1" x14ac:dyDescent="0.25">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592</v>
      </c>
      <c r="L58" s="82" t="s">
        <v>592</v>
      </c>
      <c r="M58" s="82" t="s">
        <v>592</v>
      </c>
      <c r="N58" s="82" t="s">
        <v>592</v>
      </c>
      <c r="O58" s="83" t="s">
        <v>592</v>
      </c>
    </row>
    <row r="59" spans="1:21" ht="31.5" customHeight="1" x14ac:dyDescent="0.2">
      <c r="B59" s="1148"/>
      <c r="C59" s="1149"/>
      <c r="D59" s="1155" t="s">
        <v>28</v>
      </c>
      <c r="E59" s="1156"/>
      <c r="F59" s="1156"/>
      <c r="G59" s="1156"/>
      <c r="H59" s="1156"/>
      <c r="I59" s="1156"/>
      <c r="J59" s="1157"/>
      <c r="K59" s="84" t="s">
        <v>592</v>
      </c>
      <c r="L59" s="85" t="s">
        <v>592</v>
      </c>
      <c r="M59" s="85" t="s">
        <v>592</v>
      </c>
      <c r="N59" s="85" t="s">
        <v>592</v>
      </c>
      <c r="O59" s="86" t="s">
        <v>592</v>
      </c>
    </row>
    <row r="60" spans="1:21" ht="31.5" customHeight="1" thickBot="1" x14ac:dyDescent="0.25">
      <c r="B60" s="1150"/>
      <c r="C60" s="1151"/>
      <c r="D60" s="1158" t="s">
        <v>29</v>
      </c>
      <c r="E60" s="1159"/>
      <c r="F60" s="1159"/>
      <c r="G60" s="1159"/>
      <c r="H60" s="1159"/>
      <c r="I60" s="1159"/>
      <c r="J60" s="1160"/>
      <c r="K60" s="87" t="s">
        <v>592</v>
      </c>
      <c r="L60" s="88" t="s">
        <v>592</v>
      </c>
      <c r="M60" s="88" t="s">
        <v>592</v>
      </c>
      <c r="N60" s="88" t="s">
        <v>592</v>
      </c>
      <c r="O60" s="89" t="s">
        <v>592</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2"/>
  </sheetData>
  <sheetProtection algorithmName="SHA-512" hashValue="4wEtYZF1yljqcxQawTDzw+2F+RnkvwT7AEaUoVJ1y/8ewdlEl7mg1VbHOnNS+4YWA0ZrXT748eGhfQ6qeaXOwA==" saltValue="96VxOhxUJPVNT6mvHd7+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s="94" customFormat="1" ht="15" customHeight="1" x14ac:dyDescent="0.2"/>
    <row r="19" s="94" customFormat="1" ht="15" customHeight="1" x14ac:dyDescent="0.2"/>
    <row r="20" s="94" customFormat="1" ht="15" customHeight="1" x14ac:dyDescent="0.2"/>
    <row r="21" s="94" customFormat="1" ht="15" customHeight="1" x14ac:dyDescent="0.2"/>
    <row r="22" s="94" customFormat="1" ht="15" customHeight="1" x14ac:dyDescent="0.2"/>
    <row r="23" s="94" customFormat="1" ht="15" customHeight="1" x14ac:dyDescent="0.2"/>
    <row r="24" s="94" customFormat="1" ht="15" customHeight="1" x14ac:dyDescent="0.2"/>
    <row r="25" s="94" customFormat="1" ht="15" customHeight="1" x14ac:dyDescent="0.2"/>
    <row r="26" s="94" customFormat="1" ht="15" customHeight="1" x14ac:dyDescent="0.2"/>
    <row r="27" s="94" customFormat="1" ht="15" customHeight="1" x14ac:dyDescent="0.2"/>
    <row r="28" s="94" customFormat="1" ht="15" customHeight="1" x14ac:dyDescent="0.2"/>
    <row r="29" s="94" customFormat="1" ht="15" customHeight="1" x14ac:dyDescent="0.2"/>
    <row r="30" s="94" customFormat="1" ht="15" customHeight="1" x14ac:dyDescent="0.2"/>
    <row r="31" s="94" customFormat="1" ht="15" customHeight="1" x14ac:dyDescent="0.2"/>
    <row r="32" s="94"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554</v>
      </c>
      <c r="J40" s="101" t="s">
        <v>555</v>
      </c>
      <c r="K40" s="101" t="s">
        <v>556</v>
      </c>
      <c r="L40" s="101" t="s">
        <v>557</v>
      </c>
      <c r="M40" s="102" t="s">
        <v>558</v>
      </c>
    </row>
    <row r="41" spans="2:13" ht="27.75" customHeight="1" x14ac:dyDescent="0.2">
      <c r="B41" s="1181" t="s">
        <v>32</v>
      </c>
      <c r="C41" s="1182"/>
      <c r="D41" s="103"/>
      <c r="E41" s="1183" t="s">
        <v>33</v>
      </c>
      <c r="F41" s="1183"/>
      <c r="G41" s="1183"/>
      <c r="H41" s="1184"/>
      <c r="I41" s="342">
        <v>16332</v>
      </c>
      <c r="J41" s="343">
        <v>16108</v>
      </c>
      <c r="K41" s="343">
        <v>16010</v>
      </c>
      <c r="L41" s="343">
        <v>15386</v>
      </c>
      <c r="M41" s="344">
        <v>14023</v>
      </c>
    </row>
    <row r="42" spans="2:13" ht="27.75" customHeight="1" x14ac:dyDescent="0.2">
      <c r="B42" s="1171"/>
      <c r="C42" s="1172"/>
      <c r="D42" s="104"/>
      <c r="E42" s="1175" t="s">
        <v>34</v>
      </c>
      <c r="F42" s="1175"/>
      <c r="G42" s="1175"/>
      <c r="H42" s="1176"/>
      <c r="I42" s="345">
        <v>118</v>
      </c>
      <c r="J42" s="346">
        <v>93</v>
      </c>
      <c r="K42" s="346">
        <v>92</v>
      </c>
      <c r="L42" s="346">
        <v>91</v>
      </c>
      <c r="M42" s="347">
        <v>110</v>
      </c>
    </row>
    <row r="43" spans="2:13" ht="27.75" customHeight="1" x14ac:dyDescent="0.2">
      <c r="B43" s="1171"/>
      <c r="C43" s="1172"/>
      <c r="D43" s="104"/>
      <c r="E43" s="1175" t="s">
        <v>35</v>
      </c>
      <c r="F43" s="1175"/>
      <c r="G43" s="1175"/>
      <c r="H43" s="1176"/>
      <c r="I43" s="345">
        <v>474</v>
      </c>
      <c r="J43" s="346">
        <v>437</v>
      </c>
      <c r="K43" s="346">
        <v>620</v>
      </c>
      <c r="L43" s="346">
        <v>609</v>
      </c>
      <c r="M43" s="347">
        <v>534</v>
      </c>
    </row>
    <row r="44" spans="2:13" ht="27.75" customHeight="1" x14ac:dyDescent="0.2">
      <c r="B44" s="1171"/>
      <c r="C44" s="1172"/>
      <c r="D44" s="104"/>
      <c r="E44" s="1175" t="s">
        <v>36</v>
      </c>
      <c r="F44" s="1175"/>
      <c r="G44" s="1175"/>
      <c r="H44" s="1176"/>
      <c r="I44" s="345">
        <v>226</v>
      </c>
      <c r="J44" s="346">
        <v>265</v>
      </c>
      <c r="K44" s="346">
        <v>329</v>
      </c>
      <c r="L44" s="346">
        <v>303</v>
      </c>
      <c r="M44" s="347">
        <v>554</v>
      </c>
    </row>
    <row r="45" spans="2:13" ht="27.75" customHeight="1" x14ac:dyDescent="0.2">
      <c r="B45" s="1171"/>
      <c r="C45" s="1172"/>
      <c r="D45" s="104"/>
      <c r="E45" s="1175" t="s">
        <v>37</v>
      </c>
      <c r="F45" s="1175"/>
      <c r="G45" s="1175"/>
      <c r="H45" s="1176"/>
      <c r="I45" s="345">
        <v>2676</v>
      </c>
      <c r="J45" s="346">
        <v>2532</v>
      </c>
      <c r="K45" s="346">
        <v>2373</v>
      </c>
      <c r="L45" s="346">
        <v>2185</v>
      </c>
      <c r="M45" s="347">
        <v>2110</v>
      </c>
    </row>
    <row r="46" spans="2:13" ht="27.75" customHeight="1" x14ac:dyDescent="0.2">
      <c r="B46" s="1171"/>
      <c r="C46" s="1172"/>
      <c r="D46" s="105"/>
      <c r="E46" s="1175" t="s">
        <v>38</v>
      </c>
      <c r="F46" s="1175"/>
      <c r="G46" s="1175"/>
      <c r="H46" s="1176"/>
      <c r="I46" s="345" t="s">
        <v>513</v>
      </c>
      <c r="J46" s="346" t="s">
        <v>513</v>
      </c>
      <c r="K46" s="346" t="s">
        <v>513</v>
      </c>
      <c r="L46" s="346" t="s">
        <v>513</v>
      </c>
      <c r="M46" s="347" t="s">
        <v>513</v>
      </c>
    </row>
    <row r="47" spans="2:13" ht="27.75" customHeight="1" x14ac:dyDescent="0.2">
      <c r="B47" s="1171"/>
      <c r="C47" s="1172"/>
      <c r="D47" s="106"/>
      <c r="E47" s="1185" t="s">
        <v>39</v>
      </c>
      <c r="F47" s="1186"/>
      <c r="G47" s="1186"/>
      <c r="H47" s="1187"/>
      <c r="I47" s="345" t="s">
        <v>513</v>
      </c>
      <c r="J47" s="346" t="s">
        <v>513</v>
      </c>
      <c r="K47" s="346" t="s">
        <v>513</v>
      </c>
      <c r="L47" s="346" t="s">
        <v>513</v>
      </c>
      <c r="M47" s="347" t="s">
        <v>513</v>
      </c>
    </row>
    <row r="48" spans="2:13" ht="27.75" customHeight="1" x14ac:dyDescent="0.2">
      <c r="B48" s="1171"/>
      <c r="C48" s="1172"/>
      <c r="D48" s="104"/>
      <c r="E48" s="1175" t="s">
        <v>40</v>
      </c>
      <c r="F48" s="1175"/>
      <c r="G48" s="1175"/>
      <c r="H48" s="1176"/>
      <c r="I48" s="345" t="s">
        <v>513</v>
      </c>
      <c r="J48" s="346" t="s">
        <v>513</v>
      </c>
      <c r="K48" s="346" t="s">
        <v>513</v>
      </c>
      <c r="L48" s="346" t="s">
        <v>513</v>
      </c>
      <c r="M48" s="347" t="s">
        <v>513</v>
      </c>
    </row>
    <row r="49" spans="2:13" ht="27.75" customHeight="1" x14ac:dyDescent="0.2">
      <c r="B49" s="1173"/>
      <c r="C49" s="1174"/>
      <c r="D49" s="104"/>
      <c r="E49" s="1175" t="s">
        <v>41</v>
      </c>
      <c r="F49" s="1175"/>
      <c r="G49" s="1175"/>
      <c r="H49" s="1176"/>
      <c r="I49" s="345" t="s">
        <v>513</v>
      </c>
      <c r="J49" s="346" t="s">
        <v>513</v>
      </c>
      <c r="K49" s="346" t="s">
        <v>513</v>
      </c>
      <c r="L49" s="346" t="s">
        <v>513</v>
      </c>
      <c r="M49" s="347" t="s">
        <v>513</v>
      </c>
    </row>
    <row r="50" spans="2:13" ht="27.75" customHeight="1" x14ac:dyDescent="0.2">
      <c r="B50" s="1169" t="s">
        <v>42</v>
      </c>
      <c r="C50" s="1170"/>
      <c r="D50" s="107"/>
      <c r="E50" s="1175" t="s">
        <v>43</v>
      </c>
      <c r="F50" s="1175"/>
      <c r="G50" s="1175"/>
      <c r="H50" s="1176"/>
      <c r="I50" s="345">
        <v>5205</v>
      </c>
      <c r="J50" s="346">
        <v>5121</v>
      </c>
      <c r="K50" s="346">
        <v>4699</v>
      </c>
      <c r="L50" s="346">
        <v>5181</v>
      </c>
      <c r="M50" s="347">
        <v>5448</v>
      </c>
    </row>
    <row r="51" spans="2:13" ht="27.75" customHeight="1" x14ac:dyDescent="0.2">
      <c r="B51" s="1171"/>
      <c r="C51" s="1172"/>
      <c r="D51" s="104"/>
      <c r="E51" s="1175" t="s">
        <v>44</v>
      </c>
      <c r="F51" s="1175"/>
      <c r="G51" s="1175"/>
      <c r="H51" s="1176"/>
      <c r="I51" s="345" t="s">
        <v>513</v>
      </c>
      <c r="J51" s="346" t="s">
        <v>513</v>
      </c>
      <c r="K51" s="346" t="s">
        <v>513</v>
      </c>
      <c r="L51" s="346" t="s">
        <v>513</v>
      </c>
      <c r="M51" s="347" t="s">
        <v>513</v>
      </c>
    </row>
    <row r="52" spans="2:13" ht="27.75" customHeight="1" x14ac:dyDescent="0.2">
      <c r="B52" s="1173"/>
      <c r="C52" s="1174"/>
      <c r="D52" s="104"/>
      <c r="E52" s="1175" t="s">
        <v>45</v>
      </c>
      <c r="F52" s="1175"/>
      <c r="G52" s="1175"/>
      <c r="H52" s="1176"/>
      <c r="I52" s="345">
        <v>12959</v>
      </c>
      <c r="J52" s="346">
        <v>12563</v>
      </c>
      <c r="K52" s="346">
        <v>12647</v>
      </c>
      <c r="L52" s="346">
        <v>12012</v>
      </c>
      <c r="M52" s="347">
        <v>11039</v>
      </c>
    </row>
    <row r="53" spans="2:13" ht="27.75" customHeight="1" thickBot="1" x14ac:dyDescent="0.25">
      <c r="B53" s="1177" t="s">
        <v>46</v>
      </c>
      <c r="C53" s="1178"/>
      <c r="D53" s="108"/>
      <c r="E53" s="1179" t="s">
        <v>47</v>
      </c>
      <c r="F53" s="1179"/>
      <c r="G53" s="1179"/>
      <c r="H53" s="1180"/>
      <c r="I53" s="348">
        <v>1661</v>
      </c>
      <c r="J53" s="349">
        <v>1750</v>
      </c>
      <c r="K53" s="349">
        <v>2077</v>
      </c>
      <c r="L53" s="349">
        <v>1381</v>
      </c>
      <c r="M53" s="350">
        <v>844</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8t7wwtDqihks5QlzyH2Q7FMDAjcq8bYXjj2edmrSeoBi3P9/BIXoVlNdpNNLH4BHcN7tLBHt22ioTKDEKlNmWw==" saltValue="02asKUazb3GzTlDhdbv8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556</v>
      </c>
      <c r="G54" s="117" t="s">
        <v>557</v>
      </c>
      <c r="H54" s="118" t="s">
        <v>558</v>
      </c>
    </row>
    <row r="55" spans="2:8" ht="52.5" customHeight="1" x14ac:dyDescent="0.2">
      <c r="B55" s="119"/>
      <c r="C55" s="1196" t="s">
        <v>50</v>
      </c>
      <c r="D55" s="1196"/>
      <c r="E55" s="1197"/>
      <c r="F55" s="120">
        <v>2314</v>
      </c>
      <c r="G55" s="120">
        <v>2714</v>
      </c>
      <c r="H55" s="121">
        <v>2998</v>
      </c>
    </row>
    <row r="56" spans="2:8" ht="52.5" customHeight="1" x14ac:dyDescent="0.2">
      <c r="B56" s="122"/>
      <c r="C56" s="1198" t="s">
        <v>51</v>
      </c>
      <c r="D56" s="1198"/>
      <c r="E56" s="1199"/>
      <c r="F56" s="123">
        <v>155</v>
      </c>
      <c r="G56" s="123">
        <v>304</v>
      </c>
      <c r="H56" s="124">
        <v>304</v>
      </c>
    </row>
    <row r="57" spans="2:8" ht="53.25" customHeight="1" x14ac:dyDescent="0.2">
      <c r="B57" s="122"/>
      <c r="C57" s="1200" t="s">
        <v>52</v>
      </c>
      <c r="D57" s="1200"/>
      <c r="E57" s="1201"/>
      <c r="F57" s="125">
        <v>2175</v>
      </c>
      <c r="G57" s="125">
        <v>2008</v>
      </c>
      <c r="H57" s="126">
        <v>2017</v>
      </c>
    </row>
    <row r="58" spans="2:8" ht="45.75" customHeight="1" x14ac:dyDescent="0.2">
      <c r="B58" s="127"/>
      <c r="C58" s="1188" t="s">
        <v>593</v>
      </c>
      <c r="D58" s="1189"/>
      <c r="E58" s="1190"/>
      <c r="F58" s="128">
        <v>1226</v>
      </c>
      <c r="G58" s="128">
        <v>1102</v>
      </c>
      <c r="H58" s="129">
        <v>1102</v>
      </c>
    </row>
    <row r="59" spans="2:8" ht="45.75" customHeight="1" x14ac:dyDescent="0.2">
      <c r="B59" s="127"/>
      <c r="C59" s="1188" t="s">
        <v>594</v>
      </c>
      <c r="D59" s="1189"/>
      <c r="E59" s="1190"/>
      <c r="F59" s="128">
        <v>479</v>
      </c>
      <c r="G59" s="128">
        <v>434</v>
      </c>
      <c r="H59" s="129">
        <v>438</v>
      </c>
    </row>
    <row r="60" spans="2:8" ht="45.75" customHeight="1" x14ac:dyDescent="0.2">
      <c r="B60" s="127"/>
      <c r="C60" s="1188" t="s">
        <v>595</v>
      </c>
      <c r="D60" s="1189"/>
      <c r="E60" s="1190"/>
      <c r="F60" s="128">
        <v>436</v>
      </c>
      <c r="G60" s="128">
        <v>434</v>
      </c>
      <c r="H60" s="129">
        <v>433</v>
      </c>
    </row>
    <row r="61" spans="2:8" ht="45.75" customHeight="1" x14ac:dyDescent="0.2">
      <c r="B61" s="127"/>
      <c r="C61" s="1188" t="s">
        <v>596</v>
      </c>
      <c r="D61" s="1189"/>
      <c r="E61" s="1190"/>
      <c r="F61" s="128">
        <v>27</v>
      </c>
      <c r="G61" s="128">
        <v>27</v>
      </c>
      <c r="H61" s="129">
        <v>27</v>
      </c>
    </row>
    <row r="62" spans="2:8" ht="45.75" customHeight="1" thickBot="1" x14ac:dyDescent="0.25">
      <c r="B62" s="130"/>
      <c r="C62" s="1191" t="s">
        <v>597</v>
      </c>
      <c r="D62" s="1192"/>
      <c r="E62" s="1193"/>
      <c r="F62" s="131">
        <v>7</v>
      </c>
      <c r="G62" s="131">
        <v>11</v>
      </c>
      <c r="H62" s="132">
        <v>16</v>
      </c>
    </row>
    <row r="63" spans="2:8" ht="52.5" customHeight="1" thickBot="1" x14ac:dyDescent="0.25">
      <c r="B63" s="133"/>
      <c r="C63" s="1194" t="s">
        <v>53</v>
      </c>
      <c r="D63" s="1194"/>
      <c r="E63" s="1195"/>
      <c r="F63" s="134">
        <v>4644</v>
      </c>
      <c r="G63" s="134">
        <v>5025</v>
      </c>
      <c r="H63" s="135">
        <v>5319</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gD3fnwNYpXV6jYQXjTOr/P59svgW4y9Vi/yX4RRpqrF+tq7AT3Ax4ILmRN74F3rBtZul1+EIvJ0Ll6LBJ7LmzA==" saltValue="WKWOH3Lb4bRmWENjP5P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551</v>
      </c>
      <c r="G2" s="149"/>
      <c r="H2" s="150"/>
    </row>
    <row r="3" spans="1:8" x14ac:dyDescent="0.2">
      <c r="A3" s="146" t="s">
        <v>544</v>
      </c>
      <c r="B3" s="151"/>
      <c r="C3" s="152"/>
      <c r="D3" s="153">
        <v>31683</v>
      </c>
      <c r="E3" s="154"/>
      <c r="F3" s="155">
        <v>85173</v>
      </c>
      <c r="G3" s="156"/>
      <c r="H3" s="157"/>
    </row>
    <row r="4" spans="1:8" x14ac:dyDescent="0.2">
      <c r="A4" s="158"/>
      <c r="B4" s="159"/>
      <c r="C4" s="160"/>
      <c r="D4" s="161">
        <v>24586</v>
      </c>
      <c r="E4" s="162"/>
      <c r="F4" s="163">
        <v>43913</v>
      </c>
      <c r="G4" s="164"/>
      <c r="H4" s="165"/>
    </row>
    <row r="5" spans="1:8" x14ac:dyDescent="0.2">
      <c r="A5" s="146" t="s">
        <v>546</v>
      </c>
      <c r="B5" s="151"/>
      <c r="C5" s="152"/>
      <c r="D5" s="153">
        <v>45309</v>
      </c>
      <c r="E5" s="154"/>
      <c r="F5" s="155">
        <v>94081</v>
      </c>
      <c r="G5" s="156"/>
      <c r="H5" s="157"/>
    </row>
    <row r="6" spans="1:8" x14ac:dyDescent="0.2">
      <c r="A6" s="158"/>
      <c r="B6" s="159"/>
      <c r="C6" s="160"/>
      <c r="D6" s="161">
        <v>23032</v>
      </c>
      <c r="E6" s="162"/>
      <c r="F6" s="163">
        <v>48949</v>
      </c>
      <c r="G6" s="164"/>
      <c r="H6" s="165"/>
    </row>
    <row r="7" spans="1:8" x14ac:dyDescent="0.2">
      <c r="A7" s="146" t="s">
        <v>547</v>
      </c>
      <c r="B7" s="151"/>
      <c r="C7" s="152"/>
      <c r="D7" s="153">
        <v>43849</v>
      </c>
      <c r="E7" s="154"/>
      <c r="F7" s="155">
        <v>92632</v>
      </c>
      <c r="G7" s="156"/>
      <c r="H7" s="157"/>
    </row>
    <row r="8" spans="1:8" x14ac:dyDescent="0.2">
      <c r="A8" s="158"/>
      <c r="B8" s="159"/>
      <c r="C8" s="160"/>
      <c r="D8" s="161">
        <v>18076</v>
      </c>
      <c r="E8" s="162"/>
      <c r="F8" s="163">
        <v>47978</v>
      </c>
      <c r="G8" s="164"/>
      <c r="H8" s="165"/>
    </row>
    <row r="9" spans="1:8" x14ac:dyDescent="0.2">
      <c r="A9" s="146" t="s">
        <v>548</v>
      </c>
      <c r="B9" s="151"/>
      <c r="C9" s="152"/>
      <c r="D9" s="153">
        <v>53442</v>
      </c>
      <c r="E9" s="154"/>
      <c r="F9" s="155">
        <v>96469</v>
      </c>
      <c r="G9" s="156"/>
      <c r="H9" s="157"/>
    </row>
    <row r="10" spans="1:8" x14ac:dyDescent="0.2">
      <c r="A10" s="158"/>
      <c r="B10" s="159"/>
      <c r="C10" s="160"/>
      <c r="D10" s="161">
        <v>25282</v>
      </c>
      <c r="E10" s="162"/>
      <c r="F10" s="163">
        <v>49775</v>
      </c>
      <c r="G10" s="164"/>
      <c r="H10" s="165"/>
    </row>
    <row r="11" spans="1:8" x14ac:dyDescent="0.2">
      <c r="A11" s="146" t="s">
        <v>549</v>
      </c>
      <c r="B11" s="151"/>
      <c r="C11" s="152"/>
      <c r="D11" s="153">
        <v>23159</v>
      </c>
      <c r="E11" s="154"/>
      <c r="F11" s="155">
        <v>85743</v>
      </c>
      <c r="G11" s="156"/>
      <c r="H11" s="157"/>
    </row>
    <row r="12" spans="1:8" x14ac:dyDescent="0.2">
      <c r="A12" s="158"/>
      <c r="B12" s="159"/>
      <c r="C12" s="166"/>
      <c r="D12" s="161">
        <v>15010</v>
      </c>
      <c r="E12" s="162"/>
      <c r="F12" s="163">
        <v>45231</v>
      </c>
      <c r="G12" s="164"/>
      <c r="H12" s="165"/>
    </row>
    <row r="13" spans="1:8" x14ac:dyDescent="0.2">
      <c r="A13" s="146"/>
      <c r="B13" s="151"/>
      <c r="C13" s="152"/>
      <c r="D13" s="153">
        <v>39488</v>
      </c>
      <c r="E13" s="154"/>
      <c r="F13" s="155">
        <v>90820</v>
      </c>
      <c r="G13" s="167"/>
      <c r="H13" s="157"/>
    </row>
    <row r="14" spans="1:8" x14ac:dyDescent="0.2">
      <c r="A14" s="158"/>
      <c r="B14" s="159"/>
      <c r="C14" s="160"/>
      <c r="D14" s="161">
        <v>21197</v>
      </c>
      <c r="E14" s="162"/>
      <c r="F14" s="163">
        <v>47169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7.92</v>
      </c>
      <c r="C19" s="168">
        <f>ROUND(VALUE(SUBSTITUTE(実質収支比率等に係る経年分析!G$48,"▲","-")),2)</f>
        <v>6.76</v>
      </c>
      <c r="D19" s="168">
        <f>ROUND(VALUE(SUBSTITUTE(実質収支比率等に係る経年分析!H$48,"▲","-")),2)</f>
        <v>9.84</v>
      </c>
      <c r="E19" s="168">
        <f>ROUND(VALUE(SUBSTITUTE(実質収支比率等に係る経年分析!I$48,"▲","-")),2)</f>
        <v>10.24</v>
      </c>
      <c r="F19" s="168">
        <f>ROUND(VALUE(SUBSTITUTE(実質収支比率等に係る経年分析!J$48,"▲","-")),2)</f>
        <v>10.52</v>
      </c>
    </row>
    <row r="20" spans="1:11" x14ac:dyDescent="0.2">
      <c r="A20" s="168" t="s">
        <v>57</v>
      </c>
      <c r="B20" s="168">
        <f>ROUND(VALUE(SUBSTITUTE(実質収支比率等に係る経年分析!F$47,"▲","-")),2)</f>
        <v>31.95</v>
      </c>
      <c r="C20" s="168">
        <f>ROUND(VALUE(SUBSTITUTE(実質収支比率等に係る経年分析!G$47,"▲","-")),2)</f>
        <v>28.8</v>
      </c>
      <c r="D20" s="168">
        <f>ROUND(VALUE(SUBSTITUTE(実質収支比率等に係る経年分析!H$47,"▲","-")),2)</f>
        <v>23.63</v>
      </c>
      <c r="E20" s="168">
        <f>ROUND(VALUE(SUBSTITUTE(実質収支比率等に係る経年分析!I$47,"▲","-")),2)</f>
        <v>26.75</v>
      </c>
      <c r="F20" s="168">
        <f>ROUND(VALUE(SUBSTITUTE(実質収支比率等に係る経年分析!J$47,"▲","-")),2)</f>
        <v>30.15</v>
      </c>
    </row>
    <row r="21" spans="1:11" x14ac:dyDescent="0.2">
      <c r="A21" s="168" t="s">
        <v>58</v>
      </c>
      <c r="B21" s="168">
        <f>IF(ISNUMBER(VALUE(SUBSTITUTE(実質収支比率等に係る経年分析!F$49,"▲","-"))),ROUND(VALUE(SUBSTITUTE(実質収支比率等に係る経年分析!F$49,"▲","-")),2),NA())</f>
        <v>-2.84</v>
      </c>
      <c r="C21" s="168">
        <f>IF(ISNUMBER(VALUE(SUBSTITUTE(実質収支比率等に係る経年分析!G$49,"▲","-"))),ROUND(VALUE(SUBSTITUTE(実質収支比率等に係る経年分析!G$49,"▲","-")),2),NA())</f>
        <v>-8.5</v>
      </c>
      <c r="D21" s="168">
        <f>IF(ISNUMBER(VALUE(SUBSTITUTE(実質収支比率等に係る経年分析!H$49,"▲","-"))),ROUND(VALUE(SUBSTITUTE(実質収支比率等に係る経年分析!H$49,"▲","-")),2),NA())</f>
        <v>-4.49</v>
      </c>
      <c r="E21" s="168">
        <f>IF(ISNUMBER(VALUE(SUBSTITUTE(実質収支比率等に係る経年分析!I$49,"▲","-"))),ROUND(VALUE(SUBSTITUTE(実質収支比率等に係る経年分析!I$49,"▲","-")),2),NA())</f>
        <v>-7.0000000000000007E-2</v>
      </c>
      <c r="F21" s="168">
        <f>IF(ISNUMBER(VALUE(SUBSTITUTE(実質収支比率等に係る経年分析!J$49,"▲","-"))),ROUND(VALUE(SUBSTITUTE(実質収支比率等に係る経年分析!J$49,"▲","-")),2),NA())</f>
        <v>-2.2999999999999998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2">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0.03</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4.0599999999999996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2.52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1.56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2.16</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1.29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1.43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1.51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2.84</v>
      </c>
    </row>
    <row r="35" spans="1:16" x14ac:dyDescent="0.2">
      <c r="A35" s="169" t="str">
        <f>IF(連結実質赤字比率に係る赤字・黒字の構成分析!C$35="",NA(),連結実質赤字比率に係る赤字・黒字の構成分析!C$35)</f>
        <v>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3.58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3.65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5.27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5.73</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7.91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6.76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9.84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10.24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10.51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1294</v>
      </c>
      <c r="E42" s="170"/>
      <c r="F42" s="170"/>
      <c r="G42" s="170">
        <f>'実質公債費比率（分子）の構造'!L$52</f>
        <v>1306</v>
      </c>
      <c r="H42" s="170"/>
      <c r="I42" s="170"/>
      <c r="J42" s="170">
        <f>'実質公債費比率（分子）の構造'!M$52</f>
        <v>1287</v>
      </c>
      <c r="K42" s="170"/>
      <c r="L42" s="170"/>
      <c r="M42" s="170">
        <f>'実質公債費比率（分子）の構造'!N$52</f>
        <v>1248</v>
      </c>
      <c r="N42" s="170"/>
      <c r="O42" s="170"/>
      <c r="P42" s="170">
        <f>'実質公債費比率（分子）の構造'!O$52</f>
        <v>1242</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39</v>
      </c>
      <c r="C44" s="170"/>
      <c r="D44" s="170"/>
      <c r="E44" s="170">
        <f>'実質公債費比率（分子）の構造'!L$50</f>
        <v>42</v>
      </c>
      <c r="F44" s="170"/>
      <c r="G44" s="170"/>
      <c r="H44" s="170">
        <f>'実質公債費比率（分子）の構造'!M$50</f>
        <v>16</v>
      </c>
      <c r="I44" s="170"/>
      <c r="J44" s="170"/>
      <c r="K44" s="170">
        <f>'実質公債費比率（分子）の構造'!N$50</f>
        <v>11</v>
      </c>
      <c r="L44" s="170"/>
      <c r="M44" s="170"/>
      <c r="N44" s="170">
        <f>'実質公債費比率（分子）の構造'!O$50</f>
        <v>8</v>
      </c>
      <c r="O44" s="170"/>
      <c r="P44" s="170"/>
    </row>
    <row r="45" spans="1:16" x14ac:dyDescent="0.2">
      <c r="A45" s="170" t="s">
        <v>68</v>
      </c>
      <c r="B45" s="170">
        <f>'実質公債費比率（分子）の構造'!K$49</f>
        <v>41</v>
      </c>
      <c r="C45" s="170"/>
      <c r="D45" s="170"/>
      <c r="E45" s="170">
        <f>'実質公債費比率（分子）の構造'!L$49</f>
        <v>38</v>
      </c>
      <c r="F45" s="170"/>
      <c r="G45" s="170"/>
      <c r="H45" s="170">
        <f>'実質公債費比率（分子）の構造'!M$49</f>
        <v>37</v>
      </c>
      <c r="I45" s="170"/>
      <c r="J45" s="170"/>
      <c r="K45" s="170">
        <f>'実質公債費比率（分子）の構造'!N$49</f>
        <v>47</v>
      </c>
      <c r="L45" s="170"/>
      <c r="M45" s="170"/>
      <c r="N45" s="170">
        <f>'実質公債費比率（分子）の構造'!O$49</f>
        <v>50</v>
      </c>
      <c r="O45" s="170"/>
      <c r="P45" s="170"/>
    </row>
    <row r="46" spans="1:16" x14ac:dyDescent="0.2">
      <c r="A46" s="170" t="s">
        <v>69</v>
      </c>
      <c r="B46" s="170">
        <f>'実質公債費比率（分子）の構造'!K$48</f>
        <v>79</v>
      </c>
      <c r="C46" s="170"/>
      <c r="D46" s="170"/>
      <c r="E46" s="170">
        <f>'実質公債費比率（分子）の構造'!L$48</f>
        <v>57</v>
      </c>
      <c r="F46" s="170"/>
      <c r="G46" s="170"/>
      <c r="H46" s="170">
        <f>'実質公債費比率（分子）の構造'!M$48</f>
        <v>58</v>
      </c>
      <c r="I46" s="170"/>
      <c r="J46" s="170"/>
      <c r="K46" s="170">
        <f>'実質公債費比率（分子）の構造'!N$48</f>
        <v>71</v>
      </c>
      <c r="L46" s="170"/>
      <c r="M46" s="170"/>
      <c r="N46" s="170">
        <f>'実質公債費比率（分子）の構造'!O$48</f>
        <v>77</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1576</v>
      </c>
      <c r="C49" s="170"/>
      <c r="D49" s="170"/>
      <c r="E49" s="170">
        <f>'実質公債費比率（分子）の構造'!L$45</f>
        <v>1669</v>
      </c>
      <c r="F49" s="170"/>
      <c r="G49" s="170"/>
      <c r="H49" s="170">
        <f>'実質公債費比率（分子）の構造'!M$45</f>
        <v>1697</v>
      </c>
      <c r="I49" s="170"/>
      <c r="J49" s="170"/>
      <c r="K49" s="170">
        <f>'実質公債費比率（分子）の構造'!N$45</f>
        <v>1750</v>
      </c>
      <c r="L49" s="170"/>
      <c r="M49" s="170"/>
      <c r="N49" s="170">
        <f>'実質公債費比率（分子）の構造'!O$45</f>
        <v>1749</v>
      </c>
      <c r="O49" s="170"/>
      <c r="P49" s="170"/>
    </row>
    <row r="50" spans="1:16" x14ac:dyDescent="0.2">
      <c r="A50" s="170" t="s">
        <v>73</v>
      </c>
      <c r="B50" s="170" t="e">
        <f>NA()</f>
        <v>#N/A</v>
      </c>
      <c r="C50" s="170">
        <f>IF(ISNUMBER('実質公債費比率（分子）の構造'!K$53),'実質公債費比率（分子）の構造'!K$53,NA())</f>
        <v>441</v>
      </c>
      <c r="D50" s="170" t="e">
        <f>NA()</f>
        <v>#N/A</v>
      </c>
      <c r="E50" s="170" t="e">
        <f>NA()</f>
        <v>#N/A</v>
      </c>
      <c r="F50" s="170">
        <f>IF(ISNUMBER('実質公債費比率（分子）の構造'!L$53),'実質公債費比率（分子）の構造'!L$53,NA())</f>
        <v>500</v>
      </c>
      <c r="G50" s="170" t="e">
        <f>NA()</f>
        <v>#N/A</v>
      </c>
      <c r="H50" s="170" t="e">
        <f>NA()</f>
        <v>#N/A</v>
      </c>
      <c r="I50" s="170">
        <f>IF(ISNUMBER('実質公債費比率（分子）の構造'!M$53),'実質公債費比率（分子）の構造'!M$53,NA())</f>
        <v>521</v>
      </c>
      <c r="J50" s="170" t="e">
        <f>NA()</f>
        <v>#N/A</v>
      </c>
      <c r="K50" s="170" t="e">
        <f>NA()</f>
        <v>#N/A</v>
      </c>
      <c r="L50" s="170">
        <f>IF(ISNUMBER('実質公債費比率（分子）の構造'!N$53),'実質公債費比率（分子）の構造'!N$53,NA())</f>
        <v>631</v>
      </c>
      <c r="M50" s="170" t="e">
        <f>NA()</f>
        <v>#N/A</v>
      </c>
      <c r="N50" s="170" t="e">
        <f>NA()</f>
        <v>#N/A</v>
      </c>
      <c r="O50" s="170">
        <f>IF(ISNUMBER('実質公債費比率（分子）の構造'!O$53),'実質公債費比率（分子）の構造'!O$53,NA())</f>
        <v>642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12959</v>
      </c>
      <c r="E56" s="169"/>
      <c r="F56" s="169"/>
      <c r="G56" s="169">
        <f>'将来負担比率（分子）の構造'!J$52</f>
        <v>12563</v>
      </c>
      <c r="H56" s="169"/>
      <c r="I56" s="169"/>
      <c r="J56" s="169">
        <f>'将来負担比率（分子）の構造'!K$52</f>
        <v>12647</v>
      </c>
      <c r="K56" s="169"/>
      <c r="L56" s="169"/>
      <c r="M56" s="169">
        <f>'将来負担比率（分子）の構造'!L$52</f>
        <v>12012</v>
      </c>
      <c r="N56" s="169"/>
      <c r="O56" s="169"/>
      <c r="P56" s="169">
        <f>'将来負担比率（分子）の構造'!M$52</f>
        <v>11039</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5205</v>
      </c>
      <c r="E58" s="169"/>
      <c r="F58" s="169"/>
      <c r="G58" s="169">
        <f>'将来負担比率（分子）の構造'!J$50</f>
        <v>5121</v>
      </c>
      <c r="H58" s="169"/>
      <c r="I58" s="169"/>
      <c r="J58" s="169">
        <f>'将来負担比率（分子）の構造'!K$50</f>
        <v>4699</v>
      </c>
      <c r="K58" s="169"/>
      <c r="L58" s="169"/>
      <c r="M58" s="169">
        <f>'将来負担比率（分子）の構造'!L$50</f>
        <v>5181</v>
      </c>
      <c r="N58" s="169"/>
      <c r="O58" s="169"/>
      <c r="P58" s="169">
        <f>'将来負担比率（分子）の構造'!M$50</f>
        <v>5448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2676</v>
      </c>
      <c r="C62" s="169"/>
      <c r="D62" s="169"/>
      <c r="E62" s="169">
        <f>'将来負担比率（分子）の構造'!J$45</f>
        <v>2532</v>
      </c>
      <c r="F62" s="169"/>
      <c r="G62" s="169"/>
      <c r="H62" s="169">
        <f>'将来負担比率（分子）の構造'!K$45</f>
        <v>2373</v>
      </c>
      <c r="I62" s="169"/>
      <c r="J62" s="169"/>
      <c r="K62" s="169">
        <f>'将来負担比率（分子）の構造'!L$45</f>
        <v>2185</v>
      </c>
      <c r="L62" s="169"/>
      <c r="M62" s="169"/>
      <c r="N62" s="169">
        <f>'将来負担比率（分子）の構造'!M$45</f>
        <v>2110</v>
      </c>
      <c r="O62" s="169"/>
      <c r="P62" s="169"/>
    </row>
    <row r="63" spans="1:16" x14ac:dyDescent="0.2">
      <c r="A63" s="169" t="s">
        <v>36</v>
      </c>
      <c r="B63" s="169">
        <f>'将来負担比率（分子）の構造'!I$44</f>
        <v>226</v>
      </c>
      <c r="C63" s="169"/>
      <c r="D63" s="169"/>
      <c r="E63" s="169">
        <f>'将来負担比率（分子）の構造'!J$44</f>
        <v>265</v>
      </c>
      <c r="F63" s="169"/>
      <c r="G63" s="169"/>
      <c r="H63" s="169">
        <f>'将来負担比率（分子）の構造'!K$44</f>
        <v>329</v>
      </c>
      <c r="I63" s="169"/>
      <c r="J63" s="169"/>
      <c r="K63" s="169">
        <f>'将来負担比率（分子）の構造'!L$44</f>
        <v>303</v>
      </c>
      <c r="L63" s="169"/>
      <c r="M63" s="169"/>
      <c r="N63" s="169">
        <f>'将来負担比率（分子）の構造'!M$44</f>
        <v>554</v>
      </c>
      <c r="O63" s="169"/>
      <c r="P63" s="169"/>
    </row>
    <row r="64" spans="1:16" x14ac:dyDescent="0.2">
      <c r="A64" s="169" t="s">
        <v>35</v>
      </c>
      <c r="B64" s="169">
        <f>'将来負担比率（分子）の構造'!I$43</f>
        <v>474</v>
      </c>
      <c r="C64" s="169"/>
      <c r="D64" s="169"/>
      <c r="E64" s="169">
        <f>'将来負担比率（分子）の構造'!J$43</f>
        <v>437</v>
      </c>
      <c r="F64" s="169"/>
      <c r="G64" s="169"/>
      <c r="H64" s="169">
        <f>'将来負担比率（分子）の構造'!K$43</f>
        <v>620</v>
      </c>
      <c r="I64" s="169"/>
      <c r="J64" s="169"/>
      <c r="K64" s="169">
        <f>'将来負担比率（分子）の構造'!L$43</f>
        <v>609</v>
      </c>
      <c r="L64" s="169"/>
      <c r="M64" s="169"/>
      <c r="N64" s="169">
        <f>'将来負担比率（分子）の構造'!M$43</f>
        <v>534</v>
      </c>
      <c r="O64" s="169"/>
      <c r="P64" s="169"/>
    </row>
    <row r="65" spans="1:16" x14ac:dyDescent="0.2">
      <c r="A65" s="169" t="s">
        <v>34</v>
      </c>
      <c r="B65" s="169">
        <f>'将来負担比率（分子）の構造'!I$42</f>
        <v>118</v>
      </c>
      <c r="C65" s="169"/>
      <c r="D65" s="169"/>
      <c r="E65" s="169">
        <f>'将来負担比率（分子）の構造'!J$42</f>
        <v>93</v>
      </c>
      <c r="F65" s="169"/>
      <c r="G65" s="169"/>
      <c r="H65" s="169">
        <f>'将来負担比率（分子）の構造'!K$42</f>
        <v>92</v>
      </c>
      <c r="I65" s="169"/>
      <c r="J65" s="169"/>
      <c r="K65" s="169">
        <f>'将来負担比率（分子）の構造'!L$42</f>
        <v>91</v>
      </c>
      <c r="L65" s="169"/>
      <c r="M65" s="169"/>
      <c r="N65" s="169">
        <f>'将来負担比率（分子）の構造'!M$42</f>
        <v>110</v>
      </c>
      <c r="O65" s="169"/>
      <c r="P65" s="169"/>
    </row>
    <row r="66" spans="1:16" x14ac:dyDescent="0.2">
      <c r="A66" s="169" t="s">
        <v>33</v>
      </c>
      <c r="B66" s="169">
        <f>'将来負担比率（分子）の構造'!I$41</f>
        <v>16332</v>
      </c>
      <c r="C66" s="169"/>
      <c r="D66" s="169"/>
      <c r="E66" s="169">
        <f>'将来負担比率（分子）の構造'!J$41</f>
        <v>16108</v>
      </c>
      <c r="F66" s="169"/>
      <c r="G66" s="169"/>
      <c r="H66" s="169">
        <f>'将来負担比率（分子）の構造'!K$41</f>
        <v>16010</v>
      </c>
      <c r="I66" s="169"/>
      <c r="J66" s="169"/>
      <c r="K66" s="169">
        <f>'将来負担比率（分子）の構造'!L$41</f>
        <v>15386</v>
      </c>
      <c r="L66" s="169"/>
      <c r="M66" s="169"/>
      <c r="N66" s="169">
        <f>'将来負担比率（分子）の構造'!M$41</f>
        <v>14023</v>
      </c>
      <c r="O66" s="169"/>
      <c r="P66" s="169"/>
    </row>
    <row r="67" spans="1:16" x14ac:dyDescent="0.2">
      <c r="A67" s="169" t="s">
        <v>77</v>
      </c>
      <c r="B67" s="169" t="e">
        <f>NA()</f>
        <v>#N/A</v>
      </c>
      <c r="C67" s="169">
        <f>IF(ISNUMBER('将来負担比率（分子）の構造'!I$53), IF('将来負担比率（分子）の構造'!I$53 &lt; 0, 0, '将来負担比率（分子）の構造'!I$53), NA())</f>
        <v>1661</v>
      </c>
      <c r="D67" s="169" t="e">
        <f>NA()</f>
        <v>#N/A</v>
      </c>
      <c r="E67" s="169" t="e">
        <f>NA()</f>
        <v>#N/A</v>
      </c>
      <c r="F67" s="169">
        <f>IF(ISNUMBER('将来負担比率（分子）の構造'!J$53), IF('将来負担比率（分子）の構造'!J$53 &lt; 0, 0, '将来負担比率（分子）の構造'!J$53), NA())</f>
        <v>1750</v>
      </c>
      <c r="G67" s="169" t="e">
        <f>NA()</f>
        <v>#N/A</v>
      </c>
      <c r="H67" s="169" t="e">
        <f>NA()</f>
        <v>#N/A</v>
      </c>
      <c r="I67" s="169">
        <f>IF(ISNUMBER('将来負担比率（分子）の構造'!K$53), IF('将来負担比率（分子）の構造'!K$53 &lt; 0, 0, '将来負担比率（分子）の構造'!K$53), NA())</f>
        <v>2077</v>
      </c>
      <c r="J67" s="169" t="e">
        <f>NA()</f>
        <v>#N/A</v>
      </c>
      <c r="K67" s="169" t="e">
        <f>NA()</f>
        <v>#N/A</v>
      </c>
      <c r="L67" s="169">
        <f>IF(ISNUMBER('将来負担比率（分子）の構造'!L$53), IF('将来負担比率（分子）の構造'!L$53 &lt; 0, 0, '将来負担比率（分子）の構造'!L$53), NA())</f>
        <v>1381</v>
      </c>
      <c r="M67" s="169" t="e">
        <f>NA()</f>
        <v>#N/A</v>
      </c>
      <c r="N67" s="169" t="e">
        <f>NA()</f>
        <v>#N/A</v>
      </c>
      <c r="O67" s="169">
        <f>IF(ISNUMBER('将来負担比率（分子）の構造'!M$53), IF('将来負担比率（分子）の構造'!M$53 &lt; 0, 0, '将来負担比率（分子）の構造'!M$53), NA())</f>
        <v>844</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2314</v>
      </c>
      <c r="C72" s="173">
        <f>基金残高に係る経年分析!G55</f>
        <v>2714</v>
      </c>
      <c r="D72" s="173">
        <f>基金残高に係る経年分析!H55</f>
        <v>2998</v>
      </c>
    </row>
    <row r="73" spans="1:16" x14ac:dyDescent="0.2">
      <c r="A73" s="172" t="s">
        <v>80</v>
      </c>
      <c r="B73" s="173">
        <f>基金残高に係る経年分析!F56</f>
        <v>155</v>
      </c>
      <c r="C73" s="173">
        <f>基金残高に係る経年分析!G56</f>
        <v>304</v>
      </c>
      <c r="D73" s="173">
        <f>基金残高に係る経年分析!H56</f>
        <v>304</v>
      </c>
    </row>
    <row r="74" spans="1:16" x14ac:dyDescent="0.2">
      <c r="A74" s="172" t="s">
        <v>81</v>
      </c>
      <c r="B74" s="173">
        <f>基金残高に係る経年分析!F57</f>
        <v>2175</v>
      </c>
      <c r="C74" s="173">
        <f>基金残高に係る経年分析!G57</f>
        <v>2008</v>
      </c>
      <c r="D74" s="173">
        <f>基金残高に係る経年分析!H57</f>
        <v>2017</v>
      </c>
    </row>
  </sheetData>
  <sheetProtection algorithmName="SHA-512" hashValue="B0Mcn2uwxkafmmSVfBCuFkt7hes+rLAX3zqLgotO700Fr4QXNVVG0/42nOt6LQIO03eOjROu24ldj6ajzbf0Aw==" saltValue="1eKLcVP6vhOu9UtZ6oFH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229</v>
      </c>
      <c r="C5" s="667"/>
      <c r="D5" s="667"/>
      <c r="E5" s="667"/>
      <c r="F5" s="667"/>
      <c r="G5" s="667"/>
      <c r="H5" s="667"/>
      <c r="I5" s="667"/>
      <c r="J5" s="667"/>
      <c r="K5" s="667"/>
      <c r="L5" s="667"/>
      <c r="M5" s="667"/>
      <c r="N5" s="667"/>
      <c r="O5" s="667"/>
      <c r="P5" s="667"/>
      <c r="Q5" s="668"/>
      <c r="R5" s="663">
        <v>3916308</v>
      </c>
      <c r="S5" s="664"/>
      <c r="T5" s="664"/>
      <c r="U5" s="664"/>
      <c r="V5" s="664"/>
      <c r="W5" s="664"/>
      <c r="X5" s="664"/>
      <c r="Y5" s="689"/>
      <c r="Z5" s="702">
        <v>24.2</v>
      </c>
      <c r="AA5" s="702"/>
      <c r="AB5" s="702"/>
      <c r="AC5" s="702"/>
      <c r="AD5" s="703">
        <v>3916308</v>
      </c>
      <c r="AE5" s="703"/>
      <c r="AF5" s="703"/>
      <c r="AG5" s="703"/>
      <c r="AH5" s="703"/>
      <c r="AI5" s="703"/>
      <c r="AJ5" s="703"/>
      <c r="AK5" s="703"/>
      <c r="AL5" s="690">
        <v>39.299999999999997</v>
      </c>
      <c r="AM5" s="672"/>
      <c r="AN5" s="672"/>
      <c r="AO5" s="691"/>
      <c r="AP5" s="666" t="s">
        <v>230</v>
      </c>
      <c r="AQ5" s="667"/>
      <c r="AR5" s="667"/>
      <c r="AS5" s="667"/>
      <c r="AT5" s="667"/>
      <c r="AU5" s="667"/>
      <c r="AV5" s="667"/>
      <c r="AW5" s="667"/>
      <c r="AX5" s="667"/>
      <c r="AY5" s="667"/>
      <c r="AZ5" s="667"/>
      <c r="BA5" s="667"/>
      <c r="BB5" s="667"/>
      <c r="BC5" s="667"/>
      <c r="BD5" s="667"/>
      <c r="BE5" s="667"/>
      <c r="BF5" s="668"/>
      <c r="BG5" s="608">
        <v>3916308</v>
      </c>
      <c r="BH5" s="609"/>
      <c r="BI5" s="609"/>
      <c r="BJ5" s="609"/>
      <c r="BK5" s="609"/>
      <c r="BL5" s="609"/>
      <c r="BM5" s="609"/>
      <c r="BN5" s="610"/>
      <c r="BO5" s="646">
        <v>100</v>
      </c>
      <c r="BP5" s="646"/>
      <c r="BQ5" s="646"/>
      <c r="BR5" s="646"/>
      <c r="BS5" s="647">
        <v>12832</v>
      </c>
      <c r="BT5" s="647"/>
      <c r="BU5" s="647"/>
      <c r="BV5" s="647"/>
      <c r="BW5" s="647"/>
      <c r="BX5" s="647"/>
      <c r="BY5" s="647"/>
      <c r="BZ5" s="647"/>
      <c r="CA5" s="647"/>
      <c r="CB5" s="685"/>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2">
      <c r="B6" s="605" t="s">
        <v>234</v>
      </c>
      <c r="C6" s="606"/>
      <c r="D6" s="606"/>
      <c r="E6" s="606"/>
      <c r="F6" s="606"/>
      <c r="G6" s="606"/>
      <c r="H6" s="606"/>
      <c r="I6" s="606"/>
      <c r="J6" s="606"/>
      <c r="K6" s="606"/>
      <c r="L6" s="606"/>
      <c r="M6" s="606"/>
      <c r="N6" s="606"/>
      <c r="O6" s="606"/>
      <c r="P6" s="606"/>
      <c r="Q6" s="607"/>
      <c r="R6" s="608">
        <v>217105</v>
      </c>
      <c r="S6" s="609"/>
      <c r="T6" s="609"/>
      <c r="U6" s="609"/>
      <c r="V6" s="609"/>
      <c r="W6" s="609"/>
      <c r="X6" s="609"/>
      <c r="Y6" s="610"/>
      <c r="Z6" s="646">
        <v>1.3</v>
      </c>
      <c r="AA6" s="646"/>
      <c r="AB6" s="646"/>
      <c r="AC6" s="646"/>
      <c r="AD6" s="647">
        <v>217105</v>
      </c>
      <c r="AE6" s="647"/>
      <c r="AF6" s="647"/>
      <c r="AG6" s="647"/>
      <c r="AH6" s="647"/>
      <c r="AI6" s="647"/>
      <c r="AJ6" s="647"/>
      <c r="AK6" s="647"/>
      <c r="AL6" s="611">
        <v>2.2000000000000002</v>
      </c>
      <c r="AM6" s="612"/>
      <c r="AN6" s="612"/>
      <c r="AO6" s="648"/>
      <c r="AP6" s="605" t="s">
        <v>235</v>
      </c>
      <c r="AQ6" s="606"/>
      <c r="AR6" s="606"/>
      <c r="AS6" s="606"/>
      <c r="AT6" s="606"/>
      <c r="AU6" s="606"/>
      <c r="AV6" s="606"/>
      <c r="AW6" s="606"/>
      <c r="AX6" s="606"/>
      <c r="AY6" s="606"/>
      <c r="AZ6" s="606"/>
      <c r="BA6" s="606"/>
      <c r="BB6" s="606"/>
      <c r="BC6" s="606"/>
      <c r="BD6" s="606"/>
      <c r="BE6" s="606"/>
      <c r="BF6" s="607"/>
      <c r="BG6" s="608">
        <v>3916308</v>
      </c>
      <c r="BH6" s="609"/>
      <c r="BI6" s="609"/>
      <c r="BJ6" s="609"/>
      <c r="BK6" s="609"/>
      <c r="BL6" s="609"/>
      <c r="BM6" s="609"/>
      <c r="BN6" s="610"/>
      <c r="BO6" s="646">
        <v>100</v>
      </c>
      <c r="BP6" s="646"/>
      <c r="BQ6" s="646"/>
      <c r="BR6" s="646"/>
      <c r="BS6" s="647">
        <v>12832</v>
      </c>
      <c r="BT6" s="647"/>
      <c r="BU6" s="647"/>
      <c r="BV6" s="647"/>
      <c r="BW6" s="647"/>
      <c r="BX6" s="647"/>
      <c r="BY6" s="647"/>
      <c r="BZ6" s="647"/>
      <c r="CA6" s="647"/>
      <c r="CB6" s="685"/>
      <c r="CD6" s="666" t="s">
        <v>236</v>
      </c>
      <c r="CE6" s="667"/>
      <c r="CF6" s="667"/>
      <c r="CG6" s="667"/>
      <c r="CH6" s="667"/>
      <c r="CI6" s="667"/>
      <c r="CJ6" s="667"/>
      <c r="CK6" s="667"/>
      <c r="CL6" s="667"/>
      <c r="CM6" s="667"/>
      <c r="CN6" s="667"/>
      <c r="CO6" s="667"/>
      <c r="CP6" s="667"/>
      <c r="CQ6" s="668"/>
      <c r="CR6" s="608">
        <v>167422</v>
      </c>
      <c r="CS6" s="609"/>
      <c r="CT6" s="609"/>
      <c r="CU6" s="609"/>
      <c r="CV6" s="609"/>
      <c r="CW6" s="609"/>
      <c r="CX6" s="609"/>
      <c r="CY6" s="610"/>
      <c r="CZ6" s="690">
        <v>1.1000000000000001</v>
      </c>
      <c r="DA6" s="672"/>
      <c r="DB6" s="672"/>
      <c r="DC6" s="692"/>
      <c r="DD6" s="614" t="s">
        <v>133</v>
      </c>
      <c r="DE6" s="609"/>
      <c r="DF6" s="609"/>
      <c r="DG6" s="609"/>
      <c r="DH6" s="609"/>
      <c r="DI6" s="609"/>
      <c r="DJ6" s="609"/>
      <c r="DK6" s="609"/>
      <c r="DL6" s="609"/>
      <c r="DM6" s="609"/>
      <c r="DN6" s="609"/>
      <c r="DO6" s="609"/>
      <c r="DP6" s="610"/>
      <c r="DQ6" s="614">
        <v>167422</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2456</v>
      </c>
      <c r="S7" s="609"/>
      <c r="T7" s="609"/>
      <c r="U7" s="609"/>
      <c r="V7" s="609"/>
      <c r="W7" s="609"/>
      <c r="X7" s="609"/>
      <c r="Y7" s="610"/>
      <c r="Z7" s="646">
        <v>0</v>
      </c>
      <c r="AA7" s="646"/>
      <c r="AB7" s="646"/>
      <c r="AC7" s="646"/>
      <c r="AD7" s="647">
        <v>2456</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1816486</v>
      </c>
      <c r="BH7" s="609"/>
      <c r="BI7" s="609"/>
      <c r="BJ7" s="609"/>
      <c r="BK7" s="609"/>
      <c r="BL7" s="609"/>
      <c r="BM7" s="609"/>
      <c r="BN7" s="610"/>
      <c r="BO7" s="646">
        <v>46.4</v>
      </c>
      <c r="BP7" s="646"/>
      <c r="BQ7" s="646"/>
      <c r="BR7" s="646"/>
      <c r="BS7" s="647">
        <v>12832</v>
      </c>
      <c r="BT7" s="647"/>
      <c r="BU7" s="647"/>
      <c r="BV7" s="647"/>
      <c r="BW7" s="647"/>
      <c r="BX7" s="647"/>
      <c r="BY7" s="647"/>
      <c r="BZ7" s="647"/>
      <c r="CA7" s="647"/>
      <c r="CB7" s="685"/>
      <c r="CD7" s="605" t="s">
        <v>239</v>
      </c>
      <c r="CE7" s="606"/>
      <c r="CF7" s="606"/>
      <c r="CG7" s="606"/>
      <c r="CH7" s="606"/>
      <c r="CI7" s="606"/>
      <c r="CJ7" s="606"/>
      <c r="CK7" s="606"/>
      <c r="CL7" s="606"/>
      <c r="CM7" s="606"/>
      <c r="CN7" s="606"/>
      <c r="CO7" s="606"/>
      <c r="CP7" s="606"/>
      <c r="CQ7" s="607"/>
      <c r="CR7" s="608">
        <v>1929169</v>
      </c>
      <c r="CS7" s="609"/>
      <c r="CT7" s="609"/>
      <c r="CU7" s="609"/>
      <c r="CV7" s="609"/>
      <c r="CW7" s="609"/>
      <c r="CX7" s="609"/>
      <c r="CY7" s="610"/>
      <c r="CZ7" s="646">
        <v>12.7</v>
      </c>
      <c r="DA7" s="646"/>
      <c r="DB7" s="646"/>
      <c r="DC7" s="646"/>
      <c r="DD7" s="614">
        <v>49893</v>
      </c>
      <c r="DE7" s="609"/>
      <c r="DF7" s="609"/>
      <c r="DG7" s="609"/>
      <c r="DH7" s="609"/>
      <c r="DI7" s="609"/>
      <c r="DJ7" s="609"/>
      <c r="DK7" s="609"/>
      <c r="DL7" s="609"/>
      <c r="DM7" s="609"/>
      <c r="DN7" s="609"/>
      <c r="DO7" s="609"/>
      <c r="DP7" s="610"/>
      <c r="DQ7" s="614">
        <v>1691647</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24771</v>
      </c>
      <c r="S8" s="609"/>
      <c r="T8" s="609"/>
      <c r="U8" s="609"/>
      <c r="V8" s="609"/>
      <c r="W8" s="609"/>
      <c r="X8" s="609"/>
      <c r="Y8" s="610"/>
      <c r="Z8" s="646">
        <v>0.2</v>
      </c>
      <c r="AA8" s="646"/>
      <c r="AB8" s="646"/>
      <c r="AC8" s="646"/>
      <c r="AD8" s="647">
        <v>24771</v>
      </c>
      <c r="AE8" s="647"/>
      <c r="AF8" s="647"/>
      <c r="AG8" s="647"/>
      <c r="AH8" s="647"/>
      <c r="AI8" s="647"/>
      <c r="AJ8" s="647"/>
      <c r="AK8" s="647"/>
      <c r="AL8" s="611">
        <v>0.2</v>
      </c>
      <c r="AM8" s="612"/>
      <c r="AN8" s="612"/>
      <c r="AO8" s="648"/>
      <c r="AP8" s="605" t="s">
        <v>241</v>
      </c>
      <c r="AQ8" s="606"/>
      <c r="AR8" s="606"/>
      <c r="AS8" s="606"/>
      <c r="AT8" s="606"/>
      <c r="AU8" s="606"/>
      <c r="AV8" s="606"/>
      <c r="AW8" s="606"/>
      <c r="AX8" s="606"/>
      <c r="AY8" s="606"/>
      <c r="AZ8" s="606"/>
      <c r="BA8" s="606"/>
      <c r="BB8" s="606"/>
      <c r="BC8" s="606"/>
      <c r="BD8" s="606"/>
      <c r="BE8" s="606"/>
      <c r="BF8" s="607"/>
      <c r="BG8" s="608">
        <v>61392</v>
      </c>
      <c r="BH8" s="609"/>
      <c r="BI8" s="609"/>
      <c r="BJ8" s="609"/>
      <c r="BK8" s="609"/>
      <c r="BL8" s="609"/>
      <c r="BM8" s="609"/>
      <c r="BN8" s="610"/>
      <c r="BO8" s="646">
        <v>1.6</v>
      </c>
      <c r="BP8" s="646"/>
      <c r="BQ8" s="646"/>
      <c r="BR8" s="646"/>
      <c r="BS8" s="647" t="s">
        <v>133</v>
      </c>
      <c r="BT8" s="647"/>
      <c r="BU8" s="647"/>
      <c r="BV8" s="647"/>
      <c r="BW8" s="647"/>
      <c r="BX8" s="647"/>
      <c r="BY8" s="647"/>
      <c r="BZ8" s="647"/>
      <c r="CA8" s="647"/>
      <c r="CB8" s="685"/>
      <c r="CD8" s="605" t="s">
        <v>242</v>
      </c>
      <c r="CE8" s="606"/>
      <c r="CF8" s="606"/>
      <c r="CG8" s="606"/>
      <c r="CH8" s="606"/>
      <c r="CI8" s="606"/>
      <c r="CJ8" s="606"/>
      <c r="CK8" s="606"/>
      <c r="CL8" s="606"/>
      <c r="CM8" s="606"/>
      <c r="CN8" s="606"/>
      <c r="CO8" s="606"/>
      <c r="CP8" s="606"/>
      <c r="CQ8" s="607"/>
      <c r="CR8" s="608">
        <v>5779972</v>
      </c>
      <c r="CS8" s="609"/>
      <c r="CT8" s="609"/>
      <c r="CU8" s="609"/>
      <c r="CV8" s="609"/>
      <c r="CW8" s="609"/>
      <c r="CX8" s="609"/>
      <c r="CY8" s="610"/>
      <c r="CZ8" s="646">
        <v>38.200000000000003</v>
      </c>
      <c r="DA8" s="646"/>
      <c r="DB8" s="646"/>
      <c r="DC8" s="646"/>
      <c r="DD8" s="614">
        <v>12789</v>
      </c>
      <c r="DE8" s="609"/>
      <c r="DF8" s="609"/>
      <c r="DG8" s="609"/>
      <c r="DH8" s="609"/>
      <c r="DI8" s="609"/>
      <c r="DJ8" s="609"/>
      <c r="DK8" s="609"/>
      <c r="DL8" s="609"/>
      <c r="DM8" s="609"/>
      <c r="DN8" s="609"/>
      <c r="DO8" s="609"/>
      <c r="DP8" s="610"/>
      <c r="DQ8" s="614">
        <v>2888795</v>
      </c>
      <c r="DR8" s="609"/>
      <c r="DS8" s="609"/>
      <c r="DT8" s="609"/>
      <c r="DU8" s="609"/>
      <c r="DV8" s="609"/>
      <c r="DW8" s="609"/>
      <c r="DX8" s="609"/>
      <c r="DY8" s="609"/>
      <c r="DZ8" s="609"/>
      <c r="EA8" s="609"/>
      <c r="EB8" s="609"/>
      <c r="EC8" s="645"/>
    </row>
    <row r="9" spans="2:143" ht="11.25" customHeight="1" x14ac:dyDescent="0.2">
      <c r="B9" s="605" t="s">
        <v>243</v>
      </c>
      <c r="C9" s="606"/>
      <c r="D9" s="606"/>
      <c r="E9" s="606"/>
      <c r="F9" s="606"/>
      <c r="G9" s="606"/>
      <c r="H9" s="606"/>
      <c r="I9" s="606"/>
      <c r="J9" s="606"/>
      <c r="K9" s="606"/>
      <c r="L9" s="606"/>
      <c r="M9" s="606"/>
      <c r="N9" s="606"/>
      <c r="O9" s="606"/>
      <c r="P9" s="606"/>
      <c r="Q9" s="607"/>
      <c r="R9" s="608">
        <v>19744</v>
      </c>
      <c r="S9" s="609"/>
      <c r="T9" s="609"/>
      <c r="U9" s="609"/>
      <c r="V9" s="609"/>
      <c r="W9" s="609"/>
      <c r="X9" s="609"/>
      <c r="Y9" s="610"/>
      <c r="Z9" s="646">
        <v>0.1</v>
      </c>
      <c r="AA9" s="646"/>
      <c r="AB9" s="646"/>
      <c r="AC9" s="646"/>
      <c r="AD9" s="647">
        <v>19744</v>
      </c>
      <c r="AE9" s="647"/>
      <c r="AF9" s="647"/>
      <c r="AG9" s="647"/>
      <c r="AH9" s="647"/>
      <c r="AI9" s="647"/>
      <c r="AJ9" s="647"/>
      <c r="AK9" s="647"/>
      <c r="AL9" s="611">
        <v>0.2</v>
      </c>
      <c r="AM9" s="612"/>
      <c r="AN9" s="612"/>
      <c r="AO9" s="648"/>
      <c r="AP9" s="605" t="s">
        <v>244</v>
      </c>
      <c r="AQ9" s="606"/>
      <c r="AR9" s="606"/>
      <c r="AS9" s="606"/>
      <c r="AT9" s="606"/>
      <c r="AU9" s="606"/>
      <c r="AV9" s="606"/>
      <c r="AW9" s="606"/>
      <c r="AX9" s="606"/>
      <c r="AY9" s="606"/>
      <c r="AZ9" s="606"/>
      <c r="BA9" s="606"/>
      <c r="BB9" s="606"/>
      <c r="BC9" s="606"/>
      <c r="BD9" s="606"/>
      <c r="BE9" s="606"/>
      <c r="BF9" s="607"/>
      <c r="BG9" s="608">
        <v>1536492</v>
      </c>
      <c r="BH9" s="609"/>
      <c r="BI9" s="609"/>
      <c r="BJ9" s="609"/>
      <c r="BK9" s="609"/>
      <c r="BL9" s="609"/>
      <c r="BM9" s="609"/>
      <c r="BN9" s="610"/>
      <c r="BO9" s="646">
        <v>39.200000000000003</v>
      </c>
      <c r="BP9" s="646"/>
      <c r="BQ9" s="646"/>
      <c r="BR9" s="646"/>
      <c r="BS9" s="647" t="s">
        <v>133</v>
      </c>
      <c r="BT9" s="647"/>
      <c r="BU9" s="647"/>
      <c r="BV9" s="647"/>
      <c r="BW9" s="647"/>
      <c r="BX9" s="647"/>
      <c r="BY9" s="647"/>
      <c r="BZ9" s="647"/>
      <c r="CA9" s="647"/>
      <c r="CB9" s="685"/>
      <c r="CD9" s="605" t="s">
        <v>245</v>
      </c>
      <c r="CE9" s="606"/>
      <c r="CF9" s="606"/>
      <c r="CG9" s="606"/>
      <c r="CH9" s="606"/>
      <c r="CI9" s="606"/>
      <c r="CJ9" s="606"/>
      <c r="CK9" s="606"/>
      <c r="CL9" s="606"/>
      <c r="CM9" s="606"/>
      <c r="CN9" s="606"/>
      <c r="CO9" s="606"/>
      <c r="CP9" s="606"/>
      <c r="CQ9" s="607"/>
      <c r="CR9" s="608">
        <v>1747313</v>
      </c>
      <c r="CS9" s="609"/>
      <c r="CT9" s="609"/>
      <c r="CU9" s="609"/>
      <c r="CV9" s="609"/>
      <c r="CW9" s="609"/>
      <c r="CX9" s="609"/>
      <c r="CY9" s="610"/>
      <c r="CZ9" s="646">
        <v>11.5</v>
      </c>
      <c r="DA9" s="646"/>
      <c r="DB9" s="646"/>
      <c r="DC9" s="646"/>
      <c r="DD9" s="614">
        <v>10738</v>
      </c>
      <c r="DE9" s="609"/>
      <c r="DF9" s="609"/>
      <c r="DG9" s="609"/>
      <c r="DH9" s="609"/>
      <c r="DI9" s="609"/>
      <c r="DJ9" s="609"/>
      <c r="DK9" s="609"/>
      <c r="DL9" s="609"/>
      <c r="DM9" s="609"/>
      <c r="DN9" s="609"/>
      <c r="DO9" s="609"/>
      <c r="DP9" s="610"/>
      <c r="DQ9" s="614">
        <v>1453526</v>
      </c>
      <c r="DR9" s="609"/>
      <c r="DS9" s="609"/>
      <c r="DT9" s="609"/>
      <c r="DU9" s="609"/>
      <c r="DV9" s="609"/>
      <c r="DW9" s="609"/>
      <c r="DX9" s="609"/>
      <c r="DY9" s="609"/>
      <c r="DZ9" s="609"/>
      <c r="EA9" s="609"/>
      <c r="EB9" s="609"/>
      <c r="EC9" s="645"/>
    </row>
    <row r="10" spans="2:143" ht="11.25" customHeight="1" x14ac:dyDescent="0.2">
      <c r="B10" s="605" t="s">
        <v>246</v>
      </c>
      <c r="C10" s="606"/>
      <c r="D10" s="606"/>
      <c r="E10" s="606"/>
      <c r="F10" s="606"/>
      <c r="G10" s="606"/>
      <c r="H10" s="606"/>
      <c r="I10" s="606"/>
      <c r="J10" s="606"/>
      <c r="K10" s="606"/>
      <c r="L10" s="606"/>
      <c r="M10" s="606"/>
      <c r="N10" s="606"/>
      <c r="O10" s="606"/>
      <c r="P10" s="606"/>
      <c r="Q10" s="607"/>
      <c r="R10" s="608" t="s">
        <v>247</v>
      </c>
      <c r="S10" s="609"/>
      <c r="T10" s="609"/>
      <c r="U10" s="609"/>
      <c r="V10" s="609"/>
      <c r="W10" s="609"/>
      <c r="X10" s="609"/>
      <c r="Y10" s="610"/>
      <c r="Z10" s="646" t="s">
        <v>247</v>
      </c>
      <c r="AA10" s="646"/>
      <c r="AB10" s="646"/>
      <c r="AC10" s="646"/>
      <c r="AD10" s="647" t="s">
        <v>247</v>
      </c>
      <c r="AE10" s="647"/>
      <c r="AF10" s="647"/>
      <c r="AG10" s="647"/>
      <c r="AH10" s="647"/>
      <c r="AI10" s="647"/>
      <c r="AJ10" s="647"/>
      <c r="AK10" s="647"/>
      <c r="AL10" s="611" t="s">
        <v>247</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98206</v>
      </c>
      <c r="BH10" s="609"/>
      <c r="BI10" s="609"/>
      <c r="BJ10" s="609"/>
      <c r="BK10" s="609"/>
      <c r="BL10" s="609"/>
      <c r="BM10" s="609"/>
      <c r="BN10" s="610"/>
      <c r="BO10" s="646">
        <v>2.5</v>
      </c>
      <c r="BP10" s="646"/>
      <c r="BQ10" s="646"/>
      <c r="BR10" s="646"/>
      <c r="BS10" s="647" t="s">
        <v>247</v>
      </c>
      <c r="BT10" s="647"/>
      <c r="BU10" s="647"/>
      <c r="BV10" s="647"/>
      <c r="BW10" s="647"/>
      <c r="BX10" s="647"/>
      <c r="BY10" s="647"/>
      <c r="BZ10" s="647"/>
      <c r="CA10" s="647"/>
      <c r="CB10" s="685"/>
      <c r="CD10" s="605" t="s">
        <v>249</v>
      </c>
      <c r="CE10" s="606"/>
      <c r="CF10" s="606"/>
      <c r="CG10" s="606"/>
      <c r="CH10" s="606"/>
      <c r="CI10" s="606"/>
      <c r="CJ10" s="606"/>
      <c r="CK10" s="606"/>
      <c r="CL10" s="606"/>
      <c r="CM10" s="606"/>
      <c r="CN10" s="606"/>
      <c r="CO10" s="606"/>
      <c r="CP10" s="606"/>
      <c r="CQ10" s="607"/>
      <c r="CR10" s="608" t="s">
        <v>247</v>
      </c>
      <c r="CS10" s="609"/>
      <c r="CT10" s="609"/>
      <c r="CU10" s="609"/>
      <c r="CV10" s="609"/>
      <c r="CW10" s="609"/>
      <c r="CX10" s="609"/>
      <c r="CY10" s="610"/>
      <c r="CZ10" s="646" t="s">
        <v>133</v>
      </c>
      <c r="DA10" s="646"/>
      <c r="DB10" s="646"/>
      <c r="DC10" s="646"/>
      <c r="DD10" s="614" t="s">
        <v>247</v>
      </c>
      <c r="DE10" s="609"/>
      <c r="DF10" s="609"/>
      <c r="DG10" s="609"/>
      <c r="DH10" s="609"/>
      <c r="DI10" s="609"/>
      <c r="DJ10" s="609"/>
      <c r="DK10" s="609"/>
      <c r="DL10" s="609"/>
      <c r="DM10" s="609"/>
      <c r="DN10" s="609"/>
      <c r="DO10" s="609"/>
      <c r="DP10" s="610"/>
      <c r="DQ10" s="614" t="s">
        <v>247</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875932</v>
      </c>
      <c r="S11" s="609"/>
      <c r="T11" s="609"/>
      <c r="U11" s="609"/>
      <c r="V11" s="609"/>
      <c r="W11" s="609"/>
      <c r="X11" s="609"/>
      <c r="Y11" s="610"/>
      <c r="Z11" s="611">
        <v>5.4</v>
      </c>
      <c r="AA11" s="612"/>
      <c r="AB11" s="612"/>
      <c r="AC11" s="613"/>
      <c r="AD11" s="614">
        <v>875932</v>
      </c>
      <c r="AE11" s="609"/>
      <c r="AF11" s="609"/>
      <c r="AG11" s="609"/>
      <c r="AH11" s="609"/>
      <c r="AI11" s="609"/>
      <c r="AJ11" s="609"/>
      <c r="AK11" s="610"/>
      <c r="AL11" s="611">
        <v>8.8000000000000007</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120396</v>
      </c>
      <c r="BH11" s="609"/>
      <c r="BI11" s="609"/>
      <c r="BJ11" s="609"/>
      <c r="BK11" s="609"/>
      <c r="BL11" s="609"/>
      <c r="BM11" s="609"/>
      <c r="BN11" s="610"/>
      <c r="BO11" s="646">
        <v>3.1</v>
      </c>
      <c r="BP11" s="646"/>
      <c r="BQ11" s="646"/>
      <c r="BR11" s="646"/>
      <c r="BS11" s="647">
        <v>12832</v>
      </c>
      <c r="BT11" s="647"/>
      <c r="BU11" s="647"/>
      <c r="BV11" s="647"/>
      <c r="BW11" s="647"/>
      <c r="BX11" s="647"/>
      <c r="BY11" s="647"/>
      <c r="BZ11" s="647"/>
      <c r="CA11" s="647"/>
      <c r="CB11" s="685"/>
      <c r="CD11" s="605" t="s">
        <v>252</v>
      </c>
      <c r="CE11" s="606"/>
      <c r="CF11" s="606"/>
      <c r="CG11" s="606"/>
      <c r="CH11" s="606"/>
      <c r="CI11" s="606"/>
      <c r="CJ11" s="606"/>
      <c r="CK11" s="606"/>
      <c r="CL11" s="606"/>
      <c r="CM11" s="606"/>
      <c r="CN11" s="606"/>
      <c r="CO11" s="606"/>
      <c r="CP11" s="606"/>
      <c r="CQ11" s="607"/>
      <c r="CR11" s="608">
        <v>715769</v>
      </c>
      <c r="CS11" s="609"/>
      <c r="CT11" s="609"/>
      <c r="CU11" s="609"/>
      <c r="CV11" s="609"/>
      <c r="CW11" s="609"/>
      <c r="CX11" s="609"/>
      <c r="CY11" s="610"/>
      <c r="CZ11" s="646">
        <v>4.7</v>
      </c>
      <c r="DA11" s="646"/>
      <c r="DB11" s="646"/>
      <c r="DC11" s="646"/>
      <c r="DD11" s="614">
        <v>276243</v>
      </c>
      <c r="DE11" s="609"/>
      <c r="DF11" s="609"/>
      <c r="DG11" s="609"/>
      <c r="DH11" s="609"/>
      <c r="DI11" s="609"/>
      <c r="DJ11" s="609"/>
      <c r="DK11" s="609"/>
      <c r="DL11" s="609"/>
      <c r="DM11" s="609"/>
      <c r="DN11" s="609"/>
      <c r="DO11" s="609"/>
      <c r="DP11" s="610"/>
      <c r="DQ11" s="614">
        <v>393751</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t="s">
        <v>247</v>
      </c>
      <c r="S12" s="609"/>
      <c r="T12" s="609"/>
      <c r="U12" s="609"/>
      <c r="V12" s="609"/>
      <c r="W12" s="609"/>
      <c r="X12" s="609"/>
      <c r="Y12" s="610"/>
      <c r="Z12" s="646" t="s">
        <v>247</v>
      </c>
      <c r="AA12" s="646"/>
      <c r="AB12" s="646"/>
      <c r="AC12" s="646"/>
      <c r="AD12" s="647" t="s">
        <v>133</v>
      </c>
      <c r="AE12" s="647"/>
      <c r="AF12" s="647"/>
      <c r="AG12" s="647"/>
      <c r="AH12" s="647"/>
      <c r="AI12" s="647"/>
      <c r="AJ12" s="647"/>
      <c r="AK12" s="647"/>
      <c r="AL12" s="611" t="s">
        <v>247</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1692588</v>
      </c>
      <c r="BH12" s="609"/>
      <c r="BI12" s="609"/>
      <c r="BJ12" s="609"/>
      <c r="BK12" s="609"/>
      <c r="BL12" s="609"/>
      <c r="BM12" s="609"/>
      <c r="BN12" s="610"/>
      <c r="BO12" s="646">
        <v>43.2</v>
      </c>
      <c r="BP12" s="646"/>
      <c r="BQ12" s="646"/>
      <c r="BR12" s="646"/>
      <c r="BS12" s="647" t="s">
        <v>247</v>
      </c>
      <c r="BT12" s="647"/>
      <c r="BU12" s="647"/>
      <c r="BV12" s="647"/>
      <c r="BW12" s="647"/>
      <c r="BX12" s="647"/>
      <c r="BY12" s="647"/>
      <c r="BZ12" s="647"/>
      <c r="CA12" s="647"/>
      <c r="CB12" s="685"/>
      <c r="CD12" s="605" t="s">
        <v>255</v>
      </c>
      <c r="CE12" s="606"/>
      <c r="CF12" s="606"/>
      <c r="CG12" s="606"/>
      <c r="CH12" s="606"/>
      <c r="CI12" s="606"/>
      <c r="CJ12" s="606"/>
      <c r="CK12" s="606"/>
      <c r="CL12" s="606"/>
      <c r="CM12" s="606"/>
      <c r="CN12" s="606"/>
      <c r="CO12" s="606"/>
      <c r="CP12" s="606"/>
      <c r="CQ12" s="607"/>
      <c r="CR12" s="608">
        <v>323701</v>
      </c>
      <c r="CS12" s="609"/>
      <c r="CT12" s="609"/>
      <c r="CU12" s="609"/>
      <c r="CV12" s="609"/>
      <c r="CW12" s="609"/>
      <c r="CX12" s="609"/>
      <c r="CY12" s="610"/>
      <c r="CZ12" s="646">
        <v>2.1</v>
      </c>
      <c r="DA12" s="646"/>
      <c r="DB12" s="646"/>
      <c r="DC12" s="646"/>
      <c r="DD12" s="614">
        <v>7136</v>
      </c>
      <c r="DE12" s="609"/>
      <c r="DF12" s="609"/>
      <c r="DG12" s="609"/>
      <c r="DH12" s="609"/>
      <c r="DI12" s="609"/>
      <c r="DJ12" s="609"/>
      <c r="DK12" s="609"/>
      <c r="DL12" s="609"/>
      <c r="DM12" s="609"/>
      <c r="DN12" s="609"/>
      <c r="DO12" s="609"/>
      <c r="DP12" s="610"/>
      <c r="DQ12" s="614">
        <v>224050</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247</v>
      </c>
      <c r="S13" s="609"/>
      <c r="T13" s="609"/>
      <c r="U13" s="609"/>
      <c r="V13" s="609"/>
      <c r="W13" s="609"/>
      <c r="X13" s="609"/>
      <c r="Y13" s="610"/>
      <c r="Z13" s="646" t="s">
        <v>133</v>
      </c>
      <c r="AA13" s="646"/>
      <c r="AB13" s="646"/>
      <c r="AC13" s="646"/>
      <c r="AD13" s="647" t="s">
        <v>247</v>
      </c>
      <c r="AE13" s="647"/>
      <c r="AF13" s="647"/>
      <c r="AG13" s="647"/>
      <c r="AH13" s="647"/>
      <c r="AI13" s="647"/>
      <c r="AJ13" s="647"/>
      <c r="AK13" s="647"/>
      <c r="AL13" s="611" t="s">
        <v>247</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1692244</v>
      </c>
      <c r="BH13" s="609"/>
      <c r="BI13" s="609"/>
      <c r="BJ13" s="609"/>
      <c r="BK13" s="609"/>
      <c r="BL13" s="609"/>
      <c r="BM13" s="609"/>
      <c r="BN13" s="610"/>
      <c r="BO13" s="646">
        <v>43.2</v>
      </c>
      <c r="BP13" s="646"/>
      <c r="BQ13" s="646"/>
      <c r="BR13" s="646"/>
      <c r="BS13" s="647" t="s">
        <v>133</v>
      </c>
      <c r="BT13" s="647"/>
      <c r="BU13" s="647"/>
      <c r="BV13" s="647"/>
      <c r="BW13" s="647"/>
      <c r="BX13" s="647"/>
      <c r="BY13" s="647"/>
      <c r="BZ13" s="647"/>
      <c r="CA13" s="647"/>
      <c r="CB13" s="685"/>
      <c r="CD13" s="605" t="s">
        <v>258</v>
      </c>
      <c r="CE13" s="606"/>
      <c r="CF13" s="606"/>
      <c r="CG13" s="606"/>
      <c r="CH13" s="606"/>
      <c r="CI13" s="606"/>
      <c r="CJ13" s="606"/>
      <c r="CK13" s="606"/>
      <c r="CL13" s="606"/>
      <c r="CM13" s="606"/>
      <c r="CN13" s="606"/>
      <c r="CO13" s="606"/>
      <c r="CP13" s="606"/>
      <c r="CQ13" s="607"/>
      <c r="CR13" s="608">
        <v>717310</v>
      </c>
      <c r="CS13" s="609"/>
      <c r="CT13" s="609"/>
      <c r="CU13" s="609"/>
      <c r="CV13" s="609"/>
      <c r="CW13" s="609"/>
      <c r="CX13" s="609"/>
      <c r="CY13" s="610"/>
      <c r="CZ13" s="646">
        <v>4.7</v>
      </c>
      <c r="DA13" s="646"/>
      <c r="DB13" s="646"/>
      <c r="DC13" s="646"/>
      <c r="DD13" s="614">
        <v>400585</v>
      </c>
      <c r="DE13" s="609"/>
      <c r="DF13" s="609"/>
      <c r="DG13" s="609"/>
      <c r="DH13" s="609"/>
      <c r="DI13" s="609"/>
      <c r="DJ13" s="609"/>
      <c r="DK13" s="609"/>
      <c r="DL13" s="609"/>
      <c r="DM13" s="609"/>
      <c r="DN13" s="609"/>
      <c r="DO13" s="609"/>
      <c r="DP13" s="610"/>
      <c r="DQ13" s="614">
        <v>498737</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v>742</v>
      </c>
      <c r="S14" s="609"/>
      <c r="T14" s="609"/>
      <c r="U14" s="609"/>
      <c r="V14" s="609"/>
      <c r="W14" s="609"/>
      <c r="X14" s="609"/>
      <c r="Y14" s="610"/>
      <c r="Z14" s="646">
        <v>0</v>
      </c>
      <c r="AA14" s="646"/>
      <c r="AB14" s="646"/>
      <c r="AC14" s="646"/>
      <c r="AD14" s="647">
        <v>742</v>
      </c>
      <c r="AE14" s="647"/>
      <c r="AF14" s="647"/>
      <c r="AG14" s="647"/>
      <c r="AH14" s="647"/>
      <c r="AI14" s="647"/>
      <c r="AJ14" s="647"/>
      <c r="AK14" s="647"/>
      <c r="AL14" s="611">
        <v>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134812</v>
      </c>
      <c r="BH14" s="609"/>
      <c r="BI14" s="609"/>
      <c r="BJ14" s="609"/>
      <c r="BK14" s="609"/>
      <c r="BL14" s="609"/>
      <c r="BM14" s="609"/>
      <c r="BN14" s="610"/>
      <c r="BO14" s="646">
        <v>3.4</v>
      </c>
      <c r="BP14" s="646"/>
      <c r="BQ14" s="646"/>
      <c r="BR14" s="646"/>
      <c r="BS14" s="647" t="s">
        <v>247</v>
      </c>
      <c r="BT14" s="647"/>
      <c r="BU14" s="647"/>
      <c r="BV14" s="647"/>
      <c r="BW14" s="647"/>
      <c r="BX14" s="647"/>
      <c r="BY14" s="647"/>
      <c r="BZ14" s="647"/>
      <c r="CA14" s="647"/>
      <c r="CB14" s="685"/>
      <c r="CD14" s="605" t="s">
        <v>261</v>
      </c>
      <c r="CE14" s="606"/>
      <c r="CF14" s="606"/>
      <c r="CG14" s="606"/>
      <c r="CH14" s="606"/>
      <c r="CI14" s="606"/>
      <c r="CJ14" s="606"/>
      <c r="CK14" s="606"/>
      <c r="CL14" s="606"/>
      <c r="CM14" s="606"/>
      <c r="CN14" s="606"/>
      <c r="CO14" s="606"/>
      <c r="CP14" s="606"/>
      <c r="CQ14" s="607"/>
      <c r="CR14" s="608">
        <v>674449</v>
      </c>
      <c r="CS14" s="609"/>
      <c r="CT14" s="609"/>
      <c r="CU14" s="609"/>
      <c r="CV14" s="609"/>
      <c r="CW14" s="609"/>
      <c r="CX14" s="609"/>
      <c r="CY14" s="610"/>
      <c r="CZ14" s="646">
        <v>4.5</v>
      </c>
      <c r="DA14" s="646"/>
      <c r="DB14" s="646"/>
      <c r="DC14" s="646"/>
      <c r="DD14" s="614">
        <v>2516</v>
      </c>
      <c r="DE14" s="609"/>
      <c r="DF14" s="609"/>
      <c r="DG14" s="609"/>
      <c r="DH14" s="609"/>
      <c r="DI14" s="609"/>
      <c r="DJ14" s="609"/>
      <c r="DK14" s="609"/>
      <c r="DL14" s="609"/>
      <c r="DM14" s="609"/>
      <c r="DN14" s="609"/>
      <c r="DO14" s="609"/>
      <c r="DP14" s="610"/>
      <c r="DQ14" s="614">
        <v>672558</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133</v>
      </c>
      <c r="S15" s="609"/>
      <c r="T15" s="609"/>
      <c r="U15" s="609"/>
      <c r="V15" s="609"/>
      <c r="W15" s="609"/>
      <c r="X15" s="609"/>
      <c r="Y15" s="610"/>
      <c r="Z15" s="646" t="s">
        <v>247</v>
      </c>
      <c r="AA15" s="646"/>
      <c r="AB15" s="646"/>
      <c r="AC15" s="646"/>
      <c r="AD15" s="647" t="s">
        <v>247</v>
      </c>
      <c r="AE15" s="647"/>
      <c r="AF15" s="647"/>
      <c r="AG15" s="647"/>
      <c r="AH15" s="647"/>
      <c r="AI15" s="647"/>
      <c r="AJ15" s="647"/>
      <c r="AK15" s="647"/>
      <c r="AL15" s="611" t="s">
        <v>133</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272422</v>
      </c>
      <c r="BH15" s="609"/>
      <c r="BI15" s="609"/>
      <c r="BJ15" s="609"/>
      <c r="BK15" s="609"/>
      <c r="BL15" s="609"/>
      <c r="BM15" s="609"/>
      <c r="BN15" s="610"/>
      <c r="BO15" s="646">
        <v>7</v>
      </c>
      <c r="BP15" s="646"/>
      <c r="BQ15" s="646"/>
      <c r="BR15" s="646"/>
      <c r="BS15" s="647" t="s">
        <v>133</v>
      </c>
      <c r="BT15" s="647"/>
      <c r="BU15" s="647"/>
      <c r="BV15" s="647"/>
      <c r="BW15" s="647"/>
      <c r="BX15" s="647"/>
      <c r="BY15" s="647"/>
      <c r="BZ15" s="647"/>
      <c r="CA15" s="647"/>
      <c r="CB15" s="685"/>
      <c r="CD15" s="605" t="s">
        <v>264</v>
      </c>
      <c r="CE15" s="606"/>
      <c r="CF15" s="606"/>
      <c r="CG15" s="606"/>
      <c r="CH15" s="606"/>
      <c r="CI15" s="606"/>
      <c r="CJ15" s="606"/>
      <c r="CK15" s="606"/>
      <c r="CL15" s="606"/>
      <c r="CM15" s="606"/>
      <c r="CN15" s="606"/>
      <c r="CO15" s="606"/>
      <c r="CP15" s="606"/>
      <c r="CQ15" s="607"/>
      <c r="CR15" s="608">
        <v>1344414</v>
      </c>
      <c r="CS15" s="609"/>
      <c r="CT15" s="609"/>
      <c r="CU15" s="609"/>
      <c r="CV15" s="609"/>
      <c r="CW15" s="609"/>
      <c r="CX15" s="609"/>
      <c r="CY15" s="610"/>
      <c r="CZ15" s="646">
        <v>8.9</v>
      </c>
      <c r="DA15" s="646"/>
      <c r="DB15" s="646"/>
      <c r="DC15" s="646"/>
      <c r="DD15" s="614">
        <v>35349</v>
      </c>
      <c r="DE15" s="609"/>
      <c r="DF15" s="609"/>
      <c r="DG15" s="609"/>
      <c r="DH15" s="609"/>
      <c r="DI15" s="609"/>
      <c r="DJ15" s="609"/>
      <c r="DK15" s="609"/>
      <c r="DL15" s="609"/>
      <c r="DM15" s="609"/>
      <c r="DN15" s="609"/>
      <c r="DO15" s="609"/>
      <c r="DP15" s="610"/>
      <c r="DQ15" s="614">
        <v>1195468</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33530</v>
      </c>
      <c r="S16" s="609"/>
      <c r="T16" s="609"/>
      <c r="U16" s="609"/>
      <c r="V16" s="609"/>
      <c r="W16" s="609"/>
      <c r="X16" s="609"/>
      <c r="Y16" s="610"/>
      <c r="Z16" s="646">
        <v>0.2</v>
      </c>
      <c r="AA16" s="646"/>
      <c r="AB16" s="646"/>
      <c r="AC16" s="646"/>
      <c r="AD16" s="647">
        <v>33530</v>
      </c>
      <c r="AE16" s="647"/>
      <c r="AF16" s="647"/>
      <c r="AG16" s="647"/>
      <c r="AH16" s="647"/>
      <c r="AI16" s="647"/>
      <c r="AJ16" s="647"/>
      <c r="AK16" s="647"/>
      <c r="AL16" s="611">
        <v>0.3</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133</v>
      </c>
      <c r="BH16" s="609"/>
      <c r="BI16" s="609"/>
      <c r="BJ16" s="609"/>
      <c r="BK16" s="609"/>
      <c r="BL16" s="609"/>
      <c r="BM16" s="609"/>
      <c r="BN16" s="610"/>
      <c r="BO16" s="646" t="s">
        <v>247</v>
      </c>
      <c r="BP16" s="646"/>
      <c r="BQ16" s="646"/>
      <c r="BR16" s="646"/>
      <c r="BS16" s="647" t="s">
        <v>133</v>
      </c>
      <c r="BT16" s="647"/>
      <c r="BU16" s="647"/>
      <c r="BV16" s="647"/>
      <c r="BW16" s="647"/>
      <c r="BX16" s="647"/>
      <c r="BY16" s="647"/>
      <c r="BZ16" s="647"/>
      <c r="CA16" s="647"/>
      <c r="CB16" s="685"/>
      <c r="CD16" s="605" t="s">
        <v>267</v>
      </c>
      <c r="CE16" s="606"/>
      <c r="CF16" s="606"/>
      <c r="CG16" s="606"/>
      <c r="CH16" s="606"/>
      <c r="CI16" s="606"/>
      <c r="CJ16" s="606"/>
      <c r="CK16" s="606"/>
      <c r="CL16" s="606"/>
      <c r="CM16" s="606"/>
      <c r="CN16" s="606"/>
      <c r="CO16" s="606"/>
      <c r="CP16" s="606"/>
      <c r="CQ16" s="607"/>
      <c r="CR16" s="608" t="s">
        <v>247</v>
      </c>
      <c r="CS16" s="609"/>
      <c r="CT16" s="609"/>
      <c r="CU16" s="609"/>
      <c r="CV16" s="609"/>
      <c r="CW16" s="609"/>
      <c r="CX16" s="609"/>
      <c r="CY16" s="610"/>
      <c r="CZ16" s="646" t="s">
        <v>247</v>
      </c>
      <c r="DA16" s="646"/>
      <c r="DB16" s="646"/>
      <c r="DC16" s="646"/>
      <c r="DD16" s="614" t="s">
        <v>247</v>
      </c>
      <c r="DE16" s="609"/>
      <c r="DF16" s="609"/>
      <c r="DG16" s="609"/>
      <c r="DH16" s="609"/>
      <c r="DI16" s="609"/>
      <c r="DJ16" s="609"/>
      <c r="DK16" s="609"/>
      <c r="DL16" s="609"/>
      <c r="DM16" s="609"/>
      <c r="DN16" s="609"/>
      <c r="DO16" s="609"/>
      <c r="DP16" s="610"/>
      <c r="DQ16" s="614" t="s">
        <v>247</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67533</v>
      </c>
      <c r="S17" s="609"/>
      <c r="T17" s="609"/>
      <c r="U17" s="609"/>
      <c r="V17" s="609"/>
      <c r="W17" s="609"/>
      <c r="X17" s="609"/>
      <c r="Y17" s="610"/>
      <c r="Z17" s="646">
        <v>0.4</v>
      </c>
      <c r="AA17" s="646"/>
      <c r="AB17" s="646"/>
      <c r="AC17" s="646"/>
      <c r="AD17" s="647">
        <v>67533</v>
      </c>
      <c r="AE17" s="647"/>
      <c r="AF17" s="647"/>
      <c r="AG17" s="647"/>
      <c r="AH17" s="647"/>
      <c r="AI17" s="647"/>
      <c r="AJ17" s="647"/>
      <c r="AK17" s="647"/>
      <c r="AL17" s="611">
        <v>0.7</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247</v>
      </c>
      <c r="BH17" s="609"/>
      <c r="BI17" s="609"/>
      <c r="BJ17" s="609"/>
      <c r="BK17" s="609"/>
      <c r="BL17" s="609"/>
      <c r="BM17" s="609"/>
      <c r="BN17" s="610"/>
      <c r="BO17" s="646" t="s">
        <v>133</v>
      </c>
      <c r="BP17" s="646"/>
      <c r="BQ17" s="646"/>
      <c r="BR17" s="646"/>
      <c r="BS17" s="647" t="s">
        <v>133</v>
      </c>
      <c r="BT17" s="647"/>
      <c r="BU17" s="647"/>
      <c r="BV17" s="647"/>
      <c r="BW17" s="647"/>
      <c r="BX17" s="647"/>
      <c r="BY17" s="647"/>
      <c r="BZ17" s="647"/>
      <c r="CA17" s="647"/>
      <c r="CB17" s="685"/>
      <c r="CD17" s="605" t="s">
        <v>270</v>
      </c>
      <c r="CE17" s="606"/>
      <c r="CF17" s="606"/>
      <c r="CG17" s="606"/>
      <c r="CH17" s="606"/>
      <c r="CI17" s="606"/>
      <c r="CJ17" s="606"/>
      <c r="CK17" s="606"/>
      <c r="CL17" s="606"/>
      <c r="CM17" s="606"/>
      <c r="CN17" s="606"/>
      <c r="CO17" s="606"/>
      <c r="CP17" s="606"/>
      <c r="CQ17" s="607"/>
      <c r="CR17" s="608">
        <v>1748876</v>
      </c>
      <c r="CS17" s="609"/>
      <c r="CT17" s="609"/>
      <c r="CU17" s="609"/>
      <c r="CV17" s="609"/>
      <c r="CW17" s="609"/>
      <c r="CX17" s="609"/>
      <c r="CY17" s="610"/>
      <c r="CZ17" s="646">
        <v>11.5</v>
      </c>
      <c r="DA17" s="646"/>
      <c r="DB17" s="646"/>
      <c r="DC17" s="646"/>
      <c r="DD17" s="614" t="s">
        <v>247</v>
      </c>
      <c r="DE17" s="609"/>
      <c r="DF17" s="609"/>
      <c r="DG17" s="609"/>
      <c r="DH17" s="609"/>
      <c r="DI17" s="609"/>
      <c r="DJ17" s="609"/>
      <c r="DK17" s="609"/>
      <c r="DL17" s="609"/>
      <c r="DM17" s="609"/>
      <c r="DN17" s="609"/>
      <c r="DO17" s="609"/>
      <c r="DP17" s="610"/>
      <c r="DQ17" s="614">
        <v>1748876</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v>25123</v>
      </c>
      <c r="S18" s="609"/>
      <c r="T18" s="609"/>
      <c r="U18" s="609"/>
      <c r="V18" s="609"/>
      <c r="W18" s="609"/>
      <c r="X18" s="609"/>
      <c r="Y18" s="610"/>
      <c r="Z18" s="646">
        <v>0.2</v>
      </c>
      <c r="AA18" s="646"/>
      <c r="AB18" s="646"/>
      <c r="AC18" s="646"/>
      <c r="AD18" s="647">
        <v>25123</v>
      </c>
      <c r="AE18" s="647"/>
      <c r="AF18" s="647"/>
      <c r="AG18" s="647"/>
      <c r="AH18" s="647"/>
      <c r="AI18" s="647"/>
      <c r="AJ18" s="647"/>
      <c r="AK18" s="647"/>
      <c r="AL18" s="611">
        <v>0.3</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247</v>
      </c>
      <c r="BH18" s="609"/>
      <c r="BI18" s="609"/>
      <c r="BJ18" s="609"/>
      <c r="BK18" s="609"/>
      <c r="BL18" s="609"/>
      <c r="BM18" s="609"/>
      <c r="BN18" s="610"/>
      <c r="BO18" s="646" t="s">
        <v>133</v>
      </c>
      <c r="BP18" s="646"/>
      <c r="BQ18" s="646"/>
      <c r="BR18" s="646"/>
      <c r="BS18" s="647" t="s">
        <v>247</v>
      </c>
      <c r="BT18" s="647"/>
      <c r="BU18" s="647"/>
      <c r="BV18" s="647"/>
      <c r="BW18" s="647"/>
      <c r="BX18" s="647"/>
      <c r="BY18" s="647"/>
      <c r="BZ18" s="647"/>
      <c r="CA18" s="647"/>
      <c r="CB18" s="685"/>
      <c r="CD18" s="605" t="s">
        <v>273</v>
      </c>
      <c r="CE18" s="606"/>
      <c r="CF18" s="606"/>
      <c r="CG18" s="606"/>
      <c r="CH18" s="606"/>
      <c r="CI18" s="606"/>
      <c r="CJ18" s="606"/>
      <c r="CK18" s="606"/>
      <c r="CL18" s="606"/>
      <c r="CM18" s="606"/>
      <c r="CN18" s="606"/>
      <c r="CO18" s="606"/>
      <c r="CP18" s="606"/>
      <c r="CQ18" s="607"/>
      <c r="CR18" s="608" t="s">
        <v>247</v>
      </c>
      <c r="CS18" s="609"/>
      <c r="CT18" s="609"/>
      <c r="CU18" s="609"/>
      <c r="CV18" s="609"/>
      <c r="CW18" s="609"/>
      <c r="CX18" s="609"/>
      <c r="CY18" s="610"/>
      <c r="CZ18" s="646" t="s">
        <v>247</v>
      </c>
      <c r="DA18" s="646"/>
      <c r="DB18" s="646"/>
      <c r="DC18" s="646"/>
      <c r="DD18" s="614" t="s">
        <v>133</v>
      </c>
      <c r="DE18" s="609"/>
      <c r="DF18" s="609"/>
      <c r="DG18" s="609"/>
      <c r="DH18" s="609"/>
      <c r="DI18" s="609"/>
      <c r="DJ18" s="609"/>
      <c r="DK18" s="609"/>
      <c r="DL18" s="609"/>
      <c r="DM18" s="609"/>
      <c r="DN18" s="609"/>
      <c r="DO18" s="609"/>
      <c r="DP18" s="610"/>
      <c r="DQ18" s="614" t="s">
        <v>247</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v>23740</v>
      </c>
      <c r="S19" s="609"/>
      <c r="T19" s="609"/>
      <c r="U19" s="609"/>
      <c r="V19" s="609"/>
      <c r="W19" s="609"/>
      <c r="X19" s="609"/>
      <c r="Y19" s="610"/>
      <c r="Z19" s="646">
        <v>0.1</v>
      </c>
      <c r="AA19" s="646"/>
      <c r="AB19" s="646"/>
      <c r="AC19" s="646"/>
      <c r="AD19" s="647">
        <v>23740</v>
      </c>
      <c r="AE19" s="647"/>
      <c r="AF19" s="647"/>
      <c r="AG19" s="647"/>
      <c r="AH19" s="647"/>
      <c r="AI19" s="647"/>
      <c r="AJ19" s="647"/>
      <c r="AK19" s="647"/>
      <c r="AL19" s="611">
        <v>0.2</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t="s">
        <v>133</v>
      </c>
      <c r="BH19" s="609"/>
      <c r="BI19" s="609"/>
      <c r="BJ19" s="609"/>
      <c r="BK19" s="609"/>
      <c r="BL19" s="609"/>
      <c r="BM19" s="609"/>
      <c r="BN19" s="610"/>
      <c r="BO19" s="646" t="s">
        <v>247</v>
      </c>
      <c r="BP19" s="646"/>
      <c r="BQ19" s="646"/>
      <c r="BR19" s="646"/>
      <c r="BS19" s="647" t="s">
        <v>133</v>
      </c>
      <c r="BT19" s="647"/>
      <c r="BU19" s="647"/>
      <c r="BV19" s="647"/>
      <c r="BW19" s="647"/>
      <c r="BX19" s="647"/>
      <c r="BY19" s="647"/>
      <c r="BZ19" s="647"/>
      <c r="CA19" s="647"/>
      <c r="CB19" s="685"/>
      <c r="CD19" s="605" t="s">
        <v>276</v>
      </c>
      <c r="CE19" s="606"/>
      <c r="CF19" s="606"/>
      <c r="CG19" s="606"/>
      <c r="CH19" s="606"/>
      <c r="CI19" s="606"/>
      <c r="CJ19" s="606"/>
      <c r="CK19" s="606"/>
      <c r="CL19" s="606"/>
      <c r="CM19" s="606"/>
      <c r="CN19" s="606"/>
      <c r="CO19" s="606"/>
      <c r="CP19" s="606"/>
      <c r="CQ19" s="607"/>
      <c r="CR19" s="608" t="s">
        <v>247</v>
      </c>
      <c r="CS19" s="609"/>
      <c r="CT19" s="609"/>
      <c r="CU19" s="609"/>
      <c r="CV19" s="609"/>
      <c r="CW19" s="609"/>
      <c r="CX19" s="609"/>
      <c r="CY19" s="610"/>
      <c r="CZ19" s="646" t="s">
        <v>247</v>
      </c>
      <c r="DA19" s="646"/>
      <c r="DB19" s="646"/>
      <c r="DC19" s="646"/>
      <c r="DD19" s="614" t="s">
        <v>247</v>
      </c>
      <c r="DE19" s="609"/>
      <c r="DF19" s="609"/>
      <c r="DG19" s="609"/>
      <c r="DH19" s="609"/>
      <c r="DI19" s="609"/>
      <c r="DJ19" s="609"/>
      <c r="DK19" s="609"/>
      <c r="DL19" s="609"/>
      <c r="DM19" s="609"/>
      <c r="DN19" s="609"/>
      <c r="DO19" s="609"/>
      <c r="DP19" s="610"/>
      <c r="DQ19" s="614" t="s">
        <v>247</v>
      </c>
      <c r="DR19" s="609"/>
      <c r="DS19" s="609"/>
      <c r="DT19" s="609"/>
      <c r="DU19" s="609"/>
      <c r="DV19" s="609"/>
      <c r="DW19" s="609"/>
      <c r="DX19" s="609"/>
      <c r="DY19" s="609"/>
      <c r="DZ19" s="609"/>
      <c r="EA19" s="609"/>
      <c r="EB19" s="609"/>
      <c r="EC19" s="645"/>
    </row>
    <row r="20" spans="2:133" ht="11.25" customHeight="1" x14ac:dyDescent="0.2">
      <c r="B20" s="675" t="s">
        <v>277</v>
      </c>
      <c r="C20" s="676"/>
      <c r="D20" s="676"/>
      <c r="E20" s="676"/>
      <c r="F20" s="676"/>
      <c r="G20" s="676"/>
      <c r="H20" s="676"/>
      <c r="I20" s="676"/>
      <c r="J20" s="676"/>
      <c r="K20" s="676"/>
      <c r="L20" s="676"/>
      <c r="M20" s="676"/>
      <c r="N20" s="676"/>
      <c r="O20" s="676"/>
      <c r="P20" s="676"/>
      <c r="Q20" s="677"/>
      <c r="R20" s="608">
        <v>1383</v>
      </c>
      <c r="S20" s="609"/>
      <c r="T20" s="609"/>
      <c r="U20" s="609"/>
      <c r="V20" s="609"/>
      <c r="W20" s="609"/>
      <c r="X20" s="609"/>
      <c r="Y20" s="610"/>
      <c r="Z20" s="646">
        <v>0</v>
      </c>
      <c r="AA20" s="646"/>
      <c r="AB20" s="646"/>
      <c r="AC20" s="646"/>
      <c r="AD20" s="647">
        <v>1383</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t="s">
        <v>133</v>
      </c>
      <c r="BH20" s="609"/>
      <c r="BI20" s="609"/>
      <c r="BJ20" s="609"/>
      <c r="BK20" s="609"/>
      <c r="BL20" s="609"/>
      <c r="BM20" s="609"/>
      <c r="BN20" s="610"/>
      <c r="BO20" s="646" t="s">
        <v>133</v>
      </c>
      <c r="BP20" s="646"/>
      <c r="BQ20" s="646"/>
      <c r="BR20" s="646"/>
      <c r="BS20" s="647" t="s">
        <v>247</v>
      </c>
      <c r="BT20" s="647"/>
      <c r="BU20" s="647"/>
      <c r="BV20" s="647"/>
      <c r="BW20" s="647"/>
      <c r="BX20" s="647"/>
      <c r="BY20" s="647"/>
      <c r="BZ20" s="647"/>
      <c r="CA20" s="647"/>
      <c r="CB20" s="685"/>
      <c r="CD20" s="605" t="s">
        <v>279</v>
      </c>
      <c r="CE20" s="606"/>
      <c r="CF20" s="606"/>
      <c r="CG20" s="606"/>
      <c r="CH20" s="606"/>
      <c r="CI20" s="606"/>
      <c r="CJ20" s="606"/>
      <c r="CK20" s="606"/>
      <c r="CL20" s="606"/>
      <c r="CM20" s="606"/>
      <c r="CN20" s="606"/>
      <c r="CO20" s="606"/>
      <c r="CP20" s="606"/>
      <c r="CQ20" s="607"/>
      <c r="CR20" s="608">
        <v>15148395</v>
      </c>
      <c r="CS20" s="609"/>
      <c r="CT20" s="609"/>
      <c r="CU20" s="609"/>
      <c r="CV20" s="609"/>
      <c r="CW20" s="609"/>
      <c r="CX20" s="609"/>
      <c r="CY20" s="610"/>
      <c r="CZ20" s="646">
        <v>100</v>
      </c>
      <c r="DA20" s="646"/>
      <c r="DB20" s="646"/>
      <c r="DC20" s="646"/>
      <c r="DD20" s="614">
        <v>795249</v>
      </c>
      <c r="DE20" s="609"/>
      <c r="DF20" s="609"/>
      <c r="DG20" s="609"/>
      <c r="DH20" s="609"/>
      <c r="DI20" s="609"/>
      <c r="DJ20" s="609"/>
      <c r="DK20" s="609"/>
      <c r="DL20" s="609"/>
      <c r="DM20" s="609"/>
      <c r="DN20" s="609"/>
      <c r="DO20" s="609"/>
      <c r="DP20" s="610"/>
      <c r="DQ20" s="614">
        <v>10934830</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5201460</v>
      </c>
      <c r="S21" s="609"/>
      <c r="T21" s="609"/>
      <c r="U21" s="609"/>
      <c r="V21" s="609"/>
      <c r="W21" s="609"/>
      <c r="X21" s="609"/>
      <c r="Y21" s="610"/>
      <c r="Z21" s="646">
        <v>32.1</v>
      </c>
      <c r="AA21" s="646"/>
      <c r="AB21" s="646"/>
      <c r="AC21" s="646"/>
      <c r="AD21" s="647">
        <v>4704231</v>
      </c>
      <c r="AE21" s="647"/>
      <c r="AF21" s="647"/>
      <c r="AG21" s="647"/>
      <c r="AH21" s="647"/>
      <c r="AI21" s="647"/>
      <c r="AJ21" s="647"/>
      <c r="AK21" s="647"/>
      <c r="AL21" s="611">
        <v>47.2</v>
      </c>
      <c r="AM21" s="612"/>
      <c r="AN21" s="612"/>
      <c r="AO21" s="648"/>
      <c r="AP21" s="605" t="s">
        <v>281</v>
      </c>
      <c r="AQ21" s="686"/>
      <c r="AR21" s="686"/>
      <c r="AS21" s="686"/>
      <c r="AT21" s="686"/>
      <c r="AU21" s="686"/>
      <c r="AV21" s="686"/>
      <c r="AW21" s="686"/>
      <c r="AX21" s="686"/>
      <c r="AY21" s="686"/>
      <c r="AZ21" s="686"/>
      <c r="BA21" s="686"/>
      <c r="BB21" s="686"/>
      <c r="BC21" s="686"/>
      <c r="BD21" s="686"/>
      <c r="BE21" s="686"/>
      <c r="BF21" s="687"/>
      <c r="BG21" s="608" t="s">
        <v>133</v>
      </c>
      <c r="BH21" s="609"/>
      <c r="BI21" s="609"/>
      <c r="BJ21" s="609"/>
      <c r="BK21" s="609"/>
      <c r="BL21" s="609"/>
      <c r="BM21" s="609"/>
      <c r="BN21" s="610"/>
      <c r="BO21" s="646" t="s">
        <v>133</v>
      </c>
      <c r="BP21" s="646"/>
      <c r="BQ21" s="646"/>
      <c r="BR21" s="646"/>
      <c r="BS21" s="647" t="s">
        <v>247</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4704231</v>
      </c>
      <c r="S22" s="609"/>
      <c r="T22" s="609"/>
      <c r="U22" s="609"/>
      <c r="V22" s="609"/>
      <c r="W22" s="609"/>
      <c r="X22" s="609"/>
      <c r="Y22" s="610"/>
      <c r="Z22" s="646">
        <v>29</v>
      </c>
      <c r="AA22" s="646"/>
      <c r="AB22" s="646"/>
      <c r="AC22" s="646"/>
      <c r="AD22" s="647">
        <v>4704231</v>
      </c>
      <c r="AE22" s="647"/>
      <c r="AF22" s="647"/>
      <c r="AG22" s="647"/>
      <c r="AH22" s="647"/>
      <c r="AI22" s="647"/>
      <c r="AJ22" s="647"/>
      <c r="AK22" s="647"/>
      <c r="AL22" s="611">
        <v>47.2</v>
      </c>
      <c r="AM22" s="612"/>
      <c r="AN22" s="612"/>
      <c r="AO22" s="648"/>
      <c r="AP22" s="605" t="s">
        <v>283</v>
      </c>
      <c r="AQ22" s="686"/>
      <c r="AR22" s="686"/>
      <c r="AS22" s="686"/>
      <c r="AT22" s="686"/>
      <c r="AU22" s="686"/>
      <c r="AV22" s="686"/>
      <c r="AW22" s="686"/>
      <c r="AX22" s="686"/>
      <c r="AY22" s="686"/>
      <c r="AZ22" s="686"/>
      <c r="BA22" s="686"/>
      <c r="BB22" s="686"/>
      <c r="BC22" s="686"/>
      <c r="BD22" s="686"/>
      <c r="BE22" s="686"/>
      <c r="BF22" s="687"/>
      <c r="BG22" s="608" t="s">
        <v>247</v>
      </c>
      <c r="BH22" s="609"/>
      <c r="BI22" s="609"/>
      <c r="BJ22" s="609"/>
      <c r="BK22" s="609"/>
      <c r="BL22" s="609"/>
      <c r="BM22" s="609"/>
      <c r="BN22" s="610"/>
      <c r="BO22" s="646" t="s">
        <v>247</v>
      </c>
      <c r="BP22" s="646"/>
      <c r="BQ22" s="646"/>
      <c r="BR22" s="646"/>
      <c r="BS22" s="647" t="s">
        <v>247</v>
      </c>
      <c r="BT22" s="647"/>
      <c r="BU22" s="647"/>
      <c r="BV22" s="647"/>
      <c r="BW22" s="647"/>
      <c r="BX22" s="647"/>
      <c r="BY22" s="647"/>
      <c r="BZ22" s="647"/>
      <c r="CA22" s="647"/>
      <c r="CB22" s="685"/>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285</v>
      </c>
      <c r="C23" s="606"/>
      <c r="D23" s="606"/>
      <c r="E23" s="606"/>
      <c r="F23" s="606"/>
      <c r="G23" s="606"/>
      <c r="H23" s="606"/>
      <c r="I23" s="606"/>
      <c r="J23" s="606"/>
      <c r="K23" s="606"/>
      <c r="L23" s="606"/>
      <c r="M23" s="606"/>
      <c r="N23" s="606"/>
      <c r="O23" s="606"/>
      <c r="P23" s="606"/>
      <c r="Q23" s="607"/>
      <c r="R23" s="608">
        <v>497229</v>
      </c>
      <c r="S23" s="609"/>
      <c r="T23" s="609"/>
      <c r="U23" s="609"/>
      <c r="V23" s="609"/>
      <c r="W23" s="609"/>
      <c r="X23" s="609"/>
      <c r="Y23" s="610"/>
      <c r="Z23" s="646">
        <v>3.1</v>
      </c>
      <c r="AA23" s="646"/>
      <c r="AB23" s="646"/>
      <c r="AC23" s="646"/>
      <c r="AD23" s="647" t="s">
        <v>133</v>
      </c>
      <c r="AE23" s="647"/>
      <c r="AF23" s="647"/>
      <c r="AG23" s="647"/>
      <c r="AH23" s="647"/>
      <c r="AI23" s="647"/>
      <c r="AJ23" s="647"/>
      <c r="AK23" s="647"/>
      <c r="AL23" s="611" t="s">
        <v>247</v>
      </c>
      <c r="AM23" s="612"/>
      <c r="AN23" s="612"/>
      <c r="AO23" s="648"/>
      <c r="AP23" s="605" t="s">
        <v>286</v>
      </c>
      <c r="AQ23" s="686"/>
      <c r="AR23" s="686"/>
      <c r="AS23" s="686"/>
      <c r="AT23" s="686"/>
      <c r="AU23" s="686"/>
      <c r="AV23" s="686"/>
      <c r="AW23" s="686"/>
      <c r="AX23" s="686"/>
      <c r="AY23" s="686"/>
      <c r="AZ23" s="686"/>
      <c r="BA23" s="686"/>
      <c r="BB23" s="686"/>
      <c r="BC23" s="686"/>
      <c r="BD23" s="686"/>
      <c r="BE23" s="686"/>
      <c r="BF23" s="687"/>
      <c r="BG23" s="608" t="s">
        <v>133</v>
      </c>
      <c r="BH23" s="609"/>
      <c r="BI23" s="609"/>
      <c r="BJ23" s="609"/>
      <c r="BK23" s="609"/>
      <c r="BL23" s="609"/>
      <c r="BM23" s="609"/>
      <c r="BN23" s="610"/>
      <c r="BO23" s="646" t="s">
        <v>133</v>
      </c>
      <c r="BP23" s="646"/>
      <c r="BQ23" s="646"/>
      <c r="BR23" s="646"/>
      <c r="BS23" s="647" t="s">
        <v>247</v>
      </c>
      <c r="BT23" s="647"/>
      <c r="BU23" s="647"/>
      <c r="BV23" s="647"/>
      <c r="BW23" s="647"/>
      <c r="BX23" s="647"/>
      <c r="BY23" s="647"/>
      <c r="BZ23" s="647"/>
      <c r="CA23" s="647"/>
      <c r="CB23" s="685"/>
      <c r="CD23" s="660" t="s">
        <v>225</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2">
      <c r="B24" s="605" t="s">
        <v>292</v>
      </c>
      <c r="C24" s="606"/>
      <c r="D24" s="606"/>
      <c r="E24" s="606"/>
      <c r="F24" s="606"/>
      <c r="G24" s="606"/>
      <c r="H24" s="606"/>
      <c r="I24" s="606"/>
      <c r="J24" s="606"/>
      <c r="K24" s="606"/>
      <c r="L24" s="606"/>
      <c r="M24" s="606"/>
      <c r="N24" s="606"/>
      <c r="O24" s="606"/>
      <c r="P24" s="606"/>
      <c r="Q24" s="607"/>
      <c r="R24" s="608" t="s">
        <v>247</v>
      </c>
      <c r="S24" s="609"/>
      <c r="T24" s="609"/>
      <c r="U24" s="609"/>
      <c r="V24" s="609"/>
      <c r="W24" s="609"/>
      <c r="X24" s="609"/>
      <c r="Y24" s="610"/>
      <c r="Z24" s="646" t="s">
        <v>133</v>
      </c>
      <c r="AA24" s="646"/>
      <c r="AB24" s="646"/>
      <c r="AC24" s="646"/>
      <c r="AD24" s="647" t="s">
        <v>247</v>
      </c>
      <c r="AE24" s="647"/>
      <c r="AF24" s="647"/>
      <c r="AG24" s="647"/>
      <c r="AH24" s="647"/>
      <c r="AI24" s="647"/>
      <c r="AJ24" s="647"/>
      <c r="AK24" s="647"/>
      <c r="AL24" s="611" t="s">
        <v>133</v>
      </c>
      <c r="AM24" s="612"/>
      <c r="AN24" s="612"/>
      <c r="AO24" s="648"/>
      <c r="AP24" s="605" t="s">
        <v>293</v>
      </c>
      <c r="AQ24" s="686"/>
      <c r="AR24" s="686"/>
      <c r="AS24" s="686"/>
      <c r="AT24" s="686"/>
      <c r="AU24" s="686"/>
      <c r="AV24" s="686"/>
      <c r="AW24" s="686"/>
      <c r="AX24" s="686"/>
      <c r="AY24" s="686"/>
      <c r="AZ24" s="686"/>
      <c r="BA24" s="686"/>
      <c r="BB24" s="686"/>
      <c r="BC24" s="686"/>
      <c r="BD24" s="686"/>
      <c r="BE24" s="686"/>
      <c r="BF24" s="687"/>
      <c r="BG24" s="608" t="s">
        <v>247</v>
      </c>
      <c r="BH24" s="609"/>
      <c r="BI24" s="609"/>
      <c r="BJ24" s="609"/>
      <c r="BK24" s="609"/>
      <c r="BL24" s="609"/>
      <c r="BM24" s="609"/>
      <c r="BN24" s="610"/>
      <c r="BO24" s="646" t="s">
        <v>247</v>
      </c>
      <c r="BP24" s="646"/>
      <c r="BQ24" s="646"/>
      <c r="BR24" s="646"/>
      <c r="BS24" s="647" t="s">
        <v>247</v>
      </c>
      <c r="BT24" s="647"/>
      <c r="BU24" s="647"/>
      <c r="BV24" s="647"/>
      <c r="BW24" s="647"/>
      <c r="BX24" s="647"/>
      <c r="BY24" s="647"/>
      <c r="BZ24" s="647"/>
      <c r="CA24" s="647"/>
      <c r="CB24" s="685"/>
      <c r="CD24" s="666" t="s">
        <v>294</v>
      </c>
      <c r="CE24" s="667"/>
      <c r="CF24" s="667"/>
      <c r="CG24" s="667"/>
      <c r="CH24" s="667"/>
      <c r="CI24" s="667"/>
      <c r="CJ24" s="667"/>
      <c r="CK24" s="667"/>
      <c r="CL24" s="667"/>
      <c r="CM24" s="667"/>
      <c r="CN24" s="667"/>
      <c r="CO24" s="667"/>
      <c r="CP24" s="667"/>
      <c r="CQ24" s="668"/>
      <c r="CR24" s="663">
        <v>8131308</v>
      </c>
      <c r="CS24" s="664"/>
      <c r="CT24" s="664"/>
      <c r="CU24" s="664"/>
      <c r="CV24" s="664"/>
      <c r="CW24" s="664"/>
      <c r="CX24" s="664"/>
      <c r="CY24" s="689"/>
      <c r="CZ24" s="690">
        <v>53.7</v>
      </c>
      <c r="DA24" s="672"/>
      <c r="DB24" s="672"/>
      <c r="DC24" s="692"/>
      <c r="DD24" s="688">
        <v>5493304</v>
      </c>
      <c r="DE24" s="664"/>
      <c r="DF24" s="664"/>
      <c r="DG24" s="664"/>
      <c r="DH24" s="664"/>
      <c r="DI24" s="664"/>
      <c r="DJ24" s="664"/>
      <c r="DK24" s="689"/>
      <c r="DL24" s="688">
        <v>5283943</v>
      </c>
      <c r="DM24" s="664"/>
      <c r="DN24" s="664"/>
      <c r="DO24" s="664"/>
      <c r="DP24" s="664"/>
      <c r="DQ24" s="664"/>
      <c r="DR24" s="664"/>
      <c r="DS24" s="664"/>
      <c r="DT24" s="664"/>
      <c r="DU24" s="664"/>
      <c r="DV24" s="689"/>
      <c r="DW24" s="690">
        <v>52.2</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10384704</v>
      </c>
      <c r="S25" s="609"/>
      <c r="T25" s="609"/>
      <c r="U25" s="609"/>
      <c r="V25" s="609"/>
      <c r="W25" s="609"/>
      <c r="X25" s="609"/>
      <c r="Y25" s="610"/>
      <c r="Z25" s="646">
        <v>64.099999999999994</v>
      </c>
      <c r="AA25" s="646"/>
      <c r="AB25" s="646"/>
      <c r="AC25" s="646"/>
      <c r="AD25" s="647">
        <v>9887475</v>
      </c>
      <c r="AE25" s="647"/>
      <c r="AF25" s="647"/>
      <c r="AG25" s="647"/>
      <c r="AH25" s="647"/>
      <c r="AI25" s="647"/>
      <c r="AJ25" s="647"/>
      <c r="AK25" s="647"/>
      <c r="AL25" s="611">
        <v>99.2</v>
      </c>
      <c r="AM25" s="612"/>
      <c r="AN25" s="612"/>
      <c r="AO25" s="648"/>
      <c r="AP25" s="605" t="s">
        <v>296</v>
      </c>
      <c r="AQ25" s="686"/>
      <c r="AR25" s="686"/>
      <c r="AS25" s="686"/>
      <c r="AT25" s="686"/>
      <c r="AU25" s="686"/>
      <c r="AV25" s="686"/>
      <c r="AW25" s="686"/>
      <c r="AX25" s="686"/>
      <c r="AY25" s="686"/>
      <c r="AZ25" s="686"/>
      <c r="BA25" s="686"/>
      <c r="BB25" s="686"/>
      <c r="BC25" s="686"/>
      <c r="BD25" s="686"/>
      <c r="BE25" s="686"/>
      <c r="BF25" s="687"/>
      <c r="BG25" s="608" t="s">
        <v>133</v>
      </c>
      <c r="BH25" s="609"/>
      <c r="BI25" s="609"/>
      <c r="BJ25" s="609"/>
      <c r="BK25" s="609"/>
      <c r="BL25" s="609"/>
      <c r="BM25" s="609"/>
      <c r="BN25" s="610"/>
      <c r="BO25" s="646" t="s">
        <v>133</v>
      </c>
      <c r="BP25" s="646"/>
      <c r="BQ25" s="646"/>
      <c r="BR25" s="646"/>
      <c r="BS25" s="647" t="s">
        <v>247</v>
      </c>
      <c r="BT25" s="647"/>
      <c r="BU25" s="647"/>
      <c r="BV25" s="647"/>
      <c r="BW25" s="647"/>
      <c r="BX25" s="647"/>
      <c r="BY25" s="647"/>
      <c r="BZ25" s="647"/>
      <c r="CA25" s="647"/>
      <c r="CB25" s="685"/>
      <c r="CD25" s="605" t="s">
        <v>297</v>
      </c>
      <c r="CE25" s="606"/>
      <c r="CF25" s="606"/>
      <c r="CG25" s="606"/>
      <c r="CH25" s="606"/>
      <c r="CI25" s="606"/>
      <c r="CJ25" s="606"/>
      <c r="CK25" s="606"/>
      <c r="CL25" s="606"/>
      <c r="CM25" s="606"/>
      <c r="CN25" s="606"/>
      <c r="CO25" s="606"/>
      <c r="CP25" s="606"/>
      <c r="CQ25" s="607"/>
      <c r="CR25" s="608">
        <v>2945686</v>
      </c>
      <c r="CS25" s="621"/>
      <c r="CT25" s="621"/>
      <c r="CU25" s="621"/>
      <c r="CV25" s="621"/>
      <c r="CW25" s="621"/>
      <c r="CX25" s="621"/>
      <c r="CY25" s="622"/>
      <c r="CZ25" s="611">
        <v>19.399999999999999</v>
      </c>
      <c r="DA25" s="623"/>
      <c r="DB25" s="623"/>
      <c r="DC25" s="624"/>
      <c r="DD25" s="614">
        <v>2681301</v>
      </c>
      <c r="DE25" s="621"/>
      <c r="DF25" s="621"/>
      <c r="DG25" s="621"/>
      <c r="DH25" s="621"/>
      <c r="DI25" s="621"/>
      <c r="DJ25" s="621"/>
      <c r="DK25" s="622"/>
      <c r="DL25" s="614">
        <v>2593891</v>
      </c>
      <c r="DM25" s="621"/>
      <c r="DN25" s="621"/>
      <c r="DO25" s="621"/>
      <c r="DP25" s="621"/>
      <c r="DQ25" s="621"/>
      <c r="DR25" s="621"/>
      <c r="DS25" s="621"/>
      <c r="DT25" s="621"/>
      <c r="DU25" s="621"/>
      <c r="DV25" s="622"/>
      <c r="DW25" s="611">
        <v>25.6</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v>5485</v>
      </c>
      <c r="S26" s="609"/>
      <c r="T26" s="609"/>
      <c r="U26" s="609"/>
      <c r="V26" s="609"/>
      <c r="W26" s="609"/>
      <c r="X26" s="609"/>
      <c r="Y26" s="610"/>
      <c r="Z26" s="646">
        <v>0</v>
      </c>
      <c r="AA26" s="646"/>
      <c r="AB26" s="646"/>
      <c r="AC26" s="646"/>
      <c r="AD26" s="647">
        <v>5485</v>
      </c>
      <c r="AE26" s="647"/>
      <c r="AF26" s="647"/>
      <c r="AG26" s="647"/>
      <c r="AH26" s="647"/>
      <c r="AI26" s="647"/>
      <c r="AJ26" s="647"/>
      <c r="AK26" s="647"/>
      <c r="AL26" s="611">
        <v>0.1</v>
      </c>
      <c r="AM26" s="612"/>
      <c r="AN26" s="612"/>
      <c r="AO26" s="648"/>
      <c r="AP26" s="605" t="s">
        <v>299</v>
      </c>
      <c r="AQ26" s="686"/>
      <c r="AR26" s="686"/>
      <c r="AS26" s="686"/>
      <c r="AT26" s="686"/>
      <c r="AU26" s="686"/>
      <c r="AV26" s="686"/>
      <c r="AW26" s="686"/>
      <c r="AX26" s="686"/>
      <c r="AY26" s="686"/>
      <c r="AZ26" s="686"/>
      <c r="BA26" s="686"/>
      <c r="BB26" s="686"/>
      <c r="BC26" s="686"/>
      <c r="BD26" s="686"/>
      <c r="BE26" s="686"/>
      <c r="BF26" s="687"/>
      <c r="BG26" s="608" t="s">
        <v>247</v>
      </c>
      <c r="BH26" s="609"/>
      <c r="BI26" s="609"/>
      <c r="BJ26" s="609"/>
      <c r="BK26" s="609"/>
      <c r="BL26" s="609"/>
      <c r="BM26" s="609"/>
      <c r="BN26" s="610"/>
      <c r="BO26" s="646" t="s">
        <v>247</v>
      </c>
      <c r="BP26" s="646"/>
      <c r="BQ26" s="646"/>
      <c r="BR26" s="646"/>
      <c r="BS26" s="647" t="s">
        <v>247</v>
      </c>
      <c r="BT26" s="647"/>
      <c r="BU26" s="647"/>
      <c r="BV26" s="647"/>
      <c r="BW26" s="647"/>
      <c r="BX26" s="647"/>
      <c r="BY26" s="647"/>
      <c r="BZ26" s="647"/>
      <c r="CA26" s="647"/>
      <c r="CB26" s="685"/>
      <c r="CD26" s="605" t="s">
        <v>300</v>
      </c>
      <c r="CE26" s="606"/>
      <c r="CF26" s="606"/>
      <c r="CG26" s="606"/>
      <c r="CH26" s="606"/>
      <c r="CI26" s="606"/>
      <c r="CJ26" s="606"/>
      <c r="CK26" s="606"/>
      <c r="CL26" s="606"/>
      <c r="CM26" s="606"/>
      <c r="CN26" s="606"/>
      <c r="CO26" s="606"/>
      <c r="CP26" s="606"/>
      <c r="CQ26" s="607"/>
      <c r="CR26" s="608">
        <v>1692466</v>
      </c>
      <c r="CS26" s="609"/>
      <c r="CT26" s="609"/>
      <c r="CU26" s="609"/>
      <c r="CV26" s="609"/>
      <c r="CW26" s="609"/>
      <c r="CX26" s="609"/>
      <c r="CY26" s="610"/>
      <c r="CZ26" s="611">
        <v>11.2</v>
      </c>
      <c r="DA26" s="623"/>
      <c r="DB26" s="623"/>
      <c r="DC26" s="624"/>
      <c r="DD26" s="614">
        <v>1527495</v>
      </c>
      <c r="DE26" s="609"/>
      <c r="DF26" s="609"/>
      <c r="DG26" s="609"/>
      <c r="DH26" s="609"/>
      <c r="DI26" s="609"/>
      <c r="DJ26" s="609"/>
      <c r="DK26" s="610"/>
      <c r="DL26" s="614" t="s">
        <v>133</v>
      </c>
      <c r="DM26" s="609"/>
      <c r="DN26" s="609"/>
      <c r="DO26" s="609"/>
      <c r="DP26" s="609"/>
      <c r="DQ26" s="609"/>
      <c r="DR26" s="609"/>
      <c r="DS26" s="609"/>
      <c r="DT26" s="609"/>
      <c r="DU26" s="609"/>
      <c r="DV26" s="610"/>
      <c r="DW26" s="611" t="s">
        <v>247</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103688</v>
      </c>
      <c r="S27" s="609"/>
      <c r="T27" s="609"/>
      <c r="U27" s="609"/>
      <c r="V27" s="609"/>
      <c r="W27" s="609"/>
      <c r="X27" s="609"/>
      <c r="Y27" s="610"/>
      <c r="Z27" s="646">
        <v>0.6</v>
      </c>
      <c r="AA27" s="646"/>
      <c r="AB27" s="646"/>
      <c r="AC27" s="646"/>
      <c r="AD27" s="647">
        <v>1375</v>
      </c>
      <c r="AE27" s="647"/>
      <c r="AF27" s="647"/>
      <c r="AG27" s="647"/>
      <c r="AH27" s="647"/>
      <c r="AI27" s="647"/>
      <c r="AJ27" s="647"/>
      <c r="AK27" s="647"/>
      <c r="AL27" s="611">
        <v>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3916308</v>
      </c>
      <c r="BH27" s="609"/>
      <c r="BI27" s="609"/>
      <c r="BJ27" s="609"/>
      <c r="BK27" s="609"/>
      <c r="BL27" s="609"/>
      <c r="BM27" s="609"/>
      <c r="BN27" s="610"/>
      <c r="BO27" s="646">
        <v>100</v>
      </c>
      <c r="BP27" s="646"/>
      <c r="BQ27" s="646"/>
      <c r="BR27" s="646"/>
      <c r="BS27" s="647">
        <v>12832</v>
      </c>
      <c r="BT27" s="647"/>
      <c r="BU27" s="647"/>
      <c r="BV27" s="647"/>
      <c r="BW27" s="647"/>
      <c r="BX27" s="647"/>
      <c r="BY27" s="647"/>
      <c r="BZ27" s="647"/>
      <c r="CA27" s="647"/>
      <c r="CB27" s="685"/>
      <c r="CD27" s="605" t="s">
        <v>303</v>
      </c>
      <c r="CE27" s="606"/>
      <c r="CF27" s="606"/>
      <c r="CG27" s="606"/>
      <c r="CH27" s="606"/>
      <c r="CI27" s="606"/>
      <c r="CJ27" s="606"/>
      <c r="CK27" s="606"/>
      <c r="CL27" s="606"/>
      <c r="CM27" s="606"/>
      <c r="CN27" s="606"/>
      <c r="CO27" s="606"/>
      <c r="CP27" s="606"/>
      <c r="CQ27" s="607"/>
      <c r="CR27" s="608">
        <v>3436746</v>
      </c>
      <c r="CS27" s="621"/>
      <c r="CT27" s="621"/>
      <c r="CU27" s="621"/>
      <c r="CV27" s="621"/>
      <c r="CW27" s="621"/>
      <c r="CX27" s="621"/>
      <c r="CY27" s="622"/>
      <c r="CZ27" s="611">
        <v>22.7</v>
      </c>
      <c r="DA27" s="623"/>
      <c r="DB27" s="623"/>
      <c r="DC27" s="624"/>
      <c r="DD27" s="614">
        <v>1063127</v>
      </c>
      <c r="DE27" s="621"/>
      <c r="DF27" s="621"/>
      <c r="DG27" s="621"/>
      <c r="DH27" s="621"/>
      <c r="DI27" s="621"/>
      <c r="DJ27" s="621"/>
      <c r="DK27" s="622"/>
      <c r="DL27" s="614">
        <v>941176</v>
      </c>
      <c r="DM27" s="621"/>
      <c r="DN27" s="621"/>
      <c r="DO27" s="621"/>
      <c r="DP27" s="621"/>
      <c r="DQ27" s="621"/>
      <c r="DR27" s="621"/>
      <c r="DS27" s="621"/>
      <c r="DT27" s="621"/>
      <c r="DU27" s="621"/>
      <c r="DV27" s="622"/>
      <c r="DW27" s="611">
        <v>9.3000000000000007</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59523</v>
      </c>
      <c r="S28" s="609"/>
      <c r="T28" s="609"/>
      <c r="U28" s="609"/>
      <c r="V28" s="609"/>
      <c r="W28" s="609"/>
      <c r="X28" s="609"/>
      <c r="Y28" s="610"/>
      <c r="Z28" s="646">
        <v>0.4</v>
      </c>
      <c r="AA28" s="646"/>
      <c r="AB28" s="646"/>
      <c r="AC28" s="646"/>
      <c r="AD28" s="647">
        <v>22575</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1748876</v>
      </c>
      <c r="CS28" s="609"/>
      <c r="CT28" s="609"/>
      <c r="CU28" s="609"/>
      <c r="CV28" s="609"/>
      <c r="CW28" s="609"/>
      <c r="CX28" s="609"/>
      <c r="CY28" s="610"/>
      <c r="CZ28" s="611">
        <v>11.5</v>
      </c>
      <c r="DA28" s="623"/>
      <c r="DB28" s="623"/>
      <c r="DC28" s="624"/>
      <c r="DD28" s="614">
        <v>1748876</v>
      </c>
      <c r="DE28" s="609"/>
      <c r="DF28" s="609"/>
      <c r="DG28" s="609"/>
      <c r="DH28" s="609"/>
      <c r="DI28" s="609"/>
      <c r="DJ28" s="609"/>
      <c r="DK28" s="610"/>
      <c r="DL28" s="614">
        <v>1748876</v>
      </c>
      <c r="DM28" s="609"/>
      <c r="DN28" s="609"/>
      <c r="DO28" s="609"/>
      <c r="DP28" s="609"/>
      <c r="DQ28" s="609"/>
      <c r="DR28" s="609"/>
      <c r="DS28" s="609"/>
      <c r="DT28" s="609"/>
      <c r="DU28" s="609"/>
      <c r="DV28" s="610"/>
      <c r="DW28" s="611">
        <v>17.3</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70561</v>
      </c>
      <c r="S29" s="609"/>
      <c r="T29" s="609"/>
      <c r="U29" s="609"/>
      <c r="V29" s="609"/>
      <c r="W29" s="609"/>
      <c r="X29" s="609"/>
      <c r="Y29" s="610"/>
      <c r="Z29" s="646">
        <v>0.4</v>
      </c>
      <c r="AA29" s="646"/>
      <c r="AB29" s="646"/>
      <c r="AC29" s="646"/>
      <c r="AD29" s="647">
        <v>22</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307</v>
      </c>
      <c r="CE29" s="628"/>
      <c r="CF29" s="605" t="s">
        <v>308</v>
      </c>
      <c r="CG29" s="606"/>
      <c r="CH29" s="606"/>
      <c r="CI29" s="606"/>
      <c r="CJ29" s="606"/>
      <c r="CK29" s="606"/>
      <c r="CL29" s="606"/>
      <c r="CM29" s="606"/>
      <c r="CN29" s="606"/>
      <c r="CO29" s="606"/>
      <c r="CP29" s="606"/>
      <c r="CQ29" s="607"/>
      <c r="CR29" s="608">
        <v>1748876</v>
      </c>
      <c r="CS29" s="621"/>
      <c r="CT29" s="621"/>
      <c r="CU29" s="621"/>
      <c r="CV29" s="621"/>
      <c r="CW29" s="621"/>
      <c r="CX29" s="621"/>
      <c r="CY29" s="622"/>
      <c r="CZ29" s="611">
        <v>11.5</v>
      </c>
      <c r="DA29" s="623"/>
      <c r="DB29" s="623"/>
      <c r="DC29" s="624"/>
      <c r="DD29" s="614">
        <v>1748876</v>
      </c>
      <c r="DE29" s="621"/>
      <c r="DF29" s="621"/>
      <c r="DG29" s="621"/>
      <c r="DH29" s="621"/>
      <c r="DI29" s="621"/>
      <c r="DJ29" s="621"/>
      <c r="DK29" s="622"/>
      <c r="DL29" s="614">
        <v>1748876</v>
      </c>
      <c r="DM29" s="621"/>
      <c r="DN29" s="621"/>
      <c r="DO29" s="621"/>
      <c r="DP29" s="621"/>
      <c r="DQ29" s="621"/>
      <c r="DR29" s="621"/>
      <c r="DS29" s="621"/>
      <c r="DT29" s="621"/>
      <c r="DU29" s="621"/>
      <c r="DV29" s="622"/>
      <c r="DW29" s="611">
        <v>17.3</v>
      </c>
      <c r="DX29" s="623"/>
      <c r="DY29" s="623"/>
      <c r="DZ29" s="623"/>
      <c r="EA29" s="623"/>
      <c r="EB29" s="623"/>
      <c r="EC29" s="635"/>
    </row>
    <row r="30" spans="2:133" ht="11.25" customHeight="1" x14ac:dyDescent="0.2">
      <c r="B30" s="605" t="s">
        <v>309</v>
      </c>
      <c r="C30" s="606"/>
      <c r="D30" s="606"/>
      <c r="E30" s="606"/>
      <c r="F30" s="606"/>
      <c r="G30" s="606"/>
      <c r="H30" s="606"/>
      <c r="I30" s="606"/>
      <c r="J30" s="606"/>
      <c r="K30" s="606"/>
      <c r="L30" s="606"/>
      <c r="M30" s="606"/>
      <c r="N30" s="606"/>
      <c r="O30" s="606"/>
      <c r="P30" s="606"/>
      <c r="Q30" s="607"/>
      <c r="R30" s="608">
        <v>2742574</v>
      </c>
      <c r="S30" s="609"/>
      <c r="T30" s="609"/>
      <c r="U30" s="609"/>
      <c r="V30" s="609"/>
      <c r="W30" s="609"/>
      <c r="X30" s="609"/>
      <c r="Y30" s="610"/>
      <c r="Z30" s="646">
        <v>16.899999999999999</v>
      </c>
      <c r="AA30" s="646"/>
      <c r="AB30" s="646"/>
      <c r="AC30" s="646"/>
      <c r="AD30" s="647" t="s">
        <v>247</v>
      </c>
      <c r="AE30" s="647"/>
      <c r="AF30" s="647"/>
      <c r="AG30" s="647"/>
      <c r="AH30" s="647"/>
      <c r="AI30" s="647"/>
      <c r="AJ30" s="647"/>
      <c r="AK30" s="647"/>
      <c r="AL30" s="611" t="s">
        <v>133</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310</v>
      </c>
      <c r="BH30" s="683"/>
      <c r="BI30" s="683"/>
      <c r="BJ30" s="683"/>
      <c r="BK30" s="683"/>
      <c r="BL30" s="683"/>
      <c r="BM30" s="683"/>
      <c r="BN30" s="683"/>
      <c r="BO30" s="683"/>
      <c r="BP30" s="683"/>
      <c r="BQ30" s="684"/>
      <c r="BR30" s="660" t="s">
        <v>311</v>
      </c>
      <c r="BS30" s="683"/>
      <c r="BT30" s="683"/>
      <c r="BU30" s="683"/>
      <c r="BV30" s="683"/>
      <c r="BW30" s="683"/>
      <c r="BX30" s="683"/>
      <c r="BY30" s="683"/>
      <c r="BZ30" s="683"/>
      <c r="CA30" s="683"/>
      <c r="CB30" s="684"/>
      <c r="CD30" s="629"/>
      <c r="CE30" s="630"/>
      <c r="CF30" s="605" t="s">
        <v>312</v>
      </c>
      <c r="CG30" s="606"/>
      <c r="CH30" s="606"/>
      <c r="CI30" s="606"/>
      <c r="CJ30" s="606"/>
      <c r="CK30" s="606"/>
      <c r="CL30" s="606"/>
      <c r="CM30" s="606"/>
      <c r="CN30" s="606"/>
      <c r="CO30" s="606"/>
      <c r="CP30" s="606"/>
      <c r="CQ30" s="607"/>
      <c r="CR30" s="608">
        <v>1695414</v>
      </c>
      <c r="CS30" s="609"/>
      <c r="CT30" s="609"/>
      <c r="CU30" s="609"/>
      <c r="CV30" s="609"/>
      <c r="CW30" s="609"/>
      <c r="CX30" s="609"/>
      <c r="CY30" s="610"/>
      <c r="CZ30" s="611">
        <v>11.2</v>
      </c>
      <c r="DA30" s="623"/>
      <c r="DB30" s="623"/>
      <c r="DC30" s="624"/>
      <c r="DD30" s="614">
        <v>1695414</v>
      </c>
      <c r="DE30" s="609"/>
      <c r="DF30" s="609"/>
      <c r="DG30" s="609"/>
      <c r="DH30" s="609"/>
      <c r="DI30" s="609"/>
      <c r="DJ30" s="609"/>
      <c r="DK30" s="610"/>
      <c r="DL30" s="614">
        <v>1695414</v>
      </c>
      <c r="DM30" s="609"/>
      <c r="DN30" s="609"/>
      <c r="DO30" s="609"/>
      <c r="DP30" s="609"/>
      <c r="DQ30" s="609"/>
      <c r="DR30" s="609"/>
      <c r="DS30" s="609"/>
      <c r="DT30" s="609"/>
      <c r="DU30" s="609"/>
      <c r="DV30" s="610"/>
      <c r="DW30" s="611">
        <v>16.7</v>
      </c>
      <c r="DX30" s="623"/>
      <c r="DY30" s="623"/>
      <c r="DZ30" s="623"/>
      <c r="EA30" s="623"/>
      <c r="EB30" s="623"/>
      <c r="EC30" s="635"/>
    </row>
    <row r="31" spans="2:133" ht="11.25" customHeight="1" x14ac:dyDescent="0.2">
      <c r="B31" s="675" t="s">
        <v>313</v>
      </c>
      <c r="C31" s="676"/>
      <c r="D31" s="676"/>
      <c r="E31" s="676"/>
      <c r="F31" s="676"/>
      <c r="G31" s="676"/>
      <c r="H31" s="676"/>
      <c r="I31" s="676"/>
      <c r="J31" s="676"/>
      <c r="K31" s="676"/>
      <c r="L31" s="676"/>
      <c r="M31" s="676"/>
      <c r="N31" s="676"/>
      <c r="O31" s="676"/>
      <c r="P31" s="676"/>
      <c r="Q31" s="677"/>
      <c r="R31" s="608" t="s">
        <v>247</v>
      </c>
      <c r="S31" s="609"/>
      <c r="T31" s="609"/>
      <c r="U31" s="609"/>
      <c r="V31" s="609"/>
      <c r="W31" s="609"/>
      <c r="X31" s="609"/>
      <c r="Y31" s="610"/>
      <c r="Z31" s="646" t="s">
        <v>133</v>
      </c>
      <c r="AA31" s="646"/>
      <c r="AB31" s="646"/>
      <c r="AC31" s="646"/>
      <c r="AD31" s="647" t="s">
        <v>247</v>
      </c>
      <c r="AE31" s="647"/>
      <c r="AF31" s="647"/>
      <c r="AG31" s="647"/>
      <c r="AH31" s="647"/>
      <c r="AI31" s="647"/>
      <c r="AJ31" s="647"/>
      <c r="AK31" s="647"/>
      <c r="AL31" s="611" t="s">
        <v>133</v>
      </c>
      <c r="AM31" s="612"/>
      <c r="AN31" s="612"/>
      <c r="AO31" s="648"/>
      <c r="AP31" s="678" t="s">
        <v>314</v>
      </c>
      <c r="AQ31" s="679"/>
      <c r="AR31" s="679"/>
      <c r="AS31" s="679"/>
      <c r="AT31" s="680" t="s">
        <v>315</v>
      </c>
      <c r="AU31" s="212"/>
      <c r="AV31" s="212"/>
      <c r="AW31" s="212"/>
      <c r="AX31" s="666" t="s">
        <v>191</v>
      </c>
      <c r="AY31" s="667"/>
      <c r="AZ31" s="667"/>
      <c r="BA31" s="667"/>
      <c r="BB31" s="667"/>
      <c r="BC31" s="667"/>
      <c r="BD31" s="667"/>
      <c r="BE31" s="667"/>
      <c r="BF31" s="668"/>
      <c r="BG31" s="670">
        <v>98.4</v>
      </c>
      <c r="BH31" s="671"/>
      <c r="BI31" s="671"/>
      <c r="BJ31" s="671"/>
      <c r="BK31" s="671"/>
      <c r="BL31" s="671"/>
      <c r="BM31" s="672">
        <v>92.8</v>
      </c>
      <c r="BN31" s="671"/>
      <c r="BO31" s="671"/>
      <c r="BP31" s="671"/>
      <c r="BQ31" s="673"/>
      <c r="BR31" s="670">
        <v>98.3</v>
      </c>
      <c r="BS31" s="671"/>
      <c r="BT31" s="671"/>
      <c r="BU31" s="671"/>
      <c r="BV31" s="671"/>
      <c r="BW31" s="671"/>
      <c r="BX31" s="672">
        <v>92.4</v>
      </c>
      <c r="BY31" s="671"/>
      <c r="BZ31" s="671"/>
      <c r="CA31" s="671"/>
      <c r="CB31" s="673"/>
      <c r="CD31" s="629"/>
      <c r="CE31" s="630"/>
      <c r="CF31" s="605" t="s">
        <v>316</v>
      </c>
      <c r="CG31" s="606"/>
      <c r="CH31" s="606"/>
      <c r="CI31" s="606"/>
      <c r="CJ31" s="606"/>
      <c r="CK31" s="606"/>
      <c r="CL31" s="606"/>
      <c r="CM31" s="606"/>
      <c r="CN31" s="606"/>
      <c r="CO31" s="606"/>
      <c r="CP31" s="606"/>
      <c r="CQ31" s="607"/>
      <c r="CR31" s="608">
        <v>53462</v>
      </c>
      <c r="CS31" s="621"/>
      <c r="CT31" s="621"/>
      <c r="CU31" s="621"/>
      <c r="CV31" s="621"/>
      <c r="CW31" s="621"/>
      <c r="CX31" s="621"/>
      <c r="CY31" s="622"/>
      <c r="CZ31" s="611">
        <v>0.4</v>
      </c>
      <c r="DA31" s="623"/>
      <c r="DB31" s="623"/>
      <c r="DC31" s="624"/>
      <c r="DD31" s="614">
        <v>53462</v>
      </c>
      <c r="DE31" s="621"/>
      <c r="DF31" s="621"/>
      <c r="DG31" s="621"/>
      <c r="DH31" s="621"/>
      <c r="DI31" s="621"/>
      <c r="DJ31" s="621"/>
      <c r="DK31" s="622"/>
      <c r="DL31" s="614">
        <v>53462</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317</v>
      </c>
      <c r="C32" s="606"/>
      <c r="D32" s="606"/>
      <c r="E32" s="606"/>
      <c r="F32" s="606"/>
      <c r="G32" s="606"/>
      <c r="H32" s="606"/>
      <c r="I32" s="606"/>
      <c r="J32" s="606"/>
      <c r="K32" s="606"/>
      <c r="L32" s="606"/>
      <c r="M32" s="606"/>
      <c r="N32" s="606"/>
      <c r="O32" s="606"/>
      <c r="P32" s="606"/>
      <c r="Q32" s="607"/>
      <c r="R32" s="608">
        <v>1172698</v>
      </c>
      <c r="S32" s="609"/>
      <c r="T32" s="609"/>
      <c r="U32" s="609"/>
      <c r="V32" s="609"/>
      <c r="W32" s="609"/>
      <c r="X32" s="609"/>
      <c r="Y32" s="610"/>
      <c r="Z32" s="646">
        <v>7.2</v>
      </c>
      <c r="AA32" s="646"/>
      <c r="AB32" s="646"/>
      <c r="AC32" s="646"/>
      <c r="AD32" s="647" t="s">
        <v>133</v>
      </c>
      <c r="AE32" s="647"/>
      <c r="AF32" s="647"/>
      <c r="AG32" s="647"/>
      <c r="AH32" s="647"/>
      <c r="AI32" s="647"/>
      <c r="AJ32" s="647"/>
      <c r="AK32" s="647"/>
      <c r="AL32" s="611" t="s">
        <v>247</v>
      </c>
      <c r="AM32" s="612"/>
      <c r="AN32" s="612"/>
      <c r="AO32" s="648"/>
      <c r="AP32" s="649"/>
      <c r="AQ32" s="650"/>
      <c r="AR32" s="650"/>
      <c r="AS32" s="650"/>
      <c r="AT32" s="681"/>
      <c r="AU32" s="208" t="s">
        <v>318</v>
      </c>
      <c r="AX32" s="605" t="s">
        <v>319</v>
      </c>
      <c r="AY32" s="606"/>
      <c r="AZ32" s="606"/>
      <c r="BA32" s="606"/>
      <c r="BB32" s="606"/>
      <c r="BC32" s="606"/>
      <c r="BD32" s="606"/>
      <c r="BE32" s="606"/>
      <c r="BF32" s="607"/>
      <c r="BG32" s="674">
        <v>98.5</v>
      </c>
      <c r="BH32" s="621"/>
      <c r="BI32" s="621"/>
      <c r="BJ32" s="621"/>
      <c r="BK32" s="621"/>
      <c r="BL32" s="621"/>
      <c r="BM32" s="612">
        <v>94.1</v>
      </c>
      <c r="BN32" s="621"/>
      <c r="BO32" s="621"/>
      <c r="BP32" s="621"/>
      <c r="BQ32" s="644"/>
      <c r="BR32" s="674">
        <v>98.7</v>
      </c>
      <c r="BS32" s="621"/>
      <c r="BT32" s="621"/>
      <c r="BU32" s="621"/>
      <c r="BV32" s="621"/>
      <c r="BW32" s="621"/>
      <c r="BX32" s="612">
        <v>93.9</v>
      </c>
      <c r="BY32" s="621"/>
      <c r="BZ32" s="621"/>
      <c r="CA32" s="621"/>
      <c r="CB32" s="644"/>
      <c r="CD32" s="631"/>
      <c r="CE32" s="632"/>
      <c r="CF32" s="605" t="s">
        <v>320</v>
      </c>
      <c r="CG32" s="606"/>
      <c r="CH32" s="606"/>
      <c r="CI32" s="606"/>
      <c r="CJ32" s="606"/>
      <c r="CK32" s="606"/>
      <c r="CL32" s="606"/>
      <c r="CM32" s="606"/>
      <c r="CN32" s="606"/>
      <c r="CO32" s="606"/>
      <c r="CP32" s="606"/>
      <c r="CQ32" s="607"/>
      <c r="CR32" s="608" t="s">
        <v>247</v>
      </c>
      <c r="CS32" s="609"/>
      <c r="CT32" s="609"/>
      <c r="CU32" s="609"/>
      <c r="CV32" s="609"/>
      <c r="CW32" s="609"/>
      <c r="CX32" s="609"/>
      <c r="CY32" s="610"/>
      <c r="CZ32" s="611" t="s">
        <v>133</v>
      </c>
      <c r="DA32" s="623"/>
      <c r="DB32" s="623"/>
      <c r="DC32" s="624"/>
      <c r="DD32" s="614" t="s">
        <v>247</v>
      </c>
      <c r="DE32" s="609"/>
      <c r="DF32" s="609"/>
      <c r="DG32" s="609"/>
      <c r="DH32" s="609"/>
      <c r="DI32" s="609"/>
      <c r="DJ32" s="609"/>
      <c r="DK32" s="610"/>
      <c r="DL32" s="614" t="s">
        <v>247</v>
      </c>
      <c r="DM32" s="609"/>
      <c r="DN32" s="609"/>
      <c r="DO32" s="609"/>
      <c r="DP32" s="609"/>
      <c r="DQ32" s="609"/>
      <c r="DR32" s="609"/>
      <c r="DS32" s="609"/>
      <c r="DT32" s="609"/>
      <c r="DU32" s="609"/>
      <c r="DV32" s="610"/>
      <c r="DW32" s="611" t="s">
        <v>133</v>
      </c>
      <c r="DX32" s="623"/>
      <c r="DY32" s="623"/>
      <c r="DZ32" s="623"/>
      <c r="EA32" s="623"/>
      <c r="EB32" s="623"/>
      <c r="EC32" s="635"/>
    </row>
    <row r="33" spans="2:133" ht="11.25" customHeight="1" x14ac:dyDescent="0.2">
      <c r="B33" s="605" t="s">
        <v>321</v>
      </c>
      <c r="C33" s="606"/>
      <c r="D33" s="606"/>
      <c r="E33" s="606"/>
      <c r="F33" s="606"/>
      <c r="G33" s="606"/>
      <c r="H33" s="606"/>
      <c r="I33" s="606"/>
      <c r="J33" s="606"/>
      <c r="K33" s="606"/>
      <c r="L33" s="606"/>
      <c r="M33" s="606"/>
      <c r="N33" s="606"/>
      <c r="O33" s="606"/>
      <c r="P33" s="606"/>
      <c r="Q33" s="607"/>
      <c r="R33" s="608">
        <v>78277</v>
      </c>
      <c r="S33" s="609"/>
      <c r="T33" s="609"/>
      <c r="U33" s="609"/>
      <c r="V33" s="609"/>
      <c r="W33" s="609"/>
      <c r="X33" s="609"/>
      <c r="Y33" s="610"/>
      <c r="Z33" s="646">
        <v>0.5</v>
      </c>
      <c r="AA33" s="646"/>
      <c r="AB33" s="646"/>
      <c r="AC33" s="646"/>
      <c r="AD33" s="647">
        <v>36802</v>
      </c>
      <c r="AE33" s="647"/>
      <c r="AF33" s="647"/>
      <c r="AG33" s="647"/>
      <c r="AH33" s="647"/>
      <c r="AI33" s="647"/>
      <c r="AJ33" s="647"/>
      <c r="AK33" s="647"/>
      <c r="AL33" s="611">
        <v>0.4</v>
      </c>
      <c r="AM33" s="612"/>
      <c r="AN33" s="612"/>
      <c r="AO33" s="648"/>
      <c r="AP33" s="651"/>
      <c r="AQ33" s="652"/>
      <c r="AR33" s="652"/>
      <c r="AS33" s="652"/>
      <c r="AT33" s="682"/>
      <c r="AU33" s="213"/>
      <c r="AV33" s="213"/>
      <c r="AW33" s="213"/>
      <c r="AX33" s="589" t="s">
        <v>322</v>
      </c>
      <c r="AY33" s="590"/>
      <c r="AZ33" s="590"/>
      <c r="BA33" s="590"/>
      <c r="BB33" s="590"/>
      <c r="BC33" s="590"/>
      <c r="BD33" s="590"/>
      <c r="BE33" s="590"/>
      <c r="BF33" s="591"/>
      <c r="BG33" s="669">
        <v>98.1</v>
      </c>
      <c r="BH33" s="593"/>
      <c r="BI33" s="593"/>
      <c r="BJ33" s="593"/>
      <c r="BK33" s="593"/>
      <c r="BL33" s="593"/>
      <c r="BM33" s="639">
        <v>90.7</v>
      </c>
      <c r="BN33" s="593"/>
      <c r="BO33" s="593"/>
      <c r="BP33" s="593"/>
      <c r="BQ33" s="656"/>
      <c r="BR33" s="669">
        <v>97.8</v>
      </c>
      <c r="BS33" s="593"/>
      <c r="BT33" s="593"/>
      <c r="BU33" s="593"/>
      <c r="BV33" s="593"/>
      <c r="BW33" s="593"/>
      <c r="BX33" s="639">
        <v>89.9</v>
      </c>
      <c r="BY33" s="593"/>
      <c r="BZ33" s="593"/>
      <c r="CA33" s="593"/>
      <c r="CB33" s="656"/>
      <c r="CD33" s="605" t="s">
        <v>323</v>
      </c>
      <c r="CE33" s="606"/>
      <c r="CF33" s="606"/>
      <c r="CG33" s="606"/>
      <c r="CH33" s="606"/>
      <c r="CI33" s="606"/>
      <c r="CJ33" s="606"/>
      <c r="CK33" s="606"/>
      <c r="CL33" s="606"/>
      <c r="CM33" s="606"/>
      <c r="CN33" s="606"/>
      <c r="CO33" s="606"/>
      <c r="CP33" s="606"/>
      <c r="CQ33" s="607"/>
      <c r="CR33" s="608">
        <v>6221838</v>
      </c>
      <c r="CS33" s="621"/>
      <c r="CT33" s="621"/>
      <c r="CU33" s="621"/>
      <c r="CV33" s="621"/>
      <c r="CW33" s="621"/>
      <c r="CX33" s="621"/>
      <c r="CY33" s="622"/>
      <c r="CZ33" s="611">
        <v>41.1</v>
      </c>
      <c r="DA33" s="623"/>
      <c r="DB33" s="623"/>
      <c r="DC33" s="624"/>
      <c r="DD33" s="614">
        <v>5114606</v>
      </c>
      <c r="DE33" s="621"/>
      <c r="DF33" s="621"/>
      <c r="DG33" s="621"/>
      <c r="DH33" s="621"/>
      <c r="DI33" s="621"/>
      <c r="DJ33" s="621"/>
      <c r="DK33" s="622"/>
      <c r="DL33" s="614">
        <v>4203944</v>
      </c>
      <c r="DM33" s="621"/>
      <c r="DN33" s="621"/>
      <c r="DO33" s="621"/>
      <c r="DP33" s="621"/>
      <c r="DQ33" s="621"/>
      <c r="DR33" s="621"/>
      <c r="DS33" s="621"/>
      <c r="DT33" s="621"/>
      <c r="DU33" s="621"/>
      <c r="DV33" s="622"/>
      <c r="DW33" s="611">
        <v>41.5</v>
      </c>
      <c r="DX33" s="623"/>
      <c r="DY33" s="623"/>
      <c r="DZ33" s="623"/>
      <c r="EA33" s="623"/>
      <c r="EB33" s="623"/>
      <c r="EC33" s="635"/>
    </row>
    <row r="34" spans="2:133" ht="11.25" customHeight="1" x14ac:dyDescent="0.2">
      <c r="B34" s="605" t="s">
        <v>324</v>
      </c>
      <c r="C34" s="606"/>
      <c r="D34" s="606"/>
      <c r="E34" s="606"/>
      <c r="F34" s="606"/>
      <c r="G34" s="606"/>
      <c r="H34" s="606"/>
      <c r="I34" s="606"/>
      <c r="J34" s="606"/>
      <c r="K34" s="606"/>
      <c r="L34" s="606"/>
      <c r="M34" s="606"/>
      <c r="N34" s="606"/>
      <c r="O34" s="606"/>
      <c r="P34" s="606"/>
      <c r="Q34" s="607"/>
      <c r="R34" s="608">
        <v>23878</v>
      </c>
      <c r="S34" s="609"/>
      <c r="T34" s="609"/>
      <c r="U34" s="609"/>
      <c r="V34" s="609"/>
      <c r="W34" s="609"/>
      <c r="X34" s="609"/>
      <c r="Y34" s="610"/>
      <c r="Z34" s="646">
        <v>0.1</v>
      </c>
      <c r="AA34" s="646"/>
      <c r="AB34" s="646"/>
      <c r="AC34" s="646"/>
      <c r="AD34" s="647" t="s">
        <v>247</v>
      </c>
      <c r="AE34" s="647"/>
      <c r="AF34" s="647"/>
      <c r="AG34" s="647"/>
      <c r="AH34" s="647"/>
      <c r="AI34" s="647"/>
      <c r="AJ34" s="647"/>
      <c r="AK34" s="647"/>
      <c r="AL34" s="611" t="s">
        <v>247</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1883842</v>
      </c>
      <c r="CS34" s="609"/>
      <c r="CT34" s="609"/>
      <c r="CU34" s="609"/>
      <c r="CV34" s="609"/>
      <c r="CW34" s="609"/>
      <c r="CX34" s="609"/>
      <c r="CY34" s="610"/>
      <c r="CZ34" s="611">
        <v>12.4</v>
      </c>
      <c r="DA34" s="623"/>
      <c r="DB34" s="623"/>
      <c r="DC34" s="624"/>
      <c r="DD34" s="614">
        <v>1429747</v>
      </c>
      <c r="DE34" s="609"/>
      <c r="DF34" s="609"/>
      <c r="DG34" s="609"/>
      <c r="DH34" s="609"/>
      <c r="DI34" s="609"/>
      <c r="DJ34" s="609"/>
      <c r="DK34" s="610"/>
      <c r="DL34" s="614">
        <v>1262257</v>
      </c>
      <c r="DM34" s="609"/>
      <c r="DN34" s="609"/>
      <c r="DO34" s="609"/>
      <c r="DP34" s="609"/>
      <c r="DQ34" s="609"/>
      <c r="DR34" s="609"/>
      <c r="DS34" s="609"/>
      <c r="DT34" s="609"/>
      <c r="DU34" s="609"/>
      <c r="DV34" s="610"/>
      <c r="DW34" s="611">
        <v>12.5</v>
      </c>
      <c r="DX34" s="623"/>
      <c r="DY34" s="623"/>
      <c r="DZ34" s="623"/>
      <c r="EA34" s="623"/>
      <c r="EB34" s="623"/>
      <c r="EC34" s="635"/>
    </row>
    <row r="35" spans="2:133" ht="11.25" customHeight="1" x14ac:dyDescent="0.2">
      <c r="B35" s="605" t="s">
        <v>326</v>
      </c>
      <c r="C35" s="606"/>
      <c r="D35" s="606"/>
      <c r="E35" s="606"/>
      <c r="F35" s="606"/>
      <c r="G35" s="606"/>
      <c r="H35" s="606"/>
      <c r="I35" s="606"/>
      <c r="J35" s="606"/>
      <c r="K35" s="606"/>
      <c r="L35" s="606"/>
      <c r="M35" s="606"/>
      <c r="N35" s="606"/>
      <c r="O35" s="606"/>
      <c r="P35" s="606"/>
      <c r="Q35" s="607"/>
      <c r="R35" s="608">
        <v>296316</v>
      </c>
      <c r="S35" s="609"/>
      <c r="T35" s="609"/>
      <c r="U35" s="609"/>
      <c r="V35" s="609"/>
      <c r="W35" s="609"/>
      <c r="X35" s="609"/>
      <c r="Y35" s="610"/>
      <c r="Z35" s="646">
        <v>1.8</v>
      </c>
      <c r="AA35" s="646"/>
      <c r="AB35" s="646"/>
      <c r="AC35" s="646"/>
      <c r="AD35" s="647" t="s">
        <v>133</v>
      </c>
      <c r="AE35" s="647"/>
      <c r="AF35" s="647"/>
      <c r="AG35" s="647"/>
      <c r="AH35" s="647"/>
      <c r="AI35" s="647"/>
      <c r="AJ35" s="647"/>
      <c r="AK35" s="647"/>
      <c r="AL35" s="611" t="s">
        <v>133</v>
      </c>
      <c r="AM35" s="612"/>
      <c r="AN35" s="612"/>
      <c r="AO35" s="648"/>
      <c r="AP35" s="216"/>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201846</v>
      </c>
      <c r="CS35" s="621"/>
      <c r="CT35" s="621"/>
      <c r="CU35" s="621"/>
      <c r="CV35" s="621"/>
      <c r="CW35" s="621"/>
      <c r="CX35" s="621"/>
      <c r="CY35" s="622"/>
      <c r="CZ35" s="611">
        <v>1.3</v>
      </c>
      <c r="DA35" s="623"/>
      <c r="DB35" s="623"/>
      <c r="DC35" s="624"/>
      <c r="DD35" s="614">
        <v>192585</v>
      </c>
      <c r="DE35" s="621"/>
      <c r="DF35" s="621"/>
      <c r="DG35" s="621"/>
      <c r="DH35" s="621"/>
      <c r="DI35" s="621"/>
      <c r="DJ35" s="621"/>
      <c r="DK35" s="622"/>
      <c r="DL35" s="614">
        <v>192585</v>
      </c>
      <c r="DM35" s="621"/>
      <c r="DN35" s="621"/>
      <c r="DO35" s="621"/>
      <c r="DP35" s="621"/>
      <c r="DQ35" s="621"/>
      <c r="DR35" s="621"/>
      <c r="DS35" s="621"/>
      <c r="DT35" s="621"/>
      <c r="DU35" s="621"/>
      <c r="DV35" s="622"/>
      <c r="DW35" s="611">
        <v>1.9</v>
      </c>
      <c r="DX35" s="623"/>
      <c r="DY35" s="623"/>
      <c r="DZ35" s="623"/>
      <c r="EA35" s="623"/>
      <c r="EB35" s="623"/>
      <c r="EC35" s="635"/>
    </row>
    <row r="36" spans="2:133" ht="11.25" customHeight="1" x14ac:dyDescent="0.2">
      <c r="B36" s="605" t="s">
        <v>330</v>
      </c>
      <c r="C36" s="606"/>
      <c r="D36" s="606"/>
      <c r="E36" s="606"/>
      <c r="F36" s="606"/>
      <c r="G36" s="606"/>
      <c r="H36" s="606"/>
      <c r="I36" s="606"/>
      <c r="J36" s="606"/>
      <c r="K36" s="606"/>
      <c r="L36" s="606"/>
      <c r="M36" s="606"/>
      <c r="N36" s="606"/>
      <c r="O36" s="606"/>
      <c r="P36" s="606"/>
      <c r="Q36" s="607"/>
      <c r="R36" s="608">
        <v>598636</v>
      </c>
      <c r="S36" s="609"/>
      <c r="T36" s="609"/>
      <c r="U36" s="609"/>
      <c r="V36" s="609"/>
      <c r="W36" s="609"/>
      <c r="X36" s="609"/>
      <c r="Y36" s="610"/>
      <c r="Z36" s="646">
        <v>3.7</v>
      </c>
      <c r="AA36" s="646"/>
      <c r="AB36" s="646"/>
      <c r="AC36" s="646"/>
      <c r="AD36" s="647" t="s">
        <v>133</v>
      </c>
      <c r="AE36" s="647"/>
      <c r="AF36" s="647"/>
      <c r="AG36" s="647"/>
      <c r="AH36" s="647"/>
      <c r="AI36" s="647"/>
      <c r="AJ36" s="647"/>
      <c r="AK36" s="647"/>
      <c r="AL36" s="611" t="s">
        <v>133</v>
      </c>
      <c r="AM36" s="612"/>
      <c r="AN36" s="612"/>
      <c r="AO36" s="648"/>
      <c r="AP36" s="216"/>
      <c r="AQ36" s="657" t="s">
        <v>331</v>
      </c>
      <c r="AR36" s="658"/>
      <c r="AS36" s="658"/>
      <c r="AT36" s="658"/>
      <c r="AU36" s="658"/>
      <c r="AV36" s="658"/>
      <c r="AW36" s="658"/>
      <c r="AX36" s="658"/>
      <c r="AY36" s="659"/>
      <c r="AZ36" s="663">
        <v>2214239</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215651</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2370935</v>
      </c>
      <c r="CS36" s="609"/>
      <c r="CT36" s="609"/>
      <c r="CU36" s="609"/>
      <c r="CV36" s="609"/>
      <c r="CW36" s="609"/>
      <c r="CX36" s="609"/>
      <c r="CY36" s="610"/>
      <c r="CZ36" s="611">
        <v>15.7</v>
      </c>
      <c r="DA36" s="623"/>
      <c r="DB36" s="623"/>
      <c r="DC36" s="624"/>
      <c r="DD36" s="614">
        <v>2157826</v>
      </c>
      <c r="DE36" s="609"/>
      <c r="DF36" s="609"/>
      <c r="DG36" s="609"/>
      <c r="DH36" s="609"/>
      <c r="DI36" s="609"/>
      <c r="DJ36" s="609"/>
      <c r="DK36" s="610"/>
      <c r="DL36" s="614">
        <v>1546206</v>
      </c>
      <c r="DM36" s="609"/>
      <c r="DN36" s="609"/>
      <c r="DO36" s="609"/>
      <c r="DP36" s="609"/>
      <c r="DQ36" s="609"/>
      <c r="DR36" s="609"/>
      <c r="DS36" s="609"/>
      <c r="DT36" s="609"/>
      <c r="DU36" s="609"/>
      <c r="DV36" s="610"/>
      <c r="DW36" s="611">
        <v>15.3</v>
      </c>
      <c r="DX36" s="623"/>
      <c r="DY36" s="623"/>
      <c r="DZ36" s="623"/>
      <c r="EA36" s="623"/>
      <c r="EB36" s="623"/>
      <c r="EC36" s="635"/>
    </row>
    <row r="37" spans="2:133" ht="11.25" customHeight="1" x14ac:dyDescent="0.2">
      <c r="B37" s="605" t="s">
        <v>334</v>
      </c>
      <c r="C37" s="606"/>
      <c r="D37" s="606"/>
      <c r="E37" s="606"/>
      <c r="F37" s="606"/>
      <c r="G37" s="606"/>
      <c r="H37" s="606"/>
      <c r="I37" s="606"/>
      <c r="J37" s="606"/>
      <c r="K37" s="606"/>
      <c r="L37" s="606"/>
      <c r="M37" s="606"/>
      <c r="N37" s="606"/>
      <c r="O37" s="606"/>
      <c r="P37" s="606"/>
      <c r="Q37" s="607"/>
      <c r="R37" s="608">
        <v>340020</v>
      </c>
      <c r="S37" s="609"/>
      <c r="T37" s="609"/>
      <c r="U37" s="609"/>
      <c r="V37" s="609"/>
      <c r="W37" s="609"/>
      <c r="X37" s="609"/>
      <c r="Y37" s="610"/>
      <c r="Z37" s="646">
        <v>2.1</v>
      </c>
      <c r="AA37" s="646"/>
      <c r="AB37" s="646"/>
      <c r="AC37" s="646"/>
      <c r="AD37" s="647">
        <v>15148</v>
      </c>
      <c r="AE37" s="647"/>
      <c r="AF37" s="647"/>
      <c r="AG37" s="647"/>
      <c r="AH37" s="647"/>
      <c r="AI37" s="647"/>
      <c r="AJ37" s="647"/>
      <c r="AK37" s="647"/>
      <c r="AL37" s="611">
        <v>0.2</v>
      </c>
      <c r="AM37" s="612"/>
      <c r="AN37" s="612"/>
      <c r="AO37" s="648"/>
      <c r="AQ37" s="641" t="s">
        <v>335</v>
      </c>
      <c r="AR37" s="642"/>
      <c r="AS37" s="642"/>
      <c r="AT37" s="642"/>
      <c r="AU37" s="642"/>
      <c r="AV37" s="642"/>
      <c r="AW37" s="642"/>
      <c r="AX37" s="642"/>
      <c r="AY37" s="643"/>
      <c r="AZ37" s="608">
        <v>549868</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210818</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906274</v>
      </c>
      <c r="CS37" s="621"/>
      <c r="CT37" s="621"/>
      <c r="CU37" s="621"/>
      <c r="CV37" s="621"/>
      <c r="CW37" s="621"/>
      <c r="CX37" s="621"/>
      <c r="CY37" s="622"/>
      <c r="CZ37" s="611">
        <v>6</v>
      </c>
      <c r="DA37" s="623"/>
      <c r="DB37" s="623"/>
      <c r="DC37" s="624"/>
      <c r="DD37" s="614">
        <v>906274</v>
      </c>
      <c r="DE37" s="621"/>
      <c r="DF37" s="621"/>
      <c r="DG37" s="621"/>
      <c r="DH37" s="621"/>
      <c r="DI37" s="621"/>
      <c r="DJ37" s="621"/>
      <c r="DK37" s="622"/>
      <c r="DL37" s="614">
        <v>887337</v>
      </c>
      <c r="DM37" s="621"/>
      <c r="DN37" s="621"/>
      <c r="DO37" s="621"/>
      <c r="DP37" s="621"/>
      <c r="DQ37" s="621"/>
      <c r="DR37" s="621"/>
      <c r="DS37" s="621"/>
      <c r="DT37" s="621"/>
      <c r="DU37" s="621"/>
      <c r="DV37" s="622"/>
      <c r="DW37" s="611">
        <v>8.8000000000000007</v>
      </c>
      <c r="DX37" s="623"/>
      <c r="DY37" s="623"/>
      <c r="DZ37" s="623"/>
      <c r="EA37" s="623"/>
      <c r="EB37" s="623"/>
      <c r="EC37" s="635"/>
    </row>
    <row r="38" spans="2:133" ht="11.25" customHeight="1" x14ac:dyDescent="0.2">
      <c r="B38" s="605" t="s">
        <v>338</v>
      </c>
      <c r="C38" s="606"/>
      <c r="D38" s="606"/>
      <c r="E38" s="606"/>
      <c r="F38" s="606"/>
      <c r="G38" s="606"/>
      <c r="H38" s="606"/>
      <c r="I38" s="606"/>
      <c r="J38" s="606"/>
      <c r="K38" s="606"/>
      <c r="L38" s="606"/>
      <c r="M38" s="606"/>
      <c r="N38" s="606"/>
      <c r="O38" s="606"/>
      <c r="P38" s="606"/>
      <c r="Q38" s="607"/>
      <c r="R38" s="608">
        <v>332582</v>
      </c>
      <c r="S38" s="609"/>
      <c r="T38" s="609"/>
      <c r="U38" s="609"/>
      <c r="V38" s="609"/>
      <c r="W38" s="609"/>
      <c r="X38" s="609"/>
      <c r="Y38" s="610"/>
      <c r="Z38" s="646">
        <v>2.1</v>
      </c>
      <c r="AA38" s="646"/>
      <c r="AB38" s="646"/>
      <c r="AC38" s="646"/>
      <c r="AD38" s="647" t="s">
        <v>247</v>
      </c>
      <c r="AE38" s="647"/>
      <c r="AF38" s="647"/>
      <c r="AG38" s="647"/>
      <c r="AH38" s="647"/>
      <c r="AI38" s="647"/>
      <c r="AJ38" s="647"/>
      <c r="AK38" s="647"/>
      <c r="AL38" s="611" t="s">
        <v>247</v>
      </c>
      <c r="AM38" s="612"/>
      <c r="AN38" s="612"/>
      <c r="AO38" s="648"/>
      <c r="AQ38" s="641" t="s">
        <v>339</v>
      </c>
      <c r="AR38" s="642"/>
      <c r="AS38" s="642"/>
      <c r="AT38" s="642"/>
      <c r="AU38" s="642"/>
      <c r="AV38" s="642"/>
      <c r="AW38" s="642"/>
      <c r="AX38" s="642"/>
      <c r="AY38" s="643"/>
      <c r="AZ38" s="608">
        <v>130001</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5613</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1534370</v>
      </c>
      <c r="CS38" s="609"/>
      <c r="CT38" s="609"/>
      <c r="CU38" s="609"/>
      <c r="CV38" s="609"/>
      <c r="CW38" s="609"/>
      <c r="CX38" s="609"/>
      <c r="CY38" s="610"/>
      <c r="CZ38" s="611">
        <v>10.1</v>
      </c>
      <c r="DA38" s="623"/>
      <c r="DB38" s="623"/>
      <c r="DC38" s="624"/>
      <c r="DD38" s="614">
        <v>1221913</v>
      </c>
      <c r="DE38" s="609"/>
      <c r="DF38" s="609"/>
      <c r="DG38" s="609"/>
      <c r="DH38" s="609"/>
      <c r="DI38" s="609"/>
      <c r="DJ38" s="609"/>
      <c r="DK38" s="610"/>
      <c r="DL38" s="614">
        <v>1202896</v>
      </c>
      <c r="DM38" s="609"/>
      <c r="DN38" s="609"/>
      <c r="DO38" s="609"/>
      <c r="DP38" s="609"/>
      <c r="DQ38" s="609"/>
      <c r="DR38" s="609"/>
      <c r="DS38" s="609"/>
      <c r="DT38" s="609"/>
      <c r="DU38" s="609"/>
      <c r="DV38" s="610"/>
      <c r="DW38" s="611">
        <v>11.9</v>
      </c>
      <c r="DX38" s="623"/>
      <c r="DY38" s="623"/>
      <c r="DZ38" s="623"/>
      <c r="EA38" s="623"/>
      <c r="EB38" s="623"/>
      <c r="EC38" s="635"/>
    </row>
    <row r="39" spans="2:133" ht="11.25" customHeight="1" x14ac:dyDescent="0.2">
      <c r="B39" s="605" t="s">
        <v>342</v>
      </c>
      <c r="C39" s="606"/>
      <c r="D39" s="606"/>
      <c r="E39" s="606"/>
      <c r="F39" s="606"/>
      <c r="G39" s="606"/>
      <c r="H39" s="606"/>
      <c r="I39" s="606"/>
      <c r="J39" s="606"/>
      <c r="K39" s="606"/>
      <c r="L39" s="606"/>
      <c r="M39" s="606"/>
      <c r="N39" s="606"/>
      <c r="O39" s="606"/>
      <c r="P39" s="606"/>
      <c r="Q39" s="607"/>
      <c r="R39" s="608" t="s">
        <v>247</v>
      </c>
      <c r="S39" s="609"/>
      <c r="T39" s="609"/>
      <c r="U39" s="609"/>
      <c r="V39" s="609"/>
      <c r="W39" s="609"/>
      <c r="X39" s="609"/>
      <c r="Y39" s="610"/>
      <c r="Z39" s="646" t="s">
        <v>247</v>
      </c>
      <c r="AA39" s="646"/>
      <c r="AB39" s="646"/>
      <c r="AC39" s="646"/>
      <c r="AD39" s="647" t="s">
        <v>247</v>
      </c>
      <c r="AE39" s="647"/>
      <c r="AF39" s="647"/>
      <c r="AG39" s="647"/>
      <c r="AH39" s="647"/>
      <c r="AI39" s="647"/>
      <c r="AJ39" s="647"/>
      <c r="AK39" s="647"/>
      <c r="AL39" s="611" t="s">
        <v>247</v>
      </c>
      <c r="AM39" s="612"/>
      <c r="AN39" s="612"/>
      <c r="AO39" s="648"/>
      <c r="AQ39" s="641" t="s">
        <v>343</v>
      </c>
      <c r="AR39" s="642"/>
      <c r="AS39" s="642"/>
      <c r="AT39" s="642"/>
      <c r="AU39" s="642"/>
      <c r="AV39" s="642"/>
      <c r="AW39" s="642"/>
      <c r="AX39" s="642"/>
      <c r="AY39" s="643"/>
      <c r="AZ39" s="608" t="s">
        <v>133</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9134</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34637</v>
      </c>
      <c r="CS39" s="621"/>
      <c r="CT39" s="621"/>
      <c r="CU39" s="621"/>
      <c r="CV39" s="621"/>
      <c r="CW39" s="621"/>
      <c r="CX39" s="621"/>
      <c r="CY39" s="622"/>
      <c r="CZ39" s="611">
        <v>0.2</v>
      </c>
      <c r="DA39" s="623"/>
      <c r="DB39" s="623"/>
      <c r="DC39" s="624"/>
      <c r="DD39" s="614">
        <v>6327</v>
      </c>
      <c r="DE39" s="621"/>
      <c r="DF39" s="621"/>
      <c r="DG39" s="621"/>
      <c r="DH39" s="621"/>
      <c r="DI39" s="621"/>
      <c r="DJ39" s="621"/>
      <c r="DK39" s="622"/>
      <c r="DL39" s="614" t="s">
        <v>247</v>
      </c>
      <c r="DM39" s="621"/>
      <c r="DN39" s="621"/>
      <c r="DO39" s="621"/>
      <c r="DP39" s="621"/>
      <c r="DQ39" s="621"/>
      <c r="DR39" s="621"/>
      <c r="DS39" s="621"/>
      <c r="DT39" s="621"/>
      <c r="DU39" s="621"/>
      <c r="DV39" s="622"/>
      <c r="DW39" s="611" t="s">
        <v>247</v>
      </c>
      <c r="DX39" s="623"/>
      <c r="DY39" s="623"/>
      <c r="DZ39" s="623"/>
      <c r="EA39" s="623"/>
      <c r="EB39" s="623"/>
      <c r="EC39" s="635"/>
    </row>
    <row r="40" spans="2:133" ht="11.25" customHeight="1" x14ac:dyDescent="0.2">
      <c r="B40" s="605" t="s">
        <v>346</v>
      </c>
      <c r="C40" s="606"/>
      <c r="D40" s="606"/>
      <c r="E40" s="606"/>
      <c r="F40" s="606"/>
      <c r="G40" s="606"/>
      <c r="H40" s="606"/>
      <c r="I40" s="606"/>
      <c r="J40" s="606"/>
      <c r="K40" s="606"/>
      <c r="L40" s="606"/>
      <c r="M40" s="606"/>
      <c r="N40" s="606"/>
      <c r="O40" s="606"/>
      <c r="P40" s="606"/>
      <c r="Q40" s="607"/>
      <c r="R40" s="608">
        <v>157482</v>
      </c>
      <c r="S40" s="609"/>
      <c r="T40" s="609"/>
      <c r="U40" s="609"/>
      <c r="V40" s="609"/>
      <c r="W40" s="609"/>
      <c r="X40" s="609"/>
      <c r="Y40" s="610"/>
      <c r="Z40" s="646">
        <v>1</v>
      </c>
      <c r="AA40" s="646"/>
      <c r="AB40" s="646"/>
      <c r="AC40" s="646"/>
      <c r="AD40" s="647" t="s">
        <v>247</v>
      </c>
      <c r="AE40" s="647"/>
      <c r="AF40" s="647"/>
      <c r="AG40" s="647"/>
      <c r="AH40" s="647"/>
      <c r="AI40" s="647"/>
      <c r="AJ40" s="647"/>
      <c r="AK40" s="647"/>
      <c r="AL40" s="611" t="s">
        <v>133</v>
      </c>
      <c r="AM40" s="612"/>
      <c r="AN40" s="612"/>
      <c r="AO40" s="648"/>
      <c r="AQ40" s="641" t="s">
        <v>347</v>
      </c>
      <c r="AR40" s="642"/>
      <c r="AS40" s="642"/>
      <c r="AT40" s="642"/>
      <c r="AU40" s="642"/>
      <c r="AV40" s="642"/>
      <c r="AW40" s="642"/>
      <c r="AX40" s="642"/>
      <c r="AY40" s="643"/>
      <c r="AZ40" s="608" t="s">
        <v>247</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102</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196208</v>
      </c>
      <c r="CS40" s="609"/>
      <c r="CT40" s="609"/>
      <c r="CU40" s="609"/>
      <c r="CV40" s="609"/>
      <c r="CW40" s="609"/>
      <c r="CX40" s="609"/>
      <c r="CY40" s="610"/>
      <c r="CZ40" s="611">
        <v>1.3</v>
      </c>
      <c r="DA40" s="623"/>
      <c r="DB40" s="623"/>
      <c r="DC40" s="624"/>
      <c r="DD40" s="614">
        <v>106208</v>
      </c>
      <c r="DE40" s="609"/>
      <c r="DF40" s="609"/>
      <c r="DG40" s="609"/>
      <c r="DH40" s="609"/>
      <c r="DI40" s="609"/>
      <c r="DJ40" s="609"/>
      <c r="DK40" s="610"/>
      <c r="DL40" s="614" t="s">
        <v>133</v>
      </c>
      <c r="DM40" s="609"/>
      <c r="DN40" s="609"/>
      <c r="DO40" s="609"/>
      <c r="DP40" s="609"/>
      <c r="DQ40" s="609"/>
      <c r="DR40" s="609"/>
      <c r="DS40" s="609"/>
      <c r="DT40" s="609"/>
      <c r="DU40" s="609"/>
      <c r="DV40" s="610"/>
      <c r="DW40" s="611" t="s">
        <v>247</v>
      </c>
      <c r="DX40" s="623"/>
      <c r="DY40" s="623"/>
      <c r="DZ40" s="623"/>
      <c r="EA40" s="623"/>
      <c r="EB40" s="623"/>
      <c r="EC40" s="635"/>
    </row>
    <row r="41" spans="2:133" ht="11.25" customHeight="1" x14ac:dyDescent="0.2">
      <c r="B41" s="589" t="s">
        <v>351</v>
      </c>
      <c r="C41" s="590"/>
      <c r="D41" s="590"/>
      <c r="E41" s="590"/>
      <c r="F41" s="590"/>
      <c r="G41" s="590"/>
      <c r="H41" s="590"/>
      <c r="I41" s="590"/>
      <c r="J41" s="590"/>
      <c r="K41" s="590"/>
      <c r="L41" s="590"/>
      <c r="M41" s="590"/>
      <c r="N41" s="590"/>
      <c r="O41" s="590"/>
      <c r="P41" s="590"/>
      <c r="Q41" s="591"/>
      <c r="R41" s="592">
        <v>16208942</v>
      </c>
      <c r="S41" s="633"/>
      <c r="T41" s="633"/>
      <c r="U41" s="633"/>
      <c r="V41" s="633"/>
      <c r="W41" s="633"/>
      <c r="X41" s="633"/>
      <c r="Y41" s="636"/>
      <c r="Z41" s="637">
        <v>100</v>
      </c>
      <c r="AA41" s="637"/>
      <c r="AB41" s="637"/>
      <c r="AC41" s="637"/>
      <c r="AD41" s="638">
        <v>9968882</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311248</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133</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247</v>
      </c>
      <c r="CS41" s="621"/>
      <c r="CT41" s="621"/>
      <c r="CU41" s="621"/>
      <c r="CV41" s="621"/>
      <c r="CW41" s="621"/>
      <c r="CX41" s="621"/>
      <c r="CY41" s="622"/>
      <c r="CZ41" s="611" t="s">
        <v>133</v>
      </c>
      <c r="DA41" s="623"/>
      <c r="DB41" s="623"/>
      <c r="DC41" s="624"/>
      <c r="DD41" s="614" t="s">
        <v>133</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355</v>
      </c>
      <c r="AR42" s="654"/>
      <c r="AS42" s="654"/>
      <c r="AT42" s="654"/>
      <c r="AU42" s="654"/>
      <c r="AV42" s="654"/>
      <c r="AW42" s="654"/>
      <c r="AX42" s="654"/>
      <c r="AY42" s="655"/>
      <c r="AZ42" s="592">
        <v>1223122</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319</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795249</v>
      </c>
      <c r="CS42" s="621"/>
      <c r="CT42" s="621"/>
      <c r="CU42" s="621"/>
      <c r="CV42" s="621"/>
      <c r="CW42" s="621"/>
      <c r="CX42" s="621"/>
      <c r="CY42" s="622"/>
      <c r="CZ42" s="611">
        <v>5.2</v>
      </c>
      <c r="DA42" s="623"/>
      <c r="DB42" s="623"/>
      <c r="DC42" s="624"/>
      <c r="DD42" s="614">
        <v>326920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358</v>
      </c>
      <c r="CD43" s="605" t="s">
        <v>359</v>
      </c>
      <c r="CE43" s="606"/>
      <c r="CF43" s="606"/>
      <c r="CG43" s="606"/>
      <c r="CH43" s="606"/>
      <c r="CI43" s="606"/>
      <c r="CJ43" s="606"/>
      <c r="CK43" s="606"/>
      <c r="CL43" s="606"/>
      <c r="CM43" s="606"/>
      <c r="CN43" s="606"/>
      <c r="CO43" s="606"/>
      <c r="CP43" s="606"/>
      <c r="CQ43" s="607"/>
      <c r="CR43" s="608">
        <v>17552</v>
      </c>
      <c r="CS43" s="621"/>
      <c r="CT43" s="621"/>
      <c r="CU43" s="621"/>
      <c r="CV43" s="621"/>
      <c r="CW43" s="621"/>
      <c r="CX43" s="621"/>
      <c r="CY43" s="622"/>
      <c r="CZ43" s="611">
        <v>0.1</v>
      </c>
      <c r="DA43" s="623"/>
      <c r="DB43" s="623"/>
      <c r="DC43" s="624"/>
      <c r="DD43" s="614">
        <v>17552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795249</v>
      </c>
      <c r="CS44" s="609"/>
      <c r="CT44" s="609"/>
      <c r="CU44" s="609"/>
      <c r="CV44" s="609"/>
      <c r="CW44" s="609"/>
      <c r="CX44" s="609"/>
      <c r="CY44" s="610"/>
      <c r="CZ44" s="611">
        <v>5.2</v>
      </c>
      <c r="DA44" s="612"/>
      <c r="DB44" s="612"/>
      <c r="DC44" s="613"/>
      <c r="DD44" s="614">
        <v>326920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146874</v>
      </c>
      <c r="CS45" s="621"/>
      <c r="CT45" s="621"/>
      <c r="CU45" s="621"/>
      <c r="CV45" s="621"/>
      <c r="CW45" s="621"/>
      <c r="CX45" s="621"/>
      <c r="CY45" s="622"/>
      <c r="CZ45" s="611">
        <v>1</v>
      </c>
      <c r="DA45" s="623"/>
      <c r="DB45" s="623"/>
      <c r="DC45" s="624"/>
      <c r="DD45" s="614">
        <v>11361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364</v>
      </c>
      <c r="CG46" s="606"/>
      <c r="CH46" s="606"/>
      <c r="CI46" s="606"/>
      <c r="CJ46" s="606"/>
      <c r="CK46" s="606"/>
      <c r="CL46" s="606"/>
      <c r="CM46" s="606"/>
      <c r="CN46" s="606"/>
      <c r="CO46" s="606"/>
      <c r="CP46" s="606"/>
      <c r="CQ46" s="607"/>
      <c r="CR46" s="608">
        <v>515412</v>
      </c>
      <c r="CS46" s="609"/>
      <c r="CT46" s="609"/>
      <c r="CU46" s="609"/>
      <c r="CV46" s="609"/>
      <c r="CW46" s="609"/>
      <c r="CX46" s="609"/>
      <c r="CY46" s="610"/>
      <c r="CZ46" s="611">
        <v>3.4</v>
      </c>
      <c r="DA46" s="612"/>
      <c r="DB46" s="612"/>
      <c r="DC46" s="613"/>
      <c r="DD46" s="614">
        <v>258067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365</v>
      </c>
      <c r="CG47" s="606"/>
      <c r="CH47" s="606"/>
      <c r="CI47" s="606"/>
      <c r="CJ47" s="606"/>
      <c r="CK47" s="606"/>
      <c r="CL47" s="606"/>
      <c r="CM47" s="606"/>
      <c r="CN47" s="606"/>
      <c r="CO47" s="606"/>
      <c r="CP47" s="606"/>
      <c r="CQ47" s="607"/>
      <c r="CR47" s="608" t="s">
        <v>247</v>
      </c>
      <c r="CS47" s="621"/>
      <c r="CT47" s="621"/>
      <c r="CU47" s="621"/>
      <c r="CV47" s="621"/>
      <c r="CW47" s="621"/>
      <c r="CX47" s="621"/>
      <c r="CY47" s="622"/>
      <c r="CZ47" s="611" t="s">
        <v>247</v>
      </c>
      <c r="DA47" s="623"/>
      <c r="DB47" s="623"/>
      <c r="DC47" s="624"/>
      <c r="DD47" s="614" t="s">
        <v>247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366</v>
      </c>
      <c r="CG48" s="606"/>
      <c r="CH48" s="606"/>
      <c r="CI48" s="606"/>
      <c r="CJ48" s="606"/>
      <c r="CK48" s="606"/>
      <c r="CL48" s="606"/>
      <c r="CM48" s="606"/>
      <c r="CN48" s="606"/>
      <c r="CO48" s="606"/>
      <c r="CP48" s="606"/>
      <c r="CQ48" s="607"/>
      <c r="CR48" s="608" t="s">
        <v>133</v>
      </c>
      <c r="CS48" s="609"/>
      <c r="CT48" s="609"/>
      <c r="CU48" s="609"/>
      <c r="CV48" s="609"/>
      <c r="CW48" s="609"/>
      <c r="CX48" s="609"/>
      <c r="CY48" s="610"/>
      <c r="CZ48" s="611" t="s">
        <v>247</v>
      </c>
      <c r="DA48" s="612"/>
      <c r="DB48" s="612"/>
      <c r="DC48" s="613"/>
      <c r="DD48" s="614" t="s">
        <v>247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367</v>
      </c>
      <c r="CE49" s="590"/>
      <c r="CF49" s="590"/>
      <c r="CG49" s="590"/>
      <c r="CH49" s="590"/>
      <c r="CI49" s="590"/>
      <c r="CJ49" s="590"/>
      <c r="CK49" s="590"/>
      <c r="CL49" s="590"/>
      <c r="CM49" s="590"/>
      <c r="CN49" s="590"/>
      <c r="CO49" s="590"/>
      <c r="CP49" s="590"/>
      <c r="CQ49" s="591"/>
      <c r="CR49" s="592">
        <v>15148395</v>
      </c>
      <c r="CS49" s="593"/>
      <c r="CT49" s="593"/>
      <c r="CU49" s="593"/>
      <c r="CV49" s="593"/>
      <c r="CW49" s="593"/>
      <c r="CX49" s="593"/>
      <c r="CY49" s="594"/>
      <c r="CZ49" s="595">
        <v>100</v>
      </c>
      <c r="DA49" s="596"/>
      <c r="DB49" s="596"/>
      <c r="DC49" s="597"/>
      <c r="DD49" s="598">
        <v>10934830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IjmWJokjlsocb79j4oryfnNUP4442PgebL6YUR/Dc3opUD8Nwr58xYvSExSEjN62EwBoWJlQvrKw8mVyTt9p8A==" saltValue="w4XETgbuwJg4Uwj0XV0oG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390</v>
      </c>
      <c r="C7" s="1035"/>
      <c r="D7" s="1035"/>
      <c r="E7" s="1035"/>
      <c r="F7" s="1035"/>
      <c r="G7" s="1035"/>
      <c r="H7" s="1035"/>
      <c r="I7" s="1035"/>
      <c r="J7" s="1035"/>
      <c r="K7" s="1035"/>
      <c r="L7" s="1035"/>
      <c r="M7" s="1035"/>
      <c r="N7" s="1035"/>
      <c r="O7" s="1035"/>
      <c r="P7" s="1036"/>
      <c r="Q7" s="1089">
        <v>16209</v>
      </c>
      <c r="R7" s="1090"/>
      <c r="S7" s="1090"/>
      <c r="T7" s="1090"/>
      <c r="U7" s="1090"/>
      <c r="V7" s="1090">
        <v>15148</v>
      </c>
      <c r="W7" s="1090"/>
      <c r="X7" s="1090"/>
      <c r="Y7" s="1090"/>
      <c r="Z7" s="1090"/>
      <c r="AA7" s="1090">
        <v>1061</v>
      </c>
      <c r="AB7" s="1090"/>
      <c r="AC7" s="1090"/>
      <c r="AD7" s="1090"/>
      <c r="AE7" s="1091"/>
      <c r="AF7" s="1092">
        <v>1046</v>
      </c>
      <c r="AG7" s="1093"/>
      <c r="AH7" s="1093"/>
      <c r="AI7" s="1093"/>
      <c r="AJ7" s="1094"/>
      <c r="AK7" s="1095">
        <v>296</v>
      </c>
      <c r="AL7" s="1096"/>
      <c r="AM7" s="1096"/>
      <c r="AN7" s="1096"/>
      <c r="AO7" s="1096"/>
      <c r="AP7" s="1096">
        <v>14023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591</v>
      </c>
      <c r="BT7" s="1087"/>
      <c r="BU7" s="1087"/>
      <c r="BV7" s="1087"/>
      <c r="BW7" s="1087"/>
      <c r="BX7" s="1087"/>
      <c r="BY7" s="1087"/>
      <c r="BZ7" s="1087"/>
      <c r="CA7" s="1087"/>
      <c r="CB7" s="1087"/>
      <c r="CC7" s="1087"/>
      <c r="CD7" s="1087"/>
      <c r="CE7" s="1087"/>
      <c r="CF7" s="1087"/>
      <c r="CG7" s="1099"/>
      <c r="CH7" s="1083">
        <v>5</v>
      </c>
      <c r="CI7" s="1084"/>
      <c r="CJ7" s="1084"/>
      <c r="CK7" s="1084"/>
      <c r="CL7" s="1085"/>
      <c r="CM7" s="1083">
        <v>86</v>
      </c>
      <c r="CN7" s="1084"/>
      <c r="CO7" s="1084"/>
      <c r="CP7" s="1084"/>
      <c r="CQ7" s="1085"/>
      <c r="CR7" s="1083">
        <v>2</v>
      </c>
      <c r="CS7" s="1084"/>
      <c r="CT7" s="1084"/>
      <c r="CU7" s="1084"/>
      <c r="CV7" s="1085"/>
      <c r="CW7" s="1083" t="s">
        <v>576</v>
      </c>
      <c r="CX7" s="1084"/>
      <c r="CY7" s="1084"/>
      <c r="CZ7" s="1084"/>
      <c r="DA7" s="1085"/>
      <c r="DB7" s="1083" t="s">
        <v>576</v>
      </c>
      <c r="DC7" s="1084"/>
      <c r="DD7" s="1084"/>
      <c r="DE7" s="1084"/>
      <c r="DF7" s="1085"/>
      <c r="DG7" s="1083" t="s">
        <v>576</v>
      </c>
      <c r="DH7" s="1084"/>
      <c r="DI7" s="1084"/>
      <c r="DJ7" s="1084"/>
      <c r="DK7" s="1085"/>
      <c r="DL7" s="1083" t="s">
        <v>576</v>
      </c>
      <c r="DM7" s="1084"/>
      <c r="DN7" s="1084"/>
      <c r="DO7" s="1084"/>
      <c r="DP7" s="1085"/>
      <c r="DQ7" s="1083" t="s">
        <v>576</v>
      </c>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392</v>
      </c>
      <c r="B23" s="924" t="s">
        <v>393</v>
      </c>
      <c r="C23" s="925"/>
      <c r="D23" s="925"/>
      <c r="E23" s="925"/>
      <c r="F23" s="925"/>
      <c r="G23" s="925"/>
      <c r="H23" s="925"/>
      <c r="I23" s="925"/>
      <c r="J23" s="925"/>
      <c r="K23" s="925"/>
      <c r="L23" s="925"/>
      <c r="M23" s="925"/>
      <c r="N23" s="925"/>
      <c r="O23" s="925"/>
      <c r="P23" s="935"/>
      <c r="Q23" s="1054">
        <v>16209</v>
      </c>
      <c r="R23" s="1048"/>
      <c r="S23" s="1048"/>
      <c r="T23" s="1048"/>
      <c r="U23" s="1048"/>
      <c r="V23" s="1048">
        <v>15148</v>
      </c>
      <c r="W23" s="1048"/>
      <c r="X23" s="1048"/>
      <c r="Y23" s="1048"/>
      <c r="Z23" s="1048"/>
      <c r="AA23" s="1048">
        <v>1061</v>
      </c>
      <c r="AB23" s="1048"/>
      <c r="AC23" s="1048"/>
      <c r="AD23" s="1048"/>
      <c r="AE23" s="1055"/>
      <c r="AF23" s="1056">
        <v>1046</v>
      </c>
      <c r="AG23" s="1048"/>
      <c r="AH23" s="1048"/>
      <c r="AI23" s="1048"/>
      <c r="AJ23" s="1057"/>
      <c r="AK23" s="1058"/>
      <c r="AL23" s="1059"/>
      <c r="AM23" s="1059"/>
      <c r="AN23" s="1059"/>
      <c r="AO23" s="1059"/>
      <c r="AP23" s="1048">
        <v>14023</v>
      </c>
      <c r="AQ23" s="1048"/>
      <c r="AR23" s="1048"/>
      <c r="AS23" s="1048"/>
      <c r="AT23" s="1048"/>
      <c r="AU23" s="1049"/>
      <c r="AV23" s="1049"/>
      <c r="AW23" s="1049"/>
      <c r="AX23" s="1049"/>
      <c r="AY23" s="1050"/>
      <c r="AZ23" s="1051" t="s">
        <v>394</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405</v>
      </c>
      <c r="C28" s="1035"/>
      <c r="D28" s="1035"/>
      <c r="E28" s="1035"/>
      <c r="F28" s="1035"/>
      <c r="G28" s="1035"/>
      <c r="H28" s="1035"/>
      <c r="I28" s="1035"/>
      <c r="J28" s="1035"/>
      <c r="K28" s="1035"/>
      <c r="L28" s="1035"/>
      <c r="M28" s="1035"/>
      <c r="N28" s="1035"/>
      <c r="O28" s="1035"/>
      <c r="P28" s="1036"/>
      <c r="Q28" s="1037">
        <v>4505</v>
      </c>
      <c r="R28" s="1038"/>
      <c r="S28" s="1038"/>
      <c r="T28" s="1038"/>
      <c r="U28" s="1038"/>
      <c r="V28" s="1038">
        <v>4289</v>
      </c>
      <c r="W28" s="1038"/>
      <c r="X28" s="1038"/>
      <c r="Y28" s="1038"/>
      <c r="Z28" s="1038"/>
      <c r="AA28" s="1038">
        <v>216</v>
      </c>
      <c r="AB28" s="1038"/>
      <c r="AC28" s="1038"/>
      <c r="AD28" s="1038"/>
      <c r="AE28" s="1039"/>
      <c r="AF28" s="1040">
        <v>216</v>
      </c>
      <c r="AG28" s="1038"/>
      <c r="AH28" s="1038"/>
      <c r="AI28" s="1038"/>
      <c r="AJ28" s="1041"/>
      <c r="AK28" s="1029">
        <v>476</v>
      </c>
      <c r="AL28" s="1030"/>
      <c r="AM28" s="1030"/>
      <c r="AN28" s="1030"/>
      <c r="AO28" s="1030"/>
      <c r="AP28" s="1030" t="s">
        <v>576</v>
      </c>
      <c r="AQ28" s="1030"/>
      <c r="AR28" s="1030"/>
      <c r="AS28" s="1030"/>
      <c r="AT28" s="1030"/>
      <c r="AU28" s="1030" t="s">
        <v>576</v>
      </c>
      <c r="AV28" s="1030"/>
      <c r="AW28" s="1030"/>
      <c r="AX28" s="1030"/>
      <c r="AY28" s="1030"/>
      <c r="AZ28" s="1031" t="s">
        <v>576</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406</v>
      </c>
      <c r="C29" s="1018"/>
      <c r="D29" s="1018"/>
      <c r="E29" s="1018"/>
      <c r="F29" s="1018"/>
      <c r="G29" s="1018"/>
      <c r="H29" s="1018"/>
      <c r="I29" s="1018"/>
      <c r="J29" s="1018"/>
      <c r="K29" s="1018"/>
      <c r="L29" s="1018"/>
      <c r="M29" s="1018"/>
      <c r="N29" s="1018"/>
      <c r="O29" s="1018"/>
      <c r="P29" s="1019"/>
      <c r="Q29" s="1025">
        <v>4044</v>
      </c>
      <c r="R29" s="1026"/>
      <c r="S29" s="1026"/>
      <c r="T29" s="1026"/>
      <c r="U29" s="1026"/>
      <c r="V29" s="1026">
        <v>3762</v>
      </c>
      <c r="W29" s="1026"/>
      <c r="X29" s="1026"/>
      <c r="Y29" s="1026"/>
      <c r="Z29" s="1026"/>
      <c r="AA29" s="1026">
        <v>283</v>
      </c>
      <c r="AB29" s="1026"/>
      <c r="AC29" s="1026"/>
      <c r="AD29" s="1026"/>
      <c r="AE29" s="1027"/>
      <c r="AF29" s="1022">
        <v>283</v>
      </c>
      <c r="AG29" s="1023"/>
      <c r="AH29" s="1023"/>
      <c r="AI29" s="1023"/>
      <c r="AJ29" s="1024"/>
      <c r="AK29" s="967">
        <v>738</v>
      </c>
      <c r="AL29" s="958"/>
      <c r="AM29" s="958"/>
      <c r="AN29" s="958"/>
      <c r="AO29" s="958"/>
      <c r="AP29" s="958" t="s">
        <v>576</v>
      </c>
      <c r="AQ29" s="958"/>
      <c r="AR29" s="958"/>
      <c r="AS29" s="958"/>
      <c r="AT29" s="958"/>
      <c r="AU29" s="958" t="s">
        <v>576</v>
      </c>
      <c r="AV29" s="958"/>
      <c r="AW29" s="958"/>
      <c r="AX29" s="958"/>
      <c r="AY29" s="958"/>
      <c r="AZ29" s="1028" t="s">
        <v>576</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407</v>
      </c>
      <c r="C30" s="1018"/>
      <c r="D30" s="1018"/>
      <c r="E30" s="1018"/>
      <c r="F30" s="1018"/>
      <c r="G30" s="1018"/>
      <c r="H30" s="1018"/>
      <c r="I30" s="1018"/>
      <c r="J30" s="1018"/>
      <c r="K30" s="1018"/>
      <c r="L30" s="1018"/>
      <c r="M30" s="1018"/>
      <c r="N30" s="1018"/>
      <c r="O30" s="1018"/>
      <c r="P30" s="1019"/>
      <c r="Q30" s="1025">
        <v>520</v>
      </c>
      <c r="R30" s="1026"/>
      <c r="S30" s="1026"/>
      <c r="T30" s="1026"/>
      <c r="U30" s="1026"/>
      <c r="V30" s="1026">
        <v>517</v>
      </c>
      <c r="W30" s="1026"/>
      <c r="X30" s="1026"/>
      <c r="Y30" s="1026"/>
      <c r="Z30" s="1026"/>
      <c r="AA30" s="1026">
        <v>3</v>
      </c>
      <c r="AB30" s="1026"/>
      <c r="AC30" s="1026"/>
      <c r="AD30" s="1026"/>
      <c r="AE30" s="1027"/>
      <c r="AF30" s="1022">
        <v>3</v>
      </c>
      <c r="AG30" s="1023"/>
      <c r="AH30" s="1023"/>
      <c r="AI30" s="1023"/>
      <c r="AJ30" s="1024"/>
      <c r="AK30" s="967">
        <v>137</v>
      </c>
      <c r="AL30" s="958"/>
      <c r="AM30" s="958"/>
      <c r="AN30" s="958"/>
      <c r="AO30" s="958"/>
      <c r="AP30" s="958" t="s">
        <v>576</v>
      </c>
      <c r="AQ30" s="958"/>
      <c r="AR30" s="958"/>
      <c r="AS30" s="958"/>
      <c r="AT30" s="958"/>
      <c r="AU30" s="958" t="s">
        <v>576</v>
      </c>
      <c r="AV30" s="958"/>
      <c r="AW30" s="958"/>
      <c r="AX30" s="958"/>
      <c r="AY30" s="958"/>
      <c r="AZ30" s="1028" t="s">
        <v>576</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408</v>
      </c>
      <c r="C31" s="1018"/>
      <c r="D31" s="1018"/>
      <c r="E31" s="1018"/>
      <c r="F31" s="1018"/>
      <c r="G31" s="1018"/>
      <c r="H31" s="1018"/>
      <c r="I31" s="1018"/>
      <c r="J31" s="1018"/>
      <c r="K31" s="1018"/>
      <c r="L31" s="1018"/>
      <c r="M31" s="1018"/>
      <c r="N31" s="1018"/>
      <c r="O31" s="1018"/>
      <c r="P31" s="1019"/>
      <c r="Q31" s="1025">
        <v>2821</v>
      </c>
      <c r="R31" s="1026"/>
      <c r="S31" s="1026"/>
      <c r="T31" s="1026"/>
      <c r="U31" s="1026"/>
      <c r="V31" s="1026">
        <v>2860</v>
      </c>
      <c r="W31" s="1026"/>
      <c r="X31" s="1026"/>
      <c r="Y31" s="1026"/>
      <c r="Z31" s="1026"/>
      <c r="AA31" s="1026">
        <v>-38</v>
      </c>
      <c r="AB31" s="1026"/>
      <c r="AC31" s="1026"/>
      <c r="AD31" s="1026"/>
      <c r="AE31" s="1027"/>
      <c r="AF31" s="1022">
        <v>570</v>
      </c>
      <c r="AG31" s="1023"/>
      <c r="AH31" s="1023"/>
      <c r="AI31" s="1023"/>
      <c r="AJ31" s="1024"/>
      <c r="AK31" s="967">
        <v>544</v>
      </c>
      <c r="AL31" s="958"/>
      <c r="AM31" s="958"/>
      <c r="AN31" s="958"/>
      <c r="AO31" s="958"/>
      <c r="AP31" s="958">
        <v>838</v>
      </c>
      <c r="AQ31" s="958"/>
      <c r="AR31" s="958"/>
      <c r="AS31" s="958"/>
      <c r="AT31" s="958"/>
      <c r="AU31" s="958">
        <v>534</v>
      </c>
      <c r="AV31" s="958"/>
      <c r="AW31" s="958"/>
      <c r="AX31" s="958"/>
      <c r="AY31" s="958"/>
      <c r="AZ31" s="1028" t="s">
        <v>576</v>
      </c>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410</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392</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1072</v>
      </c>
      <c r="AG63" s="946"/>
      <c r="AH63" s="946"/>
      <c r="AI63" s="946"/>
      <c r="AJ63" s="1009"/>
      <c r="AK63" s="1010"/>
      <c r="AL63" s="950"/>
      <c r="AM63" s="950"/>
      <c r="AN63" s="950"/>
      <c r="AO63" s="950"/>
      <c r="AP63" s="946">
        <v>838</v>
      </c>
      <c r="AQ63" s="946"/>
      <c r="AR63" s="946"/>
      <c r="AS63" s="946"/>
      <c r="AT63" s="946"/>
      <c r="AU63" s="946">
        <v>534</v>
      </c>
      <c r="AV63" s="946"/>
      <c r="AW63" s="946"/>
      <c r="AX63" s="946"/>
      <c r="AY63" s="946"/>
      <c r="AZ63" s="1004"/>
      <c r="BA63" s="1004"/>
      <c r="BB63" s="1004"/>
      <c r="BC63" s="1004"/>
      <c r="BD63" s="1004"/>
      <c r="BE63" s="947"/>
      <c r="BF63" s="947"/>
      <c r="BG63" s="947"/>
      <c r="BH63" s="947"/>
      <c r="BI63" s="948"/>
      <c r="BJ63" s="1005" t="s">
        <v>412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414</v>
      </c>
      <c r="B66" s="983"/>
      <c r="C66" s="983"/>
      <c r="D66" s="983"/>
      <c r="E66" s="983"/>
      <c r="F66" s="983"/>
      <c r="G66" s="983"/>
      <c r="H66" s="983"/>
      <c r="I66" s="983"/>
      <c r="J66" s="983"/>
      <c r="K66" s="983"/>
      <c r="L66" s="983"/>
      <c r="M66" s="983"/>
      <c r="N66" s="983"/>
      <c r="O66" s="983"/>
      <c r="P66" s="984"/>
      <c r="Q66" s="988" t="s">
        <v>415</v>
      </c>
      <c r="R66" s="989"/>
      <c r="S66" s="989"/>
      <c r="T66" s="989"/>
      <c r="U66" s="990"/>
      <c r="V66" s="988" t="s">
        <v>416</v>
      </c>
      <c r="W66" s="989"/>
      <c r="X66" s="989"/>
      <c r="Y66" s="989"/>
      <c r="Z66" s="990"/>
      <c r="AA66" s="988" t="s">
        <v>417</v>
      </c>
      <c r="AB66" s="989"/>
      <c r="AC66" s="989"/>
      <c r="AD66" s="989"/>
      <c r="AE66" s="990"/>
      <c r="AF66" s="994" t="s">
        <v>418</v>
      </c>
      <c r="AG66" s="995"/>
      <c r="AH66" s="995"/>
      <c r="AI66" s="995"/>
      <c r="AJ66" s="996"/>
      <c r="AK66" s="988" t="s">
        <v>419</v>
      </c>
      <c r="AL66" s="983"/>
      <c r="AM66" s="983"/>
      <c r="AN66" s="983"/>
      <c r="AO66" s="984"/>
      <c r="AP66" s="988" t="s">
        <v>420</v>
      </c>
      <c r="AQ66" s="989"/>
      <c r="AR66" s="989"/>
      <c r="AS66" s="989"/>
      <c r="AT66" s="990"/>
      <c r="AU66" s="988" t="s">
        <v>421</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577</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576</v>
      </c>
      <c r="AQ68" s="969"/>
      <c r="AR68" s="969"/>
      <c r="AS68" s="969"/>
      <c r="AT68" s="969"/>
      <c r="AU68" s="969" t="s">
        <v>576</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578</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576</v>
      </c>
      <c r="AL69" s="958"/>
      <c r="AM69" s="958"/>
      <c r="AN69" s="958"/>
      <c r="AO69" s="958"/>
      <c r="AP69" s="958" t="s">
        <v>576</v>
      </c>
      <c r="AQ69" s="958"/>
      <c r="AR69" s="958"/>
      <c r="AS69" s="958"/>
      <c r="AT69" s="958"/>
      <c r="AU69" s="958" t="s">
        <v>576</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579</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576</v>
      </c>
      <c r="AQ70" s="958"/>
      <c r="AR70" s="958"/>
      <c r="AS70" s="958"/>
      <c r="AT70" s="958"/>
      <c r="AU70" s="958" t="s">
        <v>576</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580</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576</v>
      </c>
      <c r="AL71" s="958"/>
      <c r="AM71" s="958"/>
      <c r="AN71" s="958"/>
      <c r="AO71" s="958"/>
      <c r="AP71" s="958" t="s">
        <v>576</v>
      </c>
      <c r="AQ71" s="958"/>
      <c r="AR71" s="958"/>
      <c r="AS71" s="958"/>
      <c r="AT71" s="958"/>
      <c r="AU71" s="958" t="s">
        <v>576</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581</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576</v>
      </c>
      <c r="AQ72" s="958"/>
      <c r="AR72" s="958"/>
      <c r="AS72" s="958"/>
      <c r="AT72" s="958"/>
      <c r="AU72" s="958" t="s">
        <v>576</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582</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576</v>
      </c>
      <c r="AQ73" s="958"/>
      <c r="AR73" s="958"/>
      <c r="AS73" s="958"/>
      <c r="AT73" s="958"/>
      <c r="AU73" s="958" t="s">
        <v>576</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583</v>
      </c>
      <c r="C74" s="962"/>
      <c r="D74" s="962"/>
      <c r="E74" s="962"/>
      <c r="F74" s="962"/>
      <c r="G74" s="962"/>
      <c r="H74" s="962"/>
      <c r="I74" s="962"/>
      <c r="J74" s="962"/>
      <c r="K74" s="962"/>
      <c r="L74" s="962"/>
      <c r="M74" s="962"/>
      <c r="N74" s="962"/>
      <c r="O74" s="962"/>
      <c r="P74" s="963"/>
      <c r="Q74" s="964">
        <v>6084</v>
      </c>
      <c r="R74" s="958"/>
      <c r="S74" s="958"/>
      <c r="T74" s="958"/>
      <c r="U74" s="958"/>
      <c r="V74" s="958">
        <v>5774</v>
      </c>
      <c r="W74" s="958"/>
      <c r="X74" s="958"/>
      <c r="Y74" s="958"/>
      <c r="Z74" s="958"/>
      <c r="AA74" s="958">
        <v>310</v>
      </c>
      <c r="AB74" s="958"/>
      <c r="AC74" s="958"/>
      <c r="AD74" s="958"/>
      <c r="AE74" s="958"/>
      <c r="AF74" s="958">
        <v>6094</v>
      </c>
      <c r="AG74" s="958"/>
      <c r="AH74" s="958"/>
      <c r="AI74" s="958"/>
      <c r="AJ74" s="958"/>
      <c r="AK74" s="958" t="s">
        <v>598</v>
      </c>
      <c r="AL74" s="958"/>
      <c r="AM74" s="958"/>
      <c r="AN74" s="958"/>
      <c r="AO74" s="958"/>
      <c r="AP74" s="958">
        <v>3912</v>
      </c>
      <c r="AQ74" s="958"/>
      <c r="AR74" s="958"/>
      <c r="AS74" s="958"/>
      <c r="AT74" s="958"/>
      <c r="AU74" s="958" t="s">
        <v>598</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584</v>
      </c>
      <c r="C75" s="962"/>
      <c r="D75" s="962"/>
      <c r="E75" s="962"/>
      <c r="F75" s="962"/>
      <c r="G75" s="962"/>
      <c r="H75" s="962"/>
      <c r="I75" s="962"/>
      <c r="J75" s="962"/>
      <c r="K75" s="962"/>
      <c r="L75" s="962"/>
      <c r="M75" s="962"/>
      <c r="N75" s="962"/>
      <c r="O75" s="962"/>
      <c r="P75" s="963"/>
      <c r="Q75" s="965">
        <v>197</v>
      </c>
      <c r="R75" s="966"/>
      <c r="S75" s="966"/>
      <c r="T75" s="966"/>
      <c r="U75" s="967"/>
      <c r="V75" s="968">
        <v>152</v>
      </c>
      <c r="W75" s="966"/>
      <c r="X75" s="966"/>
      <c r="Y75" s="966"/>
      <c r="Z75" s="967"/>
      <c r="AA75" s="968">
        <v>46</v>
      </c>
      <c r="AB75" s="966"/>
      <c r="AC75" s="966"/>
      <c r="AD75" s="966"/>
      <c r="AE75" s="967"/>
      <c r="AF75" s="968">
        <v>46</v>
      </c>
      <c r="AG75" s="966"/>
      <c r="AH75" s="966"/>
      <c r="AI75" s="966"/>
      <c r="AJ75" s="967"/>
      <c r="AK75" s="968">
        <v>70</v>
      </c>
      <c r="AL75" s="966"/>
      <c r="AM75" s="966"/>
      <c r="AN75" s="966"/>
      <c r="AO75" s="967"/>
      <c r="AP75" s="968" t="s">
        <v>576</v>
      </c>
      <c r="AQ75" s="966"/>
      <c r="AR75" s="966"/>
      <c r="AS75" s="966"/>
      <c r="AT75" s="967"/>
      <c r="AU75" s="968" t="s">
        <v>576</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585</v>
      </c>
      <c r="C76" s="962"/>
      <c r="D76" s="962"/>
      <c r="E76" s="962"/>
      <c r="F76" s="962"/>
      <c r="G76" s="962"/>
      <c r="H76" s="962"/>
      <c r="I76" s="962"/>
      <c r="J76" s="962"/>
      <c r="K76" s="962"/>
      <c r="L76" s="962"/>
      <c r="M76" s="962"/>
      <c r="N76" s="962"/>
      <c r="O76" s="962"/>
      <c r="P76" s="963"/>
      <c r="Q76" s="965">
        <v>1859</v>
      </c>
      <c r="R76" s="966"/>
      <c r="S76" s="966"/>
      <c r="T76" s="966"/>
      <c r="U76" s="967"/>
      <c r="V76" s="968">
        <v>1804</v>
      </c>
      <c r="W76" s="966"/>
      <c r="X76" s="966"/>
      <c r="Y76" s="966"/>
      <c r="Z76" s="967"/>
      <c r="AA76" s="968">
        <v>55</v>
      </c>
      <c r="AB76" s="966"/>
      <c r="AC76" s="966"/>
      <c r="AD76" s="966"/>
      <c r="AE76" s="967"/>
      <c r="AF76" s="968">
        <v>19</v>
      </c>
      <c r="AG76" s="966"/>
      <c r="AH76" s="966"/>
      <c r="AI76" s="966"/>
      <c r="AJ76" s="967"/>
      <c r="AK76" s="968" t="s">
        <v>576</v>
      </c>
      <c r="AL76" s="966"/>
      <c r="AM76" s="966"/>
      <c r="AN76" s="966"/>
      <c r="AO76" s="967"/>
      <c r="AP76" s="968">
        <v>601</v>
      </c>
      <c r="AQ76" s="966"/>
      <c r="AR76" s="966"/>
      <c r="AS76" s="966"/>
      <c r="AT76" s="967"/>
      <c r="AU76" s="968">
        <v>367</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t="s">
        <v>586</v>
      </c>
      <c r="C77" s="962"/>
      <c r="D77" s="962"/>
      <c r="E77" s="962"/>
      <c r="F77" s="962"/>
      <c r="G77" s="962"/>
      <c r="H77" s="962"/>
      <c r="I77" s="962"/>
      <c r="J77" s="962"/>
      <c r="K77" s="962"/>
      <c r="L77" s="962"/>
      <c r="M77" s="962"/>
      <c r="N77" s="962"/>
      <c r="O77" s="962"/>
      <c r="P77" s="963"/>
      <c r="Q77" s="965">
        <v>632</v>
      </c>
      <c r="R77" s="966"/>
      <c r="S77" s="966"/>
      <c r="T77" s="966"/>
      <c r="U77" s="967"/>
      <c r="V77" s="968">
        <v>607</v>
      </c>
      <c r="W77" s="966"/>
      <c r="X77" s="966"/>
      <c r="Y77" s="966"/>
      <c r="Z77" s="967"/>
      <c r="AA77" s="968">
        <v>25</v>
      </c>
      <c r="AB77" s="966"/>
      <c r="AC77" s="966"/>
      <c r="AD77" s="966"/>
      <c r="AE77" s="967"/>
      <c r="AF77" s="968">
        <v>25</v>
      </c>
      <c r="AG77" s="966"/>
      <c r="AH77" s="966"/>
      <c r="AI77" s="966"/>
      <c r="AJ77" s="967"/>
      <c r="AK77" s="968">
        <v>22</v>
      </c>
      <c r="AL77" s="966"/>
      <c r="AM77" s="966"/>
      <c r="AN77" s="966"/>
      <c r="AO77" s="967"/>
      <c r="AP77" s="968">
        <v>646</v>
      </c>
      <c r="AQ77" s="966"/>
      <c r="AR77" s="966"/>
      <c r="AS77" s="966"/>
      <c r="AT77" s="967"/>
      <c r="AU77" s="968">
        <v>187</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t="s">
        <v>587</v>
      </c>
      <c r="C78" s="962"/>
      <c r="D78" s="962"/>
      <c r="E78" s="962"/>
      <c r="F78" s="962"/>
      <c r="G78" s="962"/>
      <c r="H78" s="962"/>
      <c r="I78" s="962"/>
      <c r="J78" s="962"/>
      <c r="K78" s="962"/>
      <c r="L78" s="962"/>
      <c r="M78" s="962"/>
      <c r="N78" s="962"/>
      <c r="O78" s="962"/>
      <c r="P78" s="963"/>
      <c r="Q78" s="964">
        <v>131</v>
      </c>
      <c r="R78" s="958"/>
      <c r="S78" s="958"/>
      <c r="T78" s="958"/>
      <c r="U78" s="958"/>
      <c r="V78" s="958">
        <v>123</v>
      </c>
      <c r="W78" s="958"/>
      <c r="X78" s="958"/>
      <c r="Y78" s="958"/>
      <c r="Z78" s="958"/>
      <c r="AA78" s="958">
        <v>8</v>
      </c>
      <c r="AB78" s="958"/>
      <c r="AC78" s="958"/>
      <c r="AD78" s="958"/>
      <c r="AE78" s="958"/>
      <c r="AF78" s="958">
        <v>8</v>
      </c>
      <c r="AG78" s="958"/>
      <c r="AH78" s="958"/>
      <c r="AI78" s="958"/>
      <c r="AJ78" s="958"/>
      <c r="AK78" s="958" t="s">
        <v>576</v>
      </c>
      <c r="AL78" s="958"/>
      <c r="AM78" s="958"/>
      <c r="AN78" s="958"/>
      <c r="AO78" s="958"/>
      <c r="AP78" s="958" t="s">
        <v>576</v>
      </c>
      <c r="AQ78" s="958"/>
      <c r="AR78" s="958"/>
      <c r="AS78" s="958"/>
      <c r="AT78" s="958"/>
      <c r="AU78" s="958" t="s">
        <v>576</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t="s">
        <v>588</v>
      </c>
      <c r="C79" s="962"/>
      <c r="D79" s="962"/>
      <c r="E79" s="962"/>
      <c r="F79" s="962"/>
      <c r="G79" s="962"/>
      <c r="H79" s="962"/>
      <c r="I79" s="962"/>
      <c r="J79" s="962"/>
      <c r="K79" s="962"/>
      <c r="L79" s="962"/>
      <c r="M79" s="962"/>
      <c r="N79" s="962"/>
      <c r="O79" s="962"/>
      <c r="P79" s="963"/>
      <c r="Q79" s="964">
        <v>1458</v>
      </c>
      <c r="R79" s="958"/>
      <c r="S79" s="958"/>
      <c r="T79" s="958"/>
      <c r="U79" s="958"/>
      <c r="V79" s="958">
        <v>1299</v>
      </c>
      <c r="W79" s="958"/>
      <c r="X79" s="958"/>
      <c r="Y79" s="958"/>
      <c r="Z79" s="958"/>
      <c r="AA79" s="958">
        <v>159</v>
      </c>
      <c r="AB79" s="958"/>
      <c r="AC79" s="958"/>
      <c r="AD79" s="958"/>
      <c r="AE79" s="958"/>
      <c r="AF79" s="958">
        <v>159</v>
      </c>
      <c r="AG79" s="958"/>
      <c r="AH79" s="958"/>
      <c r="AI79" s="958"/>
      <c r="AJ79" s="958"/>
      <c r="AK79" s="958" t="s">
        <v>576</v>
      </c>
      <c r="AL79" s="958"/>
      <c r="AM79" s="958"/>
      <c r="AN79" s="958"/>
      <c r="AO79" s="958"/>
      <c r="AP79" s="958" t="s">
        <v>576</v>
      </c>
      <c r="AQ79" s="958"/>
      <c r="AR79" s="958"/>
      <c r="AS79" s="958"/>
      <c r="AT79" s="958"/>
      <c r="AU79" s="958" t="s">
        <v>576</v>
      </c>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t="s">
        <v>589</v>
      </c>
      <c r="C80" s="962"/>
      <c r="D80" s="962"/>
      <c r="E80" s="962"/>
      <c r="F80" s="962"/>
      <c r="G80" s="962"/>
      <c r="H80" s="962"/>
      <c r="I80" s="962"/>
      <c r="J80" s="962"/>
      <c r="K80" s="962"/>
      <c r="L80" s="962"/>
      <c r="M80" s="962"/>
      <c r="N80" s="962"/>
      <c r="O80" s="962"/>
      <c r="P80" s="963"/>
      <c r="Q80" s="964">
        <v>6</v>
      </c>
      <c r="R80" s="958"/>
      <c r="S80" s="958"/>
      <c r="T80" s="958"/>
      <c r="U80" s="958"/>
      <c r="V80" s="958">
        <v>3</v>
      </c>
      <c r="W80" s="958"/>
      <c r="X80" s="958"/>
      <c r="Y80" s="958"/>
      <c r="Z80" s="958"/>
      <c r="AA80" s="958">
        <v>3</v>
      </c>
      <c r="AB80" s="958"/>
      <c r="AC80" s="958"/>
      <c r="AD80" s="958"/>
      <c r="AE80" s="958"/>
      <c r="AF80" s="958">
        <v>3</v>
      </c>
      <c r="AG80" s="958"/>
      <c r="AH80" s="958"/>
      <c r="AI80" s="958"/>
      <c r="AJ80" s="958"/>
      <c r="AK80" s="958">
        <v>4</v>
      </c>
      <c r="AL80" s="958"/>
      <c r="AM80" s="958"/>
      <c r="AN80" s="958"/>
      <c r="AO80" s="958"/>
      <c r="AP80" s="958" t="s">
        <v>576</v>
      </c>
      <c r="AQ80" s="958"/>
      <c r="AR80" s="958"/>
      <c r="AS80" s="958"/>
      <c r="AT80" s="958"/>
      <c r="AU80" s="958" t="s">
        <v>576</v>
      </c>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t="s">
        <v>590</v>
      </c>
      <c r="C81" s="962"/>
      <c r="D81" s="962"/>
      <c r="E81" s="962"/>
      <c r="F81" s="962"/>
      <c r="G81" s="962"/>
      <c r="H81" s="962"/>
      <c r="I81" s="962"/>
      <c r="J81" s="962"/>
      <c r="K81" s="962"/>
      <c r="L81" s="962"/>
      <c r="M81" s="962"/>
      <c r="N81" s="962"/>
      <c r="O81" s="962"/>
      <c r="P81" s="963"/>
      <c r="Q81" s="964">
        <v>1309</v>
      </c>
      <c r="R81" s="958"/>
      <c r="S81" s="958"/>
      <c r="T81" s="958"/>
      <c r="U81" s="958"/>
      <c r="V81" s="958">
        <v>1171</v>
      </c>
      <c r="W81" s="958"/>
      <c r="X81" s="958"/>
      <c r="Y81" s="958"/>
      <c r="Z81" s="958"/>
      <c r="AA81" s="958">
        <v>138</v>
      </c>
      <c r="AB81" s="958"/>
      <c r="AC81" s="958"/>
      <c r="AD81" s="958"/>
      <c r="AE81" s="958"/>
      <c r="AF81" s="958">
        <v>1758</v>
      </c>
      <c r="AG81" s="958"/>
      <c r="AH81" s="958"/>
      <c r="AI81" s="958"/>
      <c r="AJ81" s="958"/>
      <c r="AK81" s="958">
        <v>167</v>
      </c>
      <c r="AL81" s="958"/>
      <c r="AM81" s="958"/>
      <c r="AN81" s="958"/>
      <c r="AO81" s="958"/>
      <c r="AP81" s="958">
        <v>1158</v>
      </c>
      <c r="AQ81" s="958"/>
      <c r="AR81" s="958"/>
      <c r="AS81" s="958"/>
      <c r="AT81" s="958"/>
      <c r="AU81" s="958" t="s">
        <v>576</v>
      </c>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392</v>
      </c>
      <c r="B88" s="924" t="s">
        <v>422</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17145</v>
      </c>
      <c r="AG88" s="946"/>
      <c r="AH88" s="946"/>
      <c r="AI88" s="946"/>
      <c r="AJ88" s="946"/>
      <c r="AK88" s="950"/>
      <c r="AL88" s="950"/>
      <c r="AM88" s="950"/>
      <c r="AN88" s="950"/>
      <c r="AO88" s="950"/>
      <c r="AP88" s="946">
        <v>6317</v>
      </c>
      <c r="AQ88" s="946"/>
      <c r="AR88" s="946"/>
      <c r="AS88" s="946"/>
      <c r="AT88" s="946"/>
      <c r="AU88" s="946">
        <v>554</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924" t="s">
        <v>423</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v>
      </c>
      <c r="CS102" s="940"/>
      <c r="CT102" s="940"/>
      <c r="CU102" s="940"/>
      <c r="CV102" s="941"/>
      <c r="CW102" s="939" t="s">
        <v>599</v>
      </c>
      <c r="CX102" s="940"/>
      <c r="CY102" s="940"/>
      <c r="CZ102" s="940"/>
      <c r="DA102" s="941"/>
      <c r="DB102" s="939" t="s">
        <v>599</v>
      </c>
      <c r="DC102" s="940"/>
      <c r="DD102" s="940"/>
      <c r="DE102" s="940"/>
      <c r="DF102" s="941"/>
      <c r="DG102" s="939" t="s">
        <v>599</v>
      </c>
      <c r="DH102" s="940"/>
      <c r="DI102" s="940"/>
      <c r="DJ102" s="940"/>
      <c r="DK102" s="941"/>
      <c r="DL102" s="939" t="s">
        <v>599</v>
      </c>
      <c r="DM102" s="940"/>
      <c r="DN102" s="940"/>
      <c r="DO102" s="940"/>
      <c r="DP102" s="941"/>
      <c r="DQ102" s="939" t="s">
        <v>599</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425</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428</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429</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431</v>
      </c>
      <c r="AB109" s="883"/>
      <c r="AC109" s="883"/>
      <c r="AD109" s="883"/>
      <c r="AE109" s="884"/>
      <c r="AF109" s="885" t="s">
        <v>432</v>
      </c>
      <c r="AG109" s="883"/>
      <c r="AH109" s="883"/>
      <c r="AI109" s="883"/>
      <c r="AJ109" s="884"/>
      <c r="AK109" s="885" t="s">
        <v>310</v>
      </c>
      <c r="AL109" s="883"/>
      <c r="AM109" s="883"/>
      <c r="AN109" s="883"/>
      <c r="AO109" s="884"/>
      <c r="AP109" s="885" t="s">
        <v>433</v>
      </c>
      <c r="AQ109" s="883"/>
      <c r="AR109" s="883"/>
      <c r="AS109" s="883"/>
      <c r="AT109" s="916"/>
      <c r="AU109" s="882" t="s">
        <v>430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431</v>
      </c>
      <c r="BR109" s="883"/>
      <c r="BS109" s="883"/>
      <c r="BT109" s="883"/>
      <c r="BU109" s="884"/>
      <c r="BV109" s="885" t="s">
        <v>432</v>
      </c>
      <c r="BW109" s="883"/>
      <c r="BX109" s="883"/>
      <c r="BY109" s="883"/>
      <c r="BZ109" s="884"/>
      <c r="CA109" s="885" t="s">
        <v>310</v>
      </c>
      <c r="CB109" s="883"/>
      <c r="CC109" s="883"/>
      <c r="CD109" s="883"/>
      <c r="CE109" s="884"/>
      <c r="CF109" s="923" t="s">
        <v>433</v>
      </c>
      <c r="CG109" s="923"/>
      <c r="CH109" s="923"/>
      <c r="CI109" s="923"/>
      <c r="CJ109" s="923"/>
      <c r="CK109" s="885" t="s">
        <v>434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431</v>
      </c>
      <c r="DH109" s="883"/>
      <c r="DI109" s="883"/>
      <c r="DJ109" s="883"/>
      <c r="DK109" s="884"/>
      <c r="DL109" s="885" t="s">
        <v>432</v>
      </c>
      <c r="DM109" s="883"/>
      <c r="DN109" s="883"/>
      <c r="DO109" s="883"/>
      <c r="DP109" s="884"/>
      <c r="DQ109" s="885" t="s">
        <v>310</v>
      </c>
      <c r="DR109" s="883"/>
      <c r="DS109" s="883"/>
      <c r="DT109" s="883"/>
      <c r="DU109" s="884"/>
      <c r="DV109" s="885" t="s">
        <v>433</v>
      </c>
      <c r="DW109" s="883"/>
      <c r="DX109" s="883"/>
      <c r="DY109" s="883"/>
      <c r="DZ109" s="916"/>
    </row>
    <row r="110" spans="1:131" s="224" customFormat="1" ht="26.25" customHeight="1" x14ac:dyDescent="0.2">
      <c r="A110" s="794" t="s">
        <v>435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1697475</v>
      </c>
      <c r="AB110" s="876"/>
      <c r="AC110" s="876"/>
      <c r="AD110" s="876"/>
      <c r="AE110" s="877"/>
      <c r="AF110" s="878">
        <v>1749866</v>
      </c>
      <c r="AG110" s="876"/>
      <c r="AH110" s="876"/>
      <c r="AI110" s="876"/>
      <c r="AJ110" s="877"/>
      <c r="AK110" s="878">
        <v>1748876</v>
      </c>
      <c r="AL110" s="876"/>
      <c r="AM110" s="876"/>
      <c r="AN110" s="876"/>
      <c r="AO110" s="877"/>
      <c r="AP110" s="879">
        <v>20.100000000000001</v>
      </c>
      <c r="AQ110" s="880"/>
      <c r="AR110" s="880"/>
      <c r="AS110" s="880"/>
      <c r="AT110" s="881"/>
      <c r="AU110" s="917" t="s">
        <v>75</v>
      </c>
      <c r="AV110" s="918"/>
      <c r="AW110" s="918"/>
      <c r="AX110" s="918"/>
      <c r="AY110" s="918"/>
      <c r="AZ110" s="847" t="s">
        <v>436</v>
      </c>
      <c r="BA110" s="795"/>
      <c r="BB110" s="795"/>
      <c r="BC110" s="795"/>
      <c r="BD110" s="795"/>
      <c r="BE110" s="795"/>
      <c r="BF110" s="795"/>
      <c r="BG110" s="795"/>
      <c r="BH110" s="795"/>
      <c r="BI110" s="795"/>
      <c r="BJ110" s="795"/>
      <c r="BK110" s="795"/>
      <c r="BL110" s="795"/>
      <c r="BM110" s="795"/>
      <c r="BN110" s="795"/>
      <c r="BO110" s="795"/>
      <c r="BP110" s="796"/>
      <c r="BQ110" s="848">
        <v>16010188</v>
      </c>
      <c r="BR110" s="829"/>
      <c r="BS110" s="829"/>
      <c r="BT110" s="829"/>
      <c r="BU110" s="829"/>
      <c r="BV110" s="829">
        <v>15386060</v>
      </c>
      <c r="BW110" s="829"/>
      <c r="BX110" s="829"/>
      <c r="BY110" s="829"/>
      <c r="BZ110" s="829"/>
      <c r="CA110" s="829">
        <v>14023228</v>
      </c>
      <c r="CB110" s="829"/>
      <c r="CC110" s="829"/>
      <c r="CD110" s="829"/>
      <c r="CE110" s="829"/>
      <c r="CF110" s="853">
        <v>161.1</v>
      </c>
      <c r="CG110" s="854"/>
      <c r="CH110" s="854"/>
      <c r="CI110" s="854"/>
      <c r="CJ110" s="854"/>
      <c r="CK110" s="913" t="s">
        <v>437</v>
      </c>
      <c r="CL110" s="806"/>
      <c r="CM110" s="847" t="s">
        <v>438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133</v>
      </c>
      <c r="DH110" s="829"/>
      <c r="DI110" s="829"/>
      <c r="DJ110" s="829"/>
      <c r="DK110" s="829"/>
      <c r="DL110" s="829" t="s">
        <v>133</v>
      </c>
      <c r="DM110" s="829"/>
      <c r="DN110" s="829"/>
      <c r="DO110" s="829"/>
      <c r="DP110" s="829"/>
      <c r="DQ110" s="829" t="s">
        <v>133</v>
      </c>
      <c r="DR110" s="829"/>
      <c r="DS110" s="829"/>
      <c r="DT110" s="829"/>
      <c r="DU110" s="829"/>
      <c r="DV110" s="830" t="s">
        <v>394</v>
      </c>
      <c r="DW110" s="830"/>
      <c r="DX110" s="830"/>
      <c r="DY110" s="830"/>
      <c r="DZ110" s="831"/>
    </row>
    <row r="111" spans="1:131" s="224" customFormat="1" ht="26.25" customHeight="1" x14ac:dyDescent="0.2">
      <c r="A111" s="761" t="s">
        <v>439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133</v>
      </c>
      <c r="AB111" s="906"/>
      <c r="AC111" s="906"/>
      <c r="AD111" s="906"/>
      <c r="AE111" s="907"/>
      <c r="AF111" s="908" t="s">
        <v>133</v>
      </c>
      <c r="AG111" s="906"/>
      <c r="AH111" s="906"/>
      <c r="AI111" s="906"/>
      <c r="AJ111" s="907"/>
      <c r="AK111" s="908" t="s">
        <v>133</v>
      </c>
      <c r="AL111" s="906"/>
      <c r="AM111" s="906"/>
      <c r="AN111" s="906"/>
      <c r="AO111" s="907"/>
      <c r="AP111" s="909" t="s">
        <v>133</v>
      </c>
      <c r="AQ111" s="910"/>
      <c r="AR111" s="910"/>
      <c r="AS111" s="910"/>
      <c r="AT111" s="911"/>
      <c r="AU111" s="919"/>
      <c r="AV111" s="920"/>
      <c r="AW111" s="920"/>
      <c r="AX111" s="920"/>
      <c r="AY111" s="920"/>
      <c r="AZ111" s="802" t="s">
        <v>440</v>
      </c>
      <c r="BA111" s="739"/>
      <c r="BB111" s="739"/>
      <c r="BC111" s="739"/>
      <c r="BD111" s="739"/>
      <c r="BE111" s="739"/>
      <c r="BF111" s="739"/>
      <c r="BG111" s="739"/>
      <c r="BH111" s="739"/>
      <c r="BI111" s="739"/>
      <c r="BJ111" s="739"/>
      <c r="BK111" s="739"/>
      <c r="BL111" s="739"/>
      <c r="BM111" s="739"/>
      <c r="BN111" s="739"/>
      <c r="BO111" s="739"/>
      <c r="BP111" s="740"/>
      <c r="BQ111" s="803">
        <v>91731</v>
      </c>
      <c r="BR111" s="804"/>
      <c r="BS111" s="804"/>
      <c r="BT111" s="804"/>
      <c r="BU111" s="804"/>
      <c r="BV111" s="804">
        <v>90900</v>
      </c>
      <c r="BW111" s="804"/>
      <c r="BX111" s="804"/>
      <c r="BY111" s="804"/>
      <c r="BZ111" s="804"/>
      <c r="CA111" s="804">
        <v>109687</v>
      </c>
      <c r="CB111" s="804"/>
      <c r="CC111" s="804"/>
      <c r="CD111" s="804"/>
      <c r="CE111" s="804"/>
      <c r="CF111" s="862">
        <v>1.3</v>
      </c>
      <c r="CG111" s="863"/>
      <c r="CH111" s="863"/>
      <c r="CI111" s="863"/>
      <c r="CJ111" s="863"/>
      <c r="CK111" s="914"/>
      <c r="CL111" s="808"/>
      <c r="CM111" s="802" t="s">
        <v>441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442</v>
      </c>
      <c r="DH111" s="804"/>
      <c r="DI111" s="804"/>
      <c r="DJ111" s="804"/>
      <c r="DK111" s="804"/>
      <c r="DL111" s="804" t="s">
        <v>133</v>
      </c>
      <c r="DM111" s="804"/>
      <c r="DN111" s="804"/>
      <c r="DO111" s="804"/>
      <c r="DP111" s="804"/>
      <c r="DQ111" s="804" t="s">
        <v>133</v>
      </c>
      <c r="DR111" s="804"/>
      <c r="DS111" s="804"/>
      <c r="DT111" s="804"/>
      <c r="DU111" s="804"/>
      <c r="DV111" s="781" t="s">
        <v>443</v>
      </c>
      <c r="DW111" s="781"/>
      <c r="DX111" s="781"/>
      <c r="DY111" s="781"/>
      <c r="DZ111" s="782"/>
    </row>
    <row r="112" spans="1:131" s="224" customFormat="1" ht="26.25" customHeight="1" x14ac:dyDescent="0.2">
      <c r="A112" s="899" t="s">
        <v>444</v>
      </c>
      <c r="B112" s="900"/>
      <c r="C112" s="739" t="s">
        <v>445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133</v>
      </c>
      <c r="AB112" s="767"/>
      <c r="AC112" s="767"/>
      <c r="AD112" s="767"/>
      <c r="AE112" s="768"/>
      <c r="AF112" s="769" t="s">
        <v>133</v>
      </c>
      <c r="AG112" s="767"/>
      <c r="AH112" s="767"/>
      <c r="AI112" s="767"/>
      <c r="AJ112" s="768"/>
      <c r="AK112" s="769" t="s">
        <v>443</v>
      </c>
      <c r="AL112" s="767"/>
      <c r="AM112" s="767"/>
      <c r="AN112" s="767"/>
      <c r="AO112" s="768"/>
      <c r="AP112" s="811" t="s">
        <v>133</v>
      </c>
      <c r="AQ112" s="812"/>
      <c r="AR112" s="812"/>
      <c r="AS112" s="812"/>
      <c r="AT112" s="813"/>
      <c r="AU112" s="919"/>
      <c r="AV112" s="920"/>
      <c r="AW112" s="920"/>
      <c r="AX112" s="920"/>
      <c r="AY112" s="920"/>
      <c r="AZ112" s="802" t="s">
        <v>446</v>
      </c>
      <c r="BA112" s="739"/>
      <c r="BB112" s="739"/>
      <c r="BC112" s="739"/>
      <c r="BD112" s="739"/>
      <c r="BE112" s="739"/>
      <c r="BF112" s="739"/>
      <c r="BG112" s="739"/>
      <c r="BH112" s="739"/>
      <c r="BI112" s="739"/>
      <c r="BJ112" s="739"/>
      <c r="BK112" s="739"/>
      <c r="BL112" s="739"/>
      <c r="BM112" s="739"/>
      <c r="BN112" s="739"/>
      <c r="BO112" s="739"/>
      <c r="BP112" s="740"/>
      <c r="BQ112" s="803">
        <v>619582</v>
      </c>
      <c r="BR112" s="804"/>
      <c r="BS112" s="804"/>
      <c r="BT112" s="804"/>
      <c r="BU112" s="804"/>
      <c r="BV112" s="804">
        <v>608561</v>
      </c>
      <c r="BW112" s="804"/>
      <c r="BX112" s="804"/>
      <c r="BY112" s="804"/>
      <c r="BZ112" s="804"/>
      <c r="CA112" s="804">
        <v>534115</v>
      </c>
      <c r="CB112" s="804"/>
      <c r="CC112" s="804"/>
      <c r="CD112" s="804"/>
      <c r="CE112" s="804"/>
      <c r="CF112" s="862">
        <v>6.1</v>
      </c>
      <c r="CG112" s="863"/>
      <c r="CH112" s="863"/>
      <c r="CI112" s="863"/>
      <c r="CJ112" s="863"/>
      <c r="CK112" s="914"/>
      <c r="CL112" s="808"/>
      <c r="CM112" s="802" t="s">
        <v>447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v>90685</v>
      </c>
      <c r="DH112" s="804"/>
      <c r="DI112" s="804"/>
      <c r="DJ112" s="804"/>
      <c r="DK112" s="804"/>
      <c r="DL112" s="804">
        <v>90685</v>
      </c>
      <c r="DM112" s="804"/>
      <c r="DN112" s="804"/>
      <c r="DO112" s="804"/>
      <c r="DP112" s="804"/>
      <c r="DQ112" s="804">
        <v>109577</v>
      </c>
      <c r="DR112" s="804"/>
      <c r="DS112" s="804"/>
      <c r="DT112" s="804"/>
      <c r="DU112" s="804"/>
      <c r="DV112" s="781">
        <v>1.3</v>
      </c>
      <c r="DW112" s="781"/>
      <c r="DX112" s="781"/>
      <c r="DY112" s="781"/>
      <c r="DZ112" s="782"/>
    </row>
    <row r="113" spans="1:130" s="224" customFormat="1" ht="26.25" customHeight="1" x14ac:dyDescent="0.2">
      <c r="A113" s="901"/>
      <c r="B113" s="902"/>
      <c r="C113" s="739" t="s">
        <v>448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57604</v>
      </c>
      <c r="AB113" s="906"/>
      <c r="AC113" s="906"/>
      <c r="AD113" s="906"/>
      <c r="AE113" s="907"/>
      <c r="AF113" s="908">
        <v>70570</v>
      </c>
      <c r="AG113" s="906"/>
      <c r="AH113" s="906"/>
      <c r="AI113" s="906"/>
      <c r="AJ113" s="907"/>
      <c r="AK113" s="908">
        <v>77455</v>
      </c>
      <c r="AL113" s="906"/>
      <c r="AM113" s="906"/>
      <c r="AN113" s="906"/>
      <c r="AO113" s="907"/>
      <c r="AP113" s="909">
        <v>0.9</v>
      </c>
      <c r="AQ113" s="910"/>
      <c r="AR113" s="910"/>
      <c r="AS113" s="910"/>
      <c r="AT113" s="911"/>
      <c r="AU113" s="919"/>
      <c r="AV113" s="920"/>
      <c r="AW113" s="920"/>
      <c r="AX113" s="920"/>
      <c r="AY113" s="920"/>
      <c r="AZ113" s="802" t="s">
        <v>449</v>
      </c>
      <c r="BA113" s="739"/>
      <c r="BB113" s="739"/>
      <c r="BC113" s="739"/>
      <c r="BD113" s="739"/>
      <c r="BE113" s="739"/>
      <c r="BF113" s="739"/>
      <c r="BG113" s="739"/>
      <c r="BH113" s="739"/>
      <c r="BI113" s="739"/>
      <c r="BJ113" s="739"/>
      <c r="BK113" s="739"/>
      <c r="BL113" s="739"/>
      <c r="BM113" s="739"/>
      <c r="BN113" s="739"/>
      <c r="BO113" s="739"/>
      <c r="BP113" s="740"/>
      <c r="BQ113" s="803">
        <v>328571</v>
      </c>
      <c r="BR113" s="804"/>
      <c r="BS113" s="804"/>
      <c r="BT113" s="804"/>
      <c r="BU113" s="804"/>
      <c r="BV113" s="804">
        <v>303457</v>
      </c>
      <c r="BW113" s="804"/>
      <c r="BX113" s="804"/>
      <c r="BY113" s="804"/>
      <c r="BZ113" s="804"/>
      <c r="CA113" s="804">
        <v>554170</v>
      </c>
      <c r="CB113" s="804"/>
      <c r="CC113" s="804"/>
      <c r="CD113" s="804"/>
      <c r="CE113" s="804"/>
      <c r="CF113" s="862">
        <v>6.4</v>
      </c>
      <c r="CG113" s="863"/>
      <c r="CH113" s="863"/>
      <c r="CI113" s="863"/>
      <c r="CJ113" s="863"/>
      <c r="CK113" s="914"/>
      <c r="CL113" s="808"/>
      <c r="CM113" s="802" t="s">
        <v>450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133</v>
      </c>
      <c r="DH113" s="767"/>
      <c r="DI113" s="767"/>
      <c r="DJ113" s="767"/>
      <c r="DK113" s="768"/>
      <c r="DL113" s="769" t="s">
        <v>133</v>
      </c>
      <c r="DM113" s="767"/>
      <c r="DN113" s="767"/>
      <c r="DO113" s="767"/>
      <c r="DP113" s="768"/>
      <c r="DQ113" s="769" t="s">
        <v>133</v>
      </c>
      <c r="DR113" s="767"/>
      <c r="DS113" s="767"/>
      <c r="DT113" s="767"/>
      <c r="DU113" s="768"/>
      <c r="DV113" s="811" t="s">
        <v>443</v>
      </c>
      <c r="DW113" s="812"/>
      <c r="DX113" s="812"/>
      <c r="DY113" s="812"/>
      <c r="DZ113" s="813"/>
    </row>
    <row r="114" spans="1:130" s="224" customFormat="1" ht="26.25" customHeight="1" x14ac:dyDescent="0.2">
      <c r="A114" s="901"/>
      <c r="B114" s="902"/>
      <c r="C114" s="739" t="s">
        <v>451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36888</v>
      </c>
      <c r="AB114" s="767"/>
      <c r="AC114" s="767"/>
      <c r="AD114" s="767"/>
      <c r="AE114" s="768"/>
      <c r="AF114" s="769">
        <v>47107</v>
      </c>
      <c r="AG114" s="767"/>
      <c r="AH114" s="767"/>
      <c r="AI114" s="767"/>
      <c r="AJ114" s="768"/>
      <c r="AK114" s="769">
        <v>50225</v>
      </c>
      <c r="AL114" s="767"/>
      <c r="AM114" s="767"/>
      <c r="AN114" s="767"/>
      <c r="AO114" s="768"/>
      <c r="AP114" s="811">
        <v>0.6</v>
      </c>
      <c r="AQ114" s="812"/>
      <c r="AR114" s="812"/>
      <c r="AS114" s="812"/>
      <c r="AT114" s="813"/>
      <c r="AU114" s="919"/>
      <c r="AV114" s="920"/>
      <c r="AW114" s="920"/>
      <c r="AX114" s="920"/>
      <c r="AY114" s="920"/>
      <c r="AZ114" s="802" t="s">
        <v>452</v>
      </c>
      <c r="BA114" s="739"/>
      <c r="BB114" s="739"/>
      <c r="BC114" s="739"/>
      <c r="BD114" s="739"/>
      <c r="BE114" s="739"/>
      <c r="BF114" s="739"/>
      <c r="BG114" s="739"/>
      <c r="BH114" s="739"/>
      <c r="BI114" s="739"/>
      <c r="BJ114" s="739"/>
      <c r="BK114" s="739"/>
      <c r="BL114" s="739"/>
      <c r="BM114" s="739"/>
      <c r="BN114" s="739"/>
      <c r="BO114" s="739"/>
      <c r="BP114" s="740"/>
      <c r="BQ114" s="803">
        <v>2372532</v>
      </c>
      <c r="BR114" s="804"/>
      <c r="BS114" s="804"/>
      <c r="BT114" s="804"/>
      <c r="BU114" s="804"/>
      <c r="BV114" s="804">
        <v>2185046</v>
      </c>
      <c r="BW114" s="804"/>
      <c r="BX114" s="804"/>
      <c r="BY114" s="804"/>
      <c r="BZ114" s="804"/>
      <c r="CA114" s="804">
        <v>2109513</v>
      </c>
      <c r="CB114" s="804"/>
      <c r="CC114" s="804"/>
      <c r="CD114" s="804"/>
      <c r="CE114" s="804"/>
      <c r="CF114" s="862">
        <v>24.2</v>
      </c>
      <c r="CG114" s="863"/>
      <c r="CH114" s="863"/>
      <c r="CI114" s="863"/>
      <c r="CJ114" s="863"/>
      <c r="CK114" s="914"/>
      <c r="CL114" s="808"/>
      <c r="CM114" s="802" t="s">
        <v>453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442</v>
      </c>
      <c r="DH114" s="767"/>
      <c r="DI114" s="767"/>
      <c r="DJ114" s="767"/>
      <c r="DK114" s="768"/>
      <c r="DL114" s="769" t="s">
        <v>442</v>
      </c>
      <c r="DM114" s="767"/>
      <c r="DN114" s="767"/>
      <c r="DO114" s="767"/>
      <c r="DP114" s="768"/>
      <c r="DQ114" s="769" t="s">
        <v>133</v>
      </c>
      <c r="DR114" s="767"/>
      <c r="DS114" s="767"/>
      <c r="DT114" s="767"/>
      <c r="DU114" s="768"/>
      <c r="DV114" s="811" t="s">
        <v>443</v>
      </c>
      <c r="DW114" s="812"/>
      <c r="DX114" s="812"/>
      <c r="DY114" s="812"/>
      <c r="DZ114" s="813"/>
    </row>
    <row r="115" spans="1:130" s="224" customFormat="1" ht="26.25" customHeight="1" x14ac:dyDescent="0.2">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15598</v>
      </c>
      <c r="AB115" s="906"/>
      <c r="AC115" s="906"/>
      <c r="AD115" s="906"/>
      <c r="AE115" s="907"/>
      <c r="AF115" s="908">
        <v>10805</v>
      </c>
      <c r="AG115" s="906"/>
      <c r="AH115" s="906"/>
      <c r="AI115" s="906"/>
      <c r="AJ115" s="907"/>
      <c r="AK115" s="908">
        <v>7870</v>
      </c>
      <c r="AL115" s="906"/>
      <c r="AM115" s="906"/>
      <c r="AN115" s="906"/>
      <c r="AO115" s="907"/>
      <c r="AP115" s="909">
        <v>0.1</v>
      </c>
      <c r="AQ115" s="910"/>
      <c r="AR115" s="910"/>
      <c r="AS115" s="910"/>
      <c r="AT115" s="911"/>
      <c r="AU115" s="919"/>
      <c r="AV115" s="920"/>
      <c r="AW115" s="920"/>
      <c r="AX115" s="920"/>
      <c r="AY115" s="920"/>
      <c r="AZ115" s="802" t="s">
        <v>455</v>
      </c>
      <c r="BA115" s="739"/>
      <c r="BB115" s="739"/>
      <c r="BC115" s="739"/>
      <c r="BD115" s="739"/>
      <c r="BE115" s="739"/>
      <c r="BF115" s="739"/>
      <c r="BG115" s="739"/>
      <c r="BH115" s="739"/>
      <c r="BI115" s="739"/>
      <c r="BJ115" s="739"/>
      <c r="BK115" s="739"/>
      <c r="BL115" s="739"/>
      <c r="BM115" s="739"/>
      <c r="BN115" s="739"/>
      <c r="BO115" s="739"/>
      <c r="BP115" s="740"/>
      <c r="BQ115" s="803" t="s">
        <v>133</v>
      </c>
      <c r="BR115" s="804"/>
      <c r="BS115" s="804"/>
      <c r="BT115" s="804"/>
      <c r="BU115" s="804"/>
      <c r="BV115" s="804" t="s">
        <v>443</v>
      </c>
      <c r="BW115" s="804"/>
      <c r="BX115" s="804"/>
      <c r="BY115" s="804"/>
      <c r="BZ115" s="804"/>
      <c r="CA115" s="804" t="s">
        <v>442</v>
      </c>
      <c r="CB115" s="804"/>
      <c r="CC115" s="804"/>
      <c r="CD115" s="804"/>
      <c r="CE115" s="804"/>
      <c r="CF115" s="862" t="s">
        <v>133</v>
      </c>
      <c r="CG115" s="863"/>
      <c r="CH115" s="863"/>
      <c r="CI115" s="863"/>
      <c r="CJ115" s="863"/>
      <c r="CK115" s="914"/>
      <c r="CL115" s="808"/>
      <c r="CM115" s="802"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133</v>
      </c>
      <c r="DH115" s="767"/>
      <c r="DI115" s="767"/>
      <c r="DJ115" s="767"/>
      <c r="DK115" s="768"/>
      <c r="DL115" s="769" t="s">
        <v>133</v>
      </c>
      <c r="DM115" s="767"/>
      <c r="DN115" s="767"/>
      <c r="DO115" s="767"/>
      <c r="DP115" s="768"/>
      <c r="DQ115" s="769" t="s">
        <v>443</v>
      </c>
      <c r="DR115" s="767"/>
      <c r="DS115" s="767"/>
      <c r="DT115" s="767"/>
      <c r="DU115" s="768"/>
      <c r="DV115" s="811" t="s">
        <v>133</v>
      </c>
      <c r="DW115" s="812"/>
      <c r="DX115" s="812"/>
      <c r="DY115" s="812"/>
      <c r="DZ115" s="813"/>
    </row>
    <row r="116" spans="1:130" s="224" customFormat="1" ht="26.25" customHeight="1" x14ac:dyDescent="0.2">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443</v>
      </c>
      <c r="AB116" s="767"/>
      <c r="AC116" s="767"/>
      <c r="AD116" s="767"/>
      <c r="AE116" s="768"/>
      <c r="AF116" s="769" t="s">
        <v>133</v>
      </c>
      <c r="AG116" s="767"/>
      <c r="AH116" s="767"/>
      <c r="AI116" s="767"/>
      <c r="AJ116" s="768"/>
      <c r="AK116" s="769" t="s">
        <v>133</v>
      </c>
      <c r="AL116" s="767"/>
      <c r="AM116" s="767"/>
      <c r="AN116" s="767"/>
      <c r="AO116" s="768"/>
      <c r="AP116" s="811" t="s">
        <v>443</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803" t="s">
        <v>443</v>
      </c>
      <c r="BR116" s="804"/>
      <c r="BS116" s="804"/>
      <c r="BT116" s="804"/>
      <c r="BU116" s="804"/>
      <c r="BV116" s="804" t="s">
        <v>133</v>
      </c>
      <c r="BW116" s="804"/>
      <c r="BX116" s="804"/>
      <c r="BY116" s="804"/>
      <c r="BZ116" s="804"/>
      <c r="CA116" s="804" t="s">
        <v>443</v>
      </c>
      <c r="CB116" s="804"/>
      <c r="CC116" s="804"/>
      <c r="CD116" s="804"/>
      <c r="CE116" s="804"/>
      <c r="CF116" s="862" t="s">
        <v>133</v>
      </c>
      <c r="CG116" s="863"/>
      <c r="CH116" s="863"/>
      <c r="CI116" s="863"/>
      <c r="CJ116" s="863"/>
      <c r="CK116" s="914"/>
      <c r="CL116" s="808"/>
      <c r="CM116" s="802"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133</v>
      </c>
      <c r="DH116" s="767"/>
      <c r="DI116" s="767"/>
      <c r="DJ116" s="767"/>
      <c r="DK116" s="768"/>
      <c r="DL116" s="769" t="s">
        <v>443</v>
      </c>
      <c r="DM116" s="767"/>
      <c r="DN116" s="767"/>
      <c r="DO116" s="767"/>
      <c r="DP116" s="768"/>
      <c r="DQ116" s="769" t="s">
        <v>133</v>
      </c>
      <c r="DR116" s="767"/>
      <c r="DS116" s="767"/>
      <c r="DT116" s="767"/>
      <c r="DU116" s="768"/>
      <c r="DV116" s="811" t="s">
        <v>443</v>
      </c>
      <c r="DW116" s="812"/>
      <c r="DX116" s="812"/>
      <c r="DY116" s="812"/>
      <c r="DZ116" s="813"/>
    </row>
    <row r="117" spans="1:130" s="224" customFormat="1" ht="26.25" customHeight="1" x14ac:dyDescent="0.2">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1807565</v>
      </c>
      <c r="AB117" s="890"/>
      <c r="AC117" s="890"/>
      <c r="AD117" s="890"/>
      <c r="AE117" s="891"/>
      <c r="AF117" s="892">
        <v>1878348</v>
      </c>
      <c r="AG117" s="890"/>
      <c r="AH117" s="890"/>
      <c r="AI117" s="890"/>
      <c r="AJ117" s="891"/>
      <c r="AK117" s="892">
        <v>1884426</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803" t="s">
        <v>443</v>
      </c>
      <c r="BR117" s="804"/>
      <c r="BS117" s="804"/>
      <c r="BT117" s="804"/>
      <c r="BU117" s="804"/>
      <c r="BV117" s="804" t="s">
        <v>133</v>
      </c>
      <c r="BW117" s="804"/>
      <c r="BX117" s="804"/>
      <c r="BY117" s="804"/>
      <c r="BZ117" s="804"/>
      <c r="CA117" s="804" t="s">
        <v>133</v>
      </c>
      <c r="CB117" s="804"/>
      <c r="CC117" s="804"/>
      <c r="CD117" s="804"/>
      <c r="CE117" s="804"/>
      <c r="CF117" s="862" t="s">
        <v>133</v>
      </c>
      <c r="CG117" s="863"/>
      <c r="CH117" s="863"/>
      <c r="CI117" s="863"/>
      <c r="CJ117" s="863"/>
      <c r="CK117" s="914"/>
      <c r="CL117" s="808"/>
      <c r="CM117" s="802" t="s">
        <v>462</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133</v>
      </c>
      <c r="DH117" s="767"/>
      <c r="DI117" s="767"/>
      <c r="DJ117" s="767"/>
      <c r="DK117" s="768"/>
      <c r="DL117" s="769" t="s">
        <v>133</v>
      </c>
      <c r="DM117" s="767"/>
      <c r="DN117" s="767"/>
      <c r="DO117" s="767"/>
      <c r="DP117" s="768"/>
      <c r="DQ117" s="769" t="s">
        <v>133</v>
      </c>
      <c r="DR117" s="767"/>
      <c r="DS117" s="767"/>
      <c r="DT117" s="767"/>
      <c r="DU117" s="768"/>
      <c r="DV117" s="811" t="s">
        <v>133</v>
      </c>
      <c r="DW117" s="812"/>
      <c r="DX117" s="812"/>
      <c r="DY117" s="812"/>
      <c r="DZ117" s="813"/>
    </row>
    <row r="118" spans="1:130" s="224" customFormat="1" ht="26.25" customHeight="1" x14ac:dyDescent="0.2">
      <c r="A118" s="882" t="s">
        <v>434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431</v>
      </c>
      <c r="AB118" s="883"/>
      <c r="AC118" s="883"/>
      <c r="AD118" s="883"/>
      <c r="AE118" s="884"/>
      <c r="AF118" s="885" t="s">
        <v>432</v>
      </c>
      <c r="AG118" s="883"/>
      <c r="AH118" s="883"/>
      <c r="AI118" s="883"/>
      <c r="AJ118" s="884"/>
      <c r="AK118" s="885" t="s">
        <v>310</v>
      </c>
      <c r="AL118" s="883"/>
      <c r="AM118" s="883"/>
      <c r="AN118" s="883"/>
      <c r="AO118" s="884"/>
      <c r="AP118" s="886" t="s">
        <v>433</v>
      </c>
      <c r="AQ118" s="887"/>
      <c r="AR118" s="887"/>
      <c r="AS118" s="887"/>
      <c r="AT118" s="888"/>
      <c r="AU118" s="919"/>
      <c r="AV118" s="920"/>
      <c r="AW118" s="920"/>
      <c r="AX118" s="920"/>
      <c r="AY118" s="920"/>
      <c r="AZ118" s="825" t="s">
        <v>463</v>
      </c>
      <c r="BA118" s="826"/>
      <c r="BB118" s="826"/>
      <c r="BC118" s="826"/>
      <c r="BD118" s="826"/>
      <c r="BE118" s="826"/>
      <c r="BF118" s="826"/>
      <c r="BG118" s="826"/>
      <c r="BH118" s="826"/>
      <c r="BI118" s="826"/>
      <c r="BJ118" s="826"/>
      <c r="BK118" s="826"/>
      <c r="BL118" s="826"/>
      <c r="BM118" s="826"/>
      <c r="BN118" s="826"/>
      <c r="BO118" s="826"/>
      <c r="BP118" s="827"/>
      <c r="BQ118" s="866" t="s">
        <v>443</v>
      </c>
      <c r="BR118" s="832"/>
      <c r="BS118" s="832"/>
      <c r="BT118" s="832"/>
      <c r="BU118" s="832"/>
      <c r="BV118" s="832" t="s">
        <v>133</v>
      </c>
      <c r="BW118" s="832"/>
      <c r="BX118" s="832"/>
      <c r="BY118" s="832"/>
      <c r="BZ118" s="832"/>
      <c r="CA118" s="832" t="s">
        <v>443</v>
      </c>
      <c r="CB118" s="832"/>
      <c r="CC118" s="832"/>
      <c r="CD118" s="832"/>
      <c r="CE118" s="832"/>
      <c r="CF118" s="862" t="s">
        <v>443</v>
      </c>
      <c r="CG118" s="863"/>
      <c r="CH118" s="863"/>
      <c r="CI118" s="863"/>
      <c r="CJ118" s="863"/>
      <c r="CK118" s="914"/>
      <c r="CL118" s="808"/>
      <c r="CM118" s="802" t="s">
        <v>464</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133</v>
      </c>
      <c r="DH118" s="767"/>
      <c r="DI118" s="767"/>
      <c r="DJ118" s="767"/>
      <c r="DK118" s="768"/>
      <c r="DL118" s="769" t="s">
        <v>442</v>
      </c>
      <c r="DM118" s="767"/>
      <c r="DN118" s="767"/>
      <c r="DO118" s="767"/>
      <c r="DP118" s="768"/>
      <c r="DQ118" s="769" t="s">
        <v>443</v>
      </c>
      <c r="DR118" s="767"/>
      <c r="DS118" s="767"/>
      <c r="DT118" s="767"/>
      <c r="DU118" s="768"/>
      <c r="DV118" s="811" t="s">
        <v>133</v>
      </c>
      <c r="DW118" s="812"/>
      <c r="DX118" s="812"/>
      <c r="DY118" s="812"/>
      <c r="DZ118" s="813"/>
    </row>
    <row r="119" spans="1:130" s="224" customFormat="1" ht="26.25" customHeight="1" x14ac:dyDescent="0.2">
      <c r="A119" s="805" t="s">
        <v>437</v>
      </c>
      <c r="B119" s="806"/>
      <c r="C119" s="847" t="s">
        <v>438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443</v>
      </c>
      <c r="AB119" s="876"/>
      <c r="AC119" s="876"/>
      <c r="AD119" s="876"/>
      <c r="AE119" s="877"/>
      <c r="AF119" s="878" t="s">
        <v>443</v>
      </c>
      <c r="AG119" s="876"/>
      <c r="AH119" s="876"/>
      <c r="AI119" s="876"/>
      <c r="AJ119" s="877"/>
      <c r="AK119" s="878" t="s">
        <v>133</v>
      </c>
      <c r="AL119" s="876"/>
      <c r="AM119" s="876"/>
      <c r="AN119" s="876"/>
      <c r="AO119" s="877"/>
      <c r="AP119" s="879" t="s">
        <v>443</v>
      </c>
      <c r="AQ119" s="880"/>
      <c r="AR119" s="880"/>
      <c r="AS119" s="880"/>
      <c r="AT119" s="881"/>
      <c r="AU119" s="921"/>
      <c r="AV119" s="922"/>
      <c r="AW119" s="922"/>
      <c r="AX119" s="922"/>
      <c r="AY119" s="922"/>
      <c r="AZ119" s="245" t="s">
        <v>191</v>
      </c>
      <c r="BA119" s="245"/>
      <c r="BB119" s="245"/>
      <c r="BC119" s="245"/>
      <c r="BD119" s="245"/>
      <c r="BE119" s="245"/>
      <c r="BF119" s="245"/>
      <c r="BG119" s="245"/>
      <c r="BH119" s="245"/>
      <c r="BI119" s="245"/>
      <c r="BJ119" s="245"/>
      <c r="BK119" s="245"/>
      <c r="BL119" s="245"/>
      <c r="BM119" s="245"/>
      <c r="BN119" s="245"/>
      <c r="BO119" s="864" t="s">
        <v>465</v>
      </c>
      <c r="BP119" s="865"/>
      <c r="BQ119" s="866">
        <v>19422604</v>
      </c>
      <c r="BR119" s="832"/>
      <c r="BS119" s="832"/>
      <c r="BT119" s="832"/>
      <c r="BU119" s="832"/>
      <c r="BV119" s="832">
        <v>18574024</v>
      </c>
      <c r="BW119" s="832"/>
      <c r="BX119" s="832"/>
      <c r="BY119" s="832"/>
      <c r="BZ119" s="832"/>
      <c r="CA119" s="832">
        <v>17330713</v>
      </c>
      <c r="CB119" s="832"/>
      <c r="CC119" s="832"/>
      <c r="CD119" s="832"/>
      <c r="CE119" s="832"/>
      <c r="CF119" s="735"/>
      <c r="CG119" s="736"/>
      <c r="CH119" s="736"/>
      <c r="CI119" s="736"/>
      <c r="CJ119" s="821"/>
      <c r="CK119" s="915"/>
      <c r="CL119" s="810"/>
      <c r="CM119" s="825" t="s">
        <v>466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1046</v>
      </c>
      <c r="DH119" s="751"/>
      <c r="DI119" s="751"/>
      <c r="DJ119" s="751"/>
      <c r="DK119" s="752"/>
      <c r="DL119" s="753">
        <v>215</v>
      </c>
      <c r="DM119" s="751"/>
      <c r="DN119" s="751"/>
      <c r="DO119" s="751"/>
      <c r="DP119" s="752"/>
      <c r="DQ119" s="753">
        <v>110</v>
      </c>
      <c r="DR119" s="751"/>
      <c r="DS119" s="751"/>
      <c r="DT119" s="751"/>
      <c r="DU119" s="752"/>
      <c r="DV119" s="835">
        <v>0</v>
      </c>
      <c r="DW119" s="836"/>
      <c r="DX119" s="836"/>
      <c r="DY119" s="836"/>
      <c r="DZ119" s="837"/>
    </row>
    <row r="120" spans="1:130" s="224" customFormat="1" ht="26.25" customHeight="1" x14ac:dyDescent="0.2">
      <c r="A120" s="807"/>
      <c r="B120" s="808"/>
      <c r="C120" s="802" t="s">
        <v>441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443</v>
      </c>
      <c r="AB120" s="767"/>
      <c r="AC120" s="767"/>
      <c r="AD120" s="767"/>
      <c r="AE120" s="768"/>
      <c r="AF120" s="769" t="s">
        <v>443</v>
      </c>
      <c r="AG120" s="767"/>
      <c r="AH120" s="767"/>
      <c r="AI120" s="767"/>
      <c r="AJ120" s="768"/>
      <c r="AK120" s="769" t="s">
        <v>443</v>
      </c>
      <c r="AL120" s="767"/>
      <c r="AM120" s="767"/>
      <c r="AN120" s="767"/>
      <c r="AO120" s="768"/>
      <c r="AP120" s="811" t="s">
        <v>443</v>
      </c>
      <c r="AQ120" s="812"/>
      <c r="AR120" s="812"/>
      <c r="AS120" s="812"/>
      <c r="AT120" s="813"/>
      <c r="AU120" s="867" t="s">
        <v>467</v>
      </c>
      <c r="AV120" s="868"/>
      <c r="AW120" s="868"/>
      <c r="AX120" s="868"/>
      <c r="AY120" s="869"/>
      <c r="AZ120" s="847" t="s">
        <v>468</v>
      </c>
      <c r="BA120" s="795"/>
      <c r="BB120" s="795"/>
      <c r="BC120" s="795"/>
      <c r="BD120" s="795"/>
      <c r="BE120" s="795"/>
      <c r="BF120" s="795"/>
      <c r="BG120" s="795"/>
      <c r="BH120" s="795"/>
      <c r="BI120" s="795"/>
      <c r="BJ120" s="795"/>
      <c r="BK120" s="795"/>
      <c r="BL120" s="795"/>
      <c r="BM120" s="795"/>
      <c r="BN120" s="795"/>
      <c r="BO120" s="795"/>
      <c r="BP120" s="796"/>
      <c r="BQ120" s="848">
        <v>4698763</v>
      </c>
      <c r="BR120" s="829"/>
      <c r="BS120" s="829"/>
      <c r="BT120" s="829"/>
      <c r="BU120" s="829"/>
      <c r="BV120" s="829">
        <v>5180819</v>
      </c>
      <c r="BW120" s="829"/>
      <c r="BX120" s="829"/>
      <c r="BY120" s="829"/>
      <c r="BZ120" s="829"/>
      <c r="CA120" s="829">
        <v>5447513</v>
      </c>
      <c r="CB120" s="829"/>
      <c r="CC120" s="829"/>
      <c r="CD120" s="829"/>
      <c r="CE120" s="829"/>
      <c r="CF120" s="853">
        <v>62.6</v>
      </c>
      <c r="CG120" s="854"/>
      <c r="CH120" s="854"/>
      <c r="CI120" s="854"/>
      <c r="CJ120" s="854"/>
      <c r="CK120" s="855" t="s">
        <v>469</v>
      </c>
      <c r="CL120" s="839"/>
      <c r="CM120" s="839"/>
      <c r="CN120" s="839"/>
      <c r="CO120" s="840"/>
      <c r="CP120" s="859" t="s">
        <v>470</v>
      </c>
      <c r="CQ120" s="860"/>
      <c r="CR120" s="860"/>
      <c r="CS120" s="860"/>
      <c r="CT120" s="860"/>
      <c r="CU120" s="860"/>
      <c r="CV120" s="860"/>
      <c r="CW120" s="860"/>
      <c r="CX120" s="860"/>
      <c r="CY120" s="860"/>
      <c r="CZ120" s="860"/>
      <c r="DA120" s="860"/>
      <c r="DB120" s="860"/>
      <c r="DC120" s="860"/>
      <c r="DD120" s="860"/>
      <c r="DE120" s="860"/>
      <c r="DF120" s="861"/>
      <c r="DG120" s="848">
        <v>619582</v>
      </c>
      <c r="DH120" s="829"/>
      <c r="DI120" s="829"/>
      <c r="DJ120" s="829"/>
      <c r="DK120" s="829"/>
      <c r="DL120" s="829">
        <v>608561</v>
      </c>
      <c r="DM120" s="829"/>
      <c r="DN120" s="829"/>
      <c r="DO120" s="829"/>
      <c r="DP120" s="829"/>
      <c r="DQ120" s="829">
        <v>534115</v>
      </c>
      <c r="DR120" s="829"/>
      <c r="DS120" s="829"/>
      <c r="DT120" s="829"/>
      <c r="DU120" s="829"/>
      <c r="DV120" s="830">
        <v>6.1</v>
      </c>
      <c r="DW120" s="830"/>
      <c r="DX120" s="830"/>
      <c r="DY120" s="830"/>
      <c r="DZ120" s="831"/>
    </row>
    <row r="121" spans="1:130" s="224" customFormat="1" ht="26.25" customHeight="1" x14ac:dyDescent="0.2">
      <c r="A121" s="807"/>
      <c r="B121" s="808"/>
      <c r="C121" s="850" t="s">
        <v>471</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443</v>
      </c>
      <c r="AB121" s="767"/>
      <c r="AC121" s="767"/>
      <c r="AD121" s="767"/>
      <c r="AE121" s="768"/>
      <c r="AF121" s="769" t="s">
        <v>133</v>
      </c>
      <c r="AG121" s="767"/>
      <c r="AH121" s="767"/>
      <c r="AI121" s="767"/>
      <c r="AJ121" s="768"/>
      <c r="AK121" s="769" t="s">
        <v>443</v>
      </c>
      <c r="AL121" s="767"/>
      <c r="AM121" s="767"/>
      <c r="AN121" s="767"/>
      <c r="AO121" s="768"/>
      <c r="AP121" s="811" t="s">
        <v>443</v>
      </c>
      <c r="AQ121" s="812"/>
      <c r="AR121" s="812"/>
      <c r="AS121" s="812"/>
      <c r="AT121" s="813"/>
      <c r="AU121" s="870"/>
      <c r="AV121" s="871"/>
      <c r="AW121" s="871"/>
      <c r="AX121" s="871"/>
      <c r="AY121" s="872"/>
      <c r="AZ121" s="802" t="s">
        <v>472</v>
      </c>
      <c r="BA121" s="739"/>
      <c r="BB121" s="739"/>
      <c r="BC121" s="739"/>
      <c r="BD121" s="739"/>
      <c r="BE121" s="739"/>
      <c r="BF121" s="739"/>
      <c r="BG121" s="739"/>
      <c r="BH121" s="739"/>
      <c r="BI121" s="739"/>
      <c r="BJ121" s="739"/>
      <c r="BK121" s="739"/>
      <c r="BL121" s="739"/>
      <c r="BM121" s="739"/>
      <c r="BN121" s="739"/>
      <c r="BO121" s="739"/>
      <c r="BP121" s="740"/>
      <c r="BQ121" s="803" t="s">
        <v>133</v>
      </c>
      <c r="BR121" s="804"/>
      <c r="BS121" s="804"/>
      <c r="BT121" s="804"/>
      <c r="BU121" s="804"/>
      <c r="BV121" s="804" t="s">
        <v>133</v>
      </c>
      <c r="BW121" s="804"/>
      <c r="BX121" s="804"/>
      <c r="BY121" s="804"/>
      <c r="BZ121" s="804"/>
      <c r="CA121" s="804" t="s">
        <v>443</v>
      </c>
      <c r="CB121" s="804"/>
      <c r="CC121" s="804"/>
      <c r="CD121" s="804"/>
      <c r="CE121" s="804"/>
      <c r="CF121" s="862" t="s">
        <v>133</v>
      </c>
      <c r="CG121" s="863"/>
      <c r="CH121" s="863"/>
      <c r="CI121" s="863"/>
      <c r="CJ121" s="863"/>
      <c r="CK121" s="856"/>
      <c r="CL121" s="842"/>
      <c r="CM121" s="842"/>
      <c r="CN121" s="842"/>
      <c r="CO121" s="843"/>
      <c r="CP121" s="822" t="s">
        <v>406</v>
      </c>
      <c r="CQ121" s="823"/>
      <c r="CR121" s="823"/>
      <c r="CS121" s="823"/>
      <c r="CT121" s="823"/>
      <c r="CU121" s="823"/>
      <c r="CV121" s="823"/>
      <c r="CW121" s="823"/>
      <c r="CX121" s="823"/>
      <c r="CY121" s="823"/>
      <c r="CZ121" s="823"/>
      <c r="DA121" s="823"/>
      <c r="DB121" s="823"/>
      <c r="DC121" s="823"/>
      <c r="DD121" s="823"/>
      <c r="DE121" s="823"/>
      <c r="DF121" s="824"/>
      <c r="DG121" s="803" t="s">
        <v>133</v>
      </c>
      <c r="DH121" s="804"/>
      <c r="DI121" s="804"/>
      <c r="DJ121" s="804"/>
      <c r="DK121" s="804"/>
      <c r="DL121" s="804" t="s">
        <v>133</v>
      </c>
      <c r="DM121" s="804"/>
      <c r="DN121" s="804"/>
      <c r="DO121" s="804"/>
      <c r="DP121" s="804"/>
      <c r="DQ121" s="804" t="s">
        <v>133</v>
      </c>
      <c r="DR121" s="804"/>
      <c r="DS121" s="804"/>
      <c r="DT121" s="804"/>
      <c r="DU121" s="804"/>
      <c r="DV121" s="781" t="s">
        <v>133</v>
      </c>
      <c r="DW121" s="781"/>
      <c r="DX121" s="781"/>
      <c r="DY121" s="781"/>
      <c r="DZ121" s="782"/>
    </row>
    <row r="122" spans="1:130" s="224" customFormat="1" ht="26.25" customHeight="1" x14ac:dyDescent="0.2">
      <c r="A122" s="807"/>
      <c r="B122" s="808"/>
      <c r="C122" s="802" t="s">
        <v>453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133</v>
      </c>
      <c r="AB122" s="767"/>
      <c r="AC122" s="767"/>
      <c r="AD122" s="767"/>
      <c r="AE122" s="768"/>
      <c r="AF122" s="769" t="s">
        <v>133</v>
      </c>
      <c r="AG122" s="767"/>
      <c r="AH122" s="767"/>
      <c r="AI122" s="767"/>
      <c r="AJ122" s="768"/>
      <c r="AK122" s="769" t="s">
        <v>133</v>
      </c>
      <c r="AL122" s="767"/>
      <c r="AM122" s="767"/>
      <c r="AN122" s="767"/>
      <c r="AO122" s="768"/>
      <c r="AP122" s="811" t="s">
        <v>443</v>
      </c>
      <c r="AQ122" s="812"/>
      <c r="AR122" s="812"/>
      <c r="AS122" s="812"/>
      <c r="AT122" s="813"/>
      <c r="AU122" s="870"/>
      <c r="AV122" s="871"/>
      <c r="AW122" s="871"/>
      <c r="AX122" s="871"/>
      <c r="AY122" s="872"/>
      <c r="AZ122" s="825" t="s">
        <v>473</v>
      </c>
      <c r="BA122" s="826"/>
      <c r="BB122" s="826"/>
      <c r="BC122" s="826"/>
      <c r="BD122" s="826"/>
      <c r="BE122" s="826"/>
      <c r="BF122" s="826"/>
      <c r="BG122" s="826"/>
      <c r="BH122" s="826"/>
      <c r="BI122" s="826"/>
      <c r="BJ122" s="826"/>
      <c r="BK122" s="826"/>
      <c r="BL122" s="826"/>
      <c r="BM122" s="826"/>
      <c r="BN122" s="826"/>
      <c r="BO122" s="826"/>
      <c r="BP122" s="827"/>
      <c r="BQ122" s="866">
        <v>12646725</v>
      </c>
      <c r="BR122" s="832"/>
      <c r="BS122" s="832"/>
      <c r="BT122" s="832"/>
      <c r="BU122" s="832"/>
      <c r="BV122" s="832">
        <v>12011909</v>
      </c>
      <c r="BW122" s="832"/>
      <c r="BX122" s="832"/>
      <c r="BY122" s="832"/>
      <c r="BZ122" s="832"/>
      <c r="CA122" s="832">
        <v>11038817</v>
      </c>
      <c r="CB122" s="832"/>
      <c r="CC122" s="832"/>
      <c r="CD122" s="832"/>
      <c r="CE122" s="832"/>
      <c r="CF122" s="833">
        <v>126.8</v>
      </c>
      <c r="CG122" s="834"/>
      <c r="CH122" s="834"/>
      <c r="CI122" s="834"/>
      <c r="CJ122" s="834"/>
      <c r="CK122" s="856"/>
      <c r="CL122" s="842"/>
      <c r="CM122" s="842"/>
      <c r="CN122" s="842"/>
      <c r="CO122" s="843"/>
      <c r="CP122" s="822" t="s">
        <v>474</v>
      </c>
      <c r="CQ122" s="823"/>
      <c r="CR122" s="823"/>
      <c r="CS122" s="823"/>
      <c r="CT122" s="823"/>
      <c r="CU122" s="823"/>
      <c r="CV122" s="823"/>
      <c r="CW122" s="823"/>
      <c r="CX122" s="823"/>
      <c r="CY122" s="823"/>
      <c r="CZ122" s="823"/>
      <c r="DA122" s="823"/>
      <c r="DB122" s="823"/>
      <c r="DC122" s="823"/>
      <c r="DD122" s="823"/>
      <c r="DE122" s="823"/>
      <c r="DF122" s="824"/>
      <c r="DG122" s="803" t="s">
        <v>443</v>
      </c>
      <c r="DH122" s="804"/>
      <c r="DI122" s="804"/>
      <c r="DJ122" s="804"/>
      <c r="DK122" s="804"/>
      <c r="DL122" s="804" t="s">
        <v>443</v>
      </c>
      <c r="DM122" s="804"/>
      <c r="DN122" s="804"/>
      <c r="DO122" s="804"/>
      <c r="DP122" s="804"/>
      <c r="DQ122" s="804" t="s">
        <v>442</v>
      </c>
      <c r="DR122" s="804"/>
      <c r="DS122" s="804"/>
      <c r="DT122" s="804"/>
      <c r="DU122" s="804"/>
      <c r="DV122" s="781" t="s">
        <v>133</v>
      </c>
      <c r="DW122" s="781"/>
      <c r="DX122" s="781"/>
      <c r="DY122" s="781"/>
      <c r="DZ122" s="782"/>
    </row>
    <row r="123" spans="1:130" s="224" customFormat="1" ht="26.25" customHeight="1" x14ac:dyDescent="0.2">
      <c r="A123" s="807"/>
      <c r="B123" s="808"/>
      <c r="C123" s="802"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133</v>
      </c>
      <c r="AB123" s="767"/>
      <c r="AC123" s="767"/>
      <c r="AD123" s="767"/>
      <c r="AE123" s="768"/>
      <c r="AF123" s="769" t="s">
        <v>443</v>
      </c>
      <c r="AG123" s="767"/>
      <c r="AH123" s="767"/>
      <c r="AI123" s="767"/>
      <c r="AJ123" s="768"/>
      <c r="AK123" s="769" t="s">
        <v>133</v>
      </c>
      <c r="AL123" s="767"/>
      <c r="AM123" s="767"/>
      <c r="AN123" s="767"/>
      <c r="AO123" s="768"/>
      <c r="AP123" s="811" t="s">
        <v>133</v>
      </c>
      <c r="AQ123" s="812"/>
      <c r="AR123" s="812"/>
      <c r="AS123" s="812"/>
      <c r="AT123" s="813"/>
      <c r="AU123" s="873"/>
      <c r="AV123" s="874"/>
      <c r="AW123" s="874"/>
      <c r="AX123" s="874"/>
      <c r="AY123" s="874"/>
      <c r="AZ123" s="245" t="s">
        <v>191</v>
      </c>
      <c r="BA123" s="245"/>
      <c r="BB123" s="245"/>
      <c r="BC123" s="245"/>
      <c r="BD123" s="245"/>
      <c r="BE123" s="245"/>
      <c r="BF123" s="245"/>
      <c r="BG123" s="245"/>
      <c r="BH123" s="245"/>
      <c r="BI123" s="245"/>
      <c r="BJ123" s="245"/>
      <c r="BK123" s="245"/>
      <c r="BL123" s="245"/>
      <c r="BM123" s="245"/>
      <c r="BN123" s="245"/>
      <c r="BO123" s="864" t="s">
        <v>475</v>
      </c>
      <c r="BP123" s="865"/>
      <c r="BQ123" s="819">
        <v>17345488</v>
      </c>
      <c r="BR123" s="820"/>
      <c r="BS123" s="820"/>
      <c r="BT123" s="820"/>
      <c r="BU123" s="820"/>
      <c r="BV123" s="820">
        <v>17192728</v>
      </c>
      <c r="BW123" s="820"/>
      <c r="BX123" s="820"/>
      <c r="BY123" s="820"/>
      <c r="BZ123" s="820"/>
      <c r="CA123" s="820">
        <v>16486330</v>
      </c>
      <c r="CB123" s="820"/>
      <c r="CC123" s="820"/>
      <c r="CD123" s="820"/>
      <c r="CE123" s="820"/>
      <c r="CF123" s="735"/>
      <c r="CG123" s="736"/>
      <c r="CH123" s="736"/>
      <c r="CI123" s="736"/>
      <c r="CJ123" s="821"/>
      <c r="CK123" s="856"/>
      <c r="CL123" s="842"/>
      <c r="CM123" s="842"/>
      <c r="CN123" s="842"/>
      <c r="CO123" s="843"/>
      <c r="CP123" s="822" t="s">
        <v>405</v>
      </c>
      <c r="CQ123" s="823"/>
      <c r="CR123" s="823"/>
      <c r="CS123" s="823"/>
      <c r="CT123" s="823"/>
      <c r="CU123" s="823"/>
      <c r="CV123" s="823"/>
      <c r="CW123" s="823"/>
      <c r="CX123" s="823"/>
      <c r="CY123" s="823"/>
      <c r="CZ123" s="823"/>
      <c r="DA123" s="823"/>
      <c r="DB123" s="823"/>
      <c r="DC123" s="823"/>
      <c r="DD123" s="823"/>
      <c r="DE123" s="823"/>
      <c r="DF123" s="824"/>
      <c r="DG123" s="766" t="s">
        <v>133</v>
      </c>
      <c r="DH123" s="767"/>
      <c r="DI123" s="767"/>
      <c r="DJ123" s="767"/>
      <c r="DK123" s="768"/>
      <c r="DL123" s="769" t="s">
        <v>443</v>
      </c>
      <c r="DM123" s="767"/>
      <c r="DN123" s="767"/>
      <c r="DO123" s="767"/>
      <c r="DP123" s="768"/>
      <c r="DQ123" s="769" t="s">
        <v>133</v>
      </c>
      <c r="DR123" s="767"/>
      <c r="DS123" s="767"/>
      <c r="DT123" s="767"/>
      <c r="DU123" s="768"/>
      <c r="DV123" s="811" t="s">
        <v>443</v>
      </c>
      <c r="DW123" s="812"/>
      <c r="DX123" s="812"/>
      <c r="DY123" s="812"/>
      <c r="DZ123" s="813"/>
    </row>
    <row r="124" spans="1:130" s="224" customFormat="1" ht="26.25" customHeight="1" thickBot="1" x14ac:dyDescent="0.25">
      <c r="A124" s="807"/>
      <c r="B124" s="808"/>
      <c r="C124" s="802" t="s">
        <v>462</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443</v>
      </c>
      <c r="AB124" s="767"/>
      <c r="AC124" s="767"/>
      <c r="AD124" s="767"/>
      <c r="AE124" s="768"/>
      <c r="AF124" s="769" t="s">
        <v>443</v>
      </c>
      <c r="AG124" s="767"/>
      <c r="AH124" s="767"/>
      <c r="AI124" s="767"/>
      <c r="AJ124" s="768"/>
      <c r="AK124" s="769" t="s">
        <v>443</v>
      </c>
      <c r="AL124" s="767"/>
      <c r="AM124" s="767"/>
      <c r="AN124" s="767"/>
      <c r="AO124" s="768"/>
      <c r="AP124" s="811" t="s">
        <v>133</v>
      </c>
      <c r="AQ124" s="812"/>
      <c r="AR124" s="812"/>
      <c r="AS124" s="812"/>
      <c r="AT124" s="813"/>
      <c r="AU124" s="814" t="s">
        <v>476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24.4</v>
      </c>
      <c r="BR124" s="818"/>
      <c r="BS124" s="818"/>
      <c r="BT124" s="818"/>
      <c r="BU124" s="818"/>
      <c r="BV124" s="818">
        <v>15.5</v>
      </c>
      <c r="BW124" s="818"/>
      <c r="BX124" s="818"/>
      <c r="BY124" s="818"/>
      <c r="BZ124" s="818"/>
      <c r="CA124" s="818">
        <v>9.6999999999999993</v>
      </c>
      <c r="CB124" s="818"/>
      <c r="CC124" s="818"/>
      <c r="CD124" s="818"/>
      <c r="CE124" s="818"/>
      <c r="CF124" s="713"/>
      <c r="CG124" s="714"/>
      <c r="CH124" s="714"/>
      <c r="CI124" s="714"/>
      <c r="CJ124" s="849"/>
      <c r="CK124" s="857"/>
      <c r="CL124" s="857"/>
      <c r="CM124" s="857"/>
      <c r="CN124" s="857"/>
      <c r="CO124" s="858"/>
      <c r="CP124" s="822" t="s">
        <v>477</v>
      </c>
      <c r="CQ124" s="823"/>
      <c r="CR124" s="823"/>
      <c r="CS124" s="823"/>
      <c r="CT124" s="823"/>
      <c r="CU124" s="823"/>
      <c r="CV124" s="823"/>
      <c r="CW124" s="823"/>
      <c r="CX124" s="823"/>
      <c r="CY124" s="823"/>
      <c r="CZ124" s="823"/>
      <c r="DA124" s="823"/>
      <c r="DB124" s="823"/>
      <c r="DC124" s="823"/>
      <c r="DD124" s="823"/>
      <c r="DE124" s="823"/>
      <c r="DF124" s="824"/>
      <c r="DG124" s="750" t="s">
        <v>133</v>
      </c>
      <c r="DH124" s="751"/>
      <c r="DI124" s="751"/>
      <c r="DJ124" s="751"/>
      <c r="DK124" s="752"/>
      <c r="DL124" s="753" t="s">
        <v>133</v>
      </c>
      <c r="DM124" s="751"/>
      <c r="DN124" s="751"/>
      <c r="DO124" s="751"/>
      <c r="DP124" s="752"/>
      <c r="DQ124" s="753" t="s">
        <v>133</v>
      </c>
      <c r="DR124" s="751"/>
      <c r="DS124" s="751"/>
      <c r="DT124" s="751"/>
      <c r="DU124" s="752"/>
      <c r="DV124" s="835" t="s">
        <v>133</v>
      </c>
      <c r="DW124" s="836"/>
      <c r="DX124" s="836"/>
      <c r="DY124" s="836"/>
      <c r="DZ124" s="837"/>
    </row>
    <row r="125" spans="1:130" s="224" customFormat="1" ht="26.25" customHeight="1" x14ac:dyDescent="0.2">
      <c r="A125" s="807"/>
      <c r="B125" s="808"/>
      <c r="C125" s="802" t="s">
        <v>464</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133</v>
      </c>
      <c r="AB125" s="767"/>
      <c r="AC125" s="767"/>
      <c r="AD125" s="767"/>
      <c r="AE125" s="768"/>
      <c r="AF125" s="769" t="s">
        <v>443</v>
      </c>
      <c r="AG125" s="767"/>
      <c r="AH125" s="767"/>
      <c r="AI125" s="767"/>
      <c r="AJ125" s="768"/>
      <c r="AK125" s="769" t="s">
        <v>133</v>
      </c>
      <c r="AL125" s="767"/>
      <c r="AM125" s="767"/>
      <c r="AN125" s="767"/>
      <c r="AO125" s="768"/>
      <c r="AP125" s="811" t="s">
        <v>133</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478</v>
      </c>
      <c r="CL125" s="839"/>
      <c r="CM125" s="839"/>
      <c r="CN125" s="839"/>
      <c r="CO125" s="840"/>
      <c r="CP125" s="847" t="s">
        <v>479</v>
      </c>
      <c r="CQ125" s="795"/>
      <c r="CR125" s="795"/>
      <c r="CS125" s="795"/>
      <c r="CT125" s="795"/>
      <c r="CU125" s="795"/>
      <c r="CV125" s="795"/>
      <c r="CW125" s="795"/>
      <c r="CX125" s="795"/>
      <c r="CY125" s="795"/>
      <c r="CZ125" s="795"/>
      <c r="DA125" s="795"/>
      <c r="DB125" s="795"/>
      <c r="DC125" s="795"/>
      <c r="DD125" s="795"/>
      <c r="DE125" s="795"/>
      <c r="DF125" s="796"/>
      <c r="DG125" s="848" t="s">
        <v>133</v>
      </c>
      <c r="DH125" s="829"/>
      <c r="DI125" s="829"/>
      <c r="DJ125" s="829"/>
      <c r="DK125" s="829"/>
      <c r="DL125" s="829" t="s">
        <v>133</v>
      </c>
      <c r="DM125" s="829"/>
      <c r="DN125" s="829"/>
      <c r="DO125" s="829"/>
      <c r="DP125" s="829"/>
      <c r="DQ125" s="829" t="s">
        <v>133</v>
      </c>
      <c r="DR125" s="829"/>
      <c r="DS125" s="829"/>
      <c r="DT125" s="829"/>
      <c r="DU125" s="829"/>
      <c r="DV125" s="830" t="s">
        <v>133</v>
      </c>
      <c r="DW125" s="830"/>
      <c r="DX125" s="830"/>
      <c r="DY125" s="830"/>
      <c r="DZ125" s="831"/>
    </row>
    <row r="126" spans="1:130" s="224" customFormat="1" ht="26.25" customHeight="1" thickBot="1" x14ac:dyDescent="0.25">
      <c r="A126" s="807"/>
      <c r="B126" s="808"/>
      <c r="C126" s="802" t="s">
        <v>466</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851</v>
      </c>
      <c r="AB126" s="767"/>
      <c r="AC126" s="767"/>
      <c r="AD126" s="767"/>
      <c r="AE126" s="768"/>
      <c r="AF126" s="769">
        <v>851</v>
      </c>
      <c r="AG126" s="767"/>
      <c r="AH126" s="767"/>
      <c r="AI126" s="767"/>
      <c r="AJ126" s="768"/>
      <c r="AK126" s="769">
        <v>114</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480</v>
      </c>
      <c r="CQ126" s="739"/>
      <c r="CR126" s="739"/>
      <c r="CS126" s="739"/>
      <c r="CT126" s="739"/>
      <c r="CU126" s="739"/>
      <c r="CV126" s="739"/>
      <c r="CW126" s="739"/>
      <c r="CX126" s="739"/>
      <c r="CY126" s="739"/>
      <c r="CZ126" s="739"/>
      <c r="DA126" s="739"/>
      <c r="DB126" s="739"/>
      <c r="DC126" s="739"/>
      <c r="DD126" s="739"/>
      <c r="DE126" s="739"/>
      <c r="DF126" s="740"/>
      <c r="DG126" s="803" t="s">
        <v>133</v>
      </c>
      <c r="DH126" s="804"/>
      <c r="DI126" s="804"/>
      <c r="DJ126" s="804"/>
      <c r="DK126" s="804"/>
      <c r="DL126" s="804" t="s">
        <v>133</v>
      </c>
      <c r="DM126" s="804"/>
      <c r="DN126" s="804"/>
      <c r="DO126" s="804"/>
      <c r="DP126" s="804"/>
      <c r="DQ126" s="804" t="s">
        <v>133</v>
      </c>
      <c r="DR126" s="804"/>
      <c r="DS126" s="804"/>
      <c r="DT126" s="804"/>
      <c r="DU126" s="804"/>
      <c r="DV126" s="781" t="s">
        <v>443</v>
      </c>
      <c r="DW126" s="781"/>
      <c r="DX126" s="781"/>
      <c r="DY126" s="781"/>
      <c r="DZ126" s="782"/>
    </row>
    <row r="127" spans="1:130" s="224" customFormat="1" ht="26.25" customHeight="1" x14ac:dyDescent="0.2">
      <c r="A127" s="809"/>
      <c r="B127" s="810"/>
      <c r="C127" s="825" t="s">
        <v>481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14747</v>
      </c>
      <c r="AB127" s="767"/>
      <c r="AC127" s="767"/>
      <c r="AD127" s="767"/>
      <c r="AE127" s="768"/>
      <c r="AF127" s="769">
        <v>9954</v>
      </c>
      <c r="AG127" s="767"/>
      <c r="AH127" s="767"/>
      <c r="AI127" s="767"/>
      <c r="AJ127" s="768"/>
      <c r="AK127" s="769">
        <v>7756</v>
      </c>
      <c r="AL127" s="767"/>
      <c r="AM127" s="767"/>
      <c r="AN127" s="767"/>
      <c r="AO127" s="768"/>
      <c r="AP127" s="811">
        <v>0.1</v>
      </c>
      <c r="AQ127" s="812"/>
      <c r="AR127" s="812"/>
      <c r="AS127" s="812"/>
      <c r="AT127" s="813"/>
      <c r="AU127" s="226"/>
      <c r="AV127" s="226"/>
      <c r="AW127" s="226"/>
      <c r="AX127" s="828" t="s">
        <v>482</v>
      </c>
      <c r="AY127" s="799"/>
      <c r="AZ127" s="799"/>
      <c r="BA127" s="799"/>
      <c r="BB127" s="799"/>
      <c r="BC127" s="799"/>
      <c r="BD127" s="799"/>
      <c r="BE127" s="800"/>
      <c r="BF127" s="798" t="s">
        <v>483</v>
      </c>
      <c r="BG127" s="799"/>
      <c r="BH127" s="799"/>
      <c r="BI127" s="799"/>
      <c r="BJ127" s="799"/>
      <c r="BK127" s="799"/>
      <c r="BL127" s="800"/>
      <c r="BM127" s="798" t="s">
        <v>484</v>
      </c>
      <c r="BN127" s="799"/>
      <c r="BO127" s="799"/>
      <c r="BP127" s="799"/>
      <c r="BQ127" s="799"/>
      <c r="BR127" s="799"/>
      <c r="BS127" s="800"/>
      <c r="BT127" s="798" t="s">
        <v>485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486</v>
      </c>
      <c r="CQ127" s="739"/>
      <c r="CR127" s="739"/>
      <c r="CS127" s="739"/>
      <c r="CT127" s="739"/>
      <c r="CU127" s="739"/>
      <c r="CV127" s="739"/>
      <c r="CW127" s="739"/>
      <c r="CX127" s="739"/>
      <c r="CY127" s="739"/>
      <c r="CZ127" s="739"/>
      <c r="DA127" s="739"/>
      <c r="DB127" s="739"/>
      <c r="DC127" s="739"/>
      <c r="DD127" s="739"/>
      <c r="DE127" s="739"/>
      <c r="DF127" s="740"/>
      <c r="DG127" s="803" t="s">
        <v>133</v>
      </c>
      <c r="DH127" s="804"/>
      <c r="DI127" s="804"/>
      <c r="DJ127" s="804"/>
      <c r="DK127" s="804"/>
      <c r="DL127" s="804" t="s">
        <v>133</v>
      </c>
      <c r="DM127" s="804"/>
      <c r="DN127" s="804"/>
      <c r="DO127" s="804"/>
      <c r="DP127" s="804"/>
      <c r="DQ127" s="804" t="s">
        <v>133</v>
      </c>
      <c r="DR127" s="804"/>
      <c r="DS127" s="804"/>
      <c r="DT127" s="804"/>
      <c r="DU127" s="804"/>
      <c r="DV127" s="781" t="s">
        <v>133</v>
      </c>
      <c r="DW127" s="781"/>
      <c r="DX127" s="781"/>
      <c r="DY127" s="781"/>
      <c r="DZ127" s="782"/>
    </row>
    <row r="128" spans="1:130" s="224" customFormat="1" ht="26.25" customHeight="1" thickBot="1" x14ac:dyDescent="0.25">
      <c r="A128" s="783" t="s">
        <v>487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488</v>
      </c>
      <c r="X128" s="785"/>
      <c r="Y128" s="785"/>
      <c r="Z128" s="786"/>
      <c r="AA128" s="787" t="s">
        <v>133</v>
      </c>
      <c r="AB128" s="788"/>
      <c r="AC128" s="788"/>
      <c r="AD128" s="788"/>
      <c r="AE128" s="789"/>
      <c r="AF128" s="790" t="s">
        <v>133</v>
      </c>
      <c r="AG128" s="788"/>
      <c r="AH128" s="788"/>
      <c r="AI128" s="788"/>
      <c r="AJ128" s="789"/>
      <c r="AK128" s="790" t="s">
        <v>133</v>
      </c>
      <c r="AL128" s="788"/>
      <c r="AM128" s="788"/>
      <c r="AN128" s="788"/>
      <c r="AO128" s="789"/>
      <c r="AP128" s="791"/>
      <c r="AQ128" s="792"/>
      <c r="AR128" s="792"/>
      <c r="AS128" s="792"/>
      <c r="AT128" s="793"/>
      <c r="AU128" s="226"/>
      <c r="AV128" s="226"/>
      <c r="AW128" s="226"/>
      <c r="AX128" s="794" t="s">
        <v>489</v>
      </c>
      <c r="AY128" s="795"/>
      <c r="AZ128" s="795"/>
      <c r="BA128" s="795"/>
      <c r="BB128" s="795"/>
      <c r="BC128" s="795"/>
      <c r="BD128" s="795"/>
      <c r="BE128" s="796"/>
      <c r="BF128" s="773" t="s">
        <v>133</v>
      </c>
      <c r="BG128" s="774"/>
      <c r="BH128" s="774"/>
      <c r="BI128" s="774"/>
      <c r="BJ128" s="774"/>
      <c r="BK128" s="774"/>
      <c r="BL128" s="797"/>
      <c r="BM128" s="773">
        <v>13.34</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490</v>
      </c>
      <c r="CQ128" s="717"/>
      <c r="CR128" s="717"/>
      <c r="CS128" s="717"/>
      <c r="CT128" s="717"/>
      <c r="CU128" s="717"/>
      <c r="CV128" s="717"/>
      <c r="CW128" s="717"/>
      <c r="CX128" s="717"/>
      <c r="CY128" s="717"/>
      <c r="CZ128" s="717"/>
      <c r="DA128" s="717"/>
      <c r="DB128" s="717"/>
      <c r="DC128" s="717"/>
      <c r="DD128" s="717"/>
      <c r="DE128" s="717"/>
      <c r="DF128" s="718"/>
      <c r="DG128" s="777" t="s">
        <v>443</v>
      </c>
      <c r="DH128" s="778"/>
      <c r="DI128" s="778"/>
      <c r="DJ128" s="778"/>
      <c r="DK128" s="778"/>
      <c r="DL128" s="778" t="s">
        <v>443</v>
      </c>
      <c r="DM128" s="778"/>
      <c r="DN128" s="778"/>
      <c r="DO128" s="778"/>
      <c r="DP128" s="778"/>
      <c r="DQ128" s="778" t="s">
        <v>133</v>
      </c>
      <c r="DR128" s="778"/>
      <c r="DS128" s="778"/>
      <c r="DT128" s="778"/>
      <c r="DU128" s="778"/>
      <c r="DV128" s="779" t="s">
        <v>443</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491</v>
      </c>
      <c r="X129" s="764"/>
      <c r="Y129" s="764"/>
      <c r="Z129" s="765"/>
      <c r="AA129" s="766">
        <v>9790773</v>
      </c>
      <c r="AB129" s="767"/>
      <c r="AC129" s="767"/>
      <c r="AD129" s="767"/>
      <c r="AE129" s="768"/>
      <c r="AF129" s="769">
        <v>10143778</v>
      </c>
      <c r="AG129" s="767"/>
      <c r="AH129" s="767"/>
      <c r="AI129" s="767"/>
      <c r="AJ129" s="768"/>
      <c r="AK129" s="769">
        <v>9945356</v>
      </c>
      <c r="AL129" s="767"/>
      <c r="AM129" s="767"/>
      <c r="AN129" s="767"/>
      <c r="AO129" s="768"/>
      <c r="AP129" s="770"/>
      <c r="AQ129" s="771"/>
      <c r="AR129" s="771"/>
      <c r="AS129" s="771"/>
      <c r="AT129" s="772"/>
      <c r="AU129" s="227"/>
      <c r="AV129" s="227"/>
      <c r="AW129" s="227"/>
      <c r="AX129" s="738" t="s">
        <v>492</v>
      </c>
      <c r="AY129" s="739"/>
      <c r="AZ129" s="739"/>
      <c r="BA129" s="739"/>
      <c r="BB129" s="739"/>
      <c r="BC129" s="739"/>
      <c r="BD129" s="739"/>
      <c r="BE129" s="740"/>
      <c r="BF129" s="757" t="s">
        <v>133</v>
      </c>
      <c r="BG129" s="758"/>
      <c r="BH129" s="758"/>
      <c r="BI129" s="758"/>
      <c r="BJ129" s="758"/>
      <c r="BK129" s="758"/>
      <c r="BL129" s="759"/>
      <c r="BM129" s="757">
        <v>18.34</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493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494</v>
      </c>
      <c r="X130" s="764"/>
      <c r="Y130" s="764"/>
      <c r="Z130" s="765"/>
      <c r="AA130" s="766">
        <v>1287035</v>
      </c>
      <c r="AB130" s="767"/>
      <c r="AC130" s="767"/>
      <c r="AD130" s="767"/>
      <c r="AE130" s="768"/>
      <c r="AF130" s="769">
        <v>1249067</v>
      </c>
      <c r="AG130" s="767"/>
      <c r="AH130" s="767"/>
      <c r="AI130" s="767"/>
      <c r="AJ130" s="768"/>
      <c r="AK130" s="769">
        <v>1241359</v>
      </c>
      <c r="AL130" s="767"/>
      <c r="AM130" s="767"/>
      <c r="AN130" s="767"/>
      <c r="AO130" s="768"/>
      <c r="AP130" s="770"/>
      <c r="AQ130" s="771"/>
      <c r="AR130" s="771"/>
      <c r="AS130" s="771"/>
      <c r="AT130" s="772"/>
      <c r="AU130" s="227"/>
      <c r="AV130" s="227"/>
      <c r="AW130" s="227"/>
      <c r="AX130" s="738" t="s">
        <v>495</v>
      </c>
      <c r="AY130" s="739"/>
      <c r="AZ130" s="739"/>
      <c r="BA130" s="739"/>
      <c r="BB130" s="739"/>
      <c r="BC130" s="739"/>
      <c r="BD130" s="739"/>
      <c r="BE130" s="740"/>
      <c r="BF130" s="741">
        <v>6.8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496</v>
      </c>
      <c r="X131" s="748"/>
      <c r="Y131" s="748"/>
      <c r="Z131" s="749"/>
      <c r="AA131" s="750">
        <v>8503738</v>
      </c>
      <c r="AB131" s="751"/>
      <c r="AC131" s="751"/>
      <c r="AD131" s="751"/>
      <c r="AE131" s="752"/>
      <c r="AF131" s="753">
        <v>8894711</v>
      </c>
      <c r="AG131" s="751"/>
      <c r="AH131" s="751"/>
      <c r="AI131" s="751"/>
      <c r="AJ131" s="752"/>
      <c r="AK131" s="753">
        <v>8703997</v>
      </c>
      <c r="AL131" s="751"/>
      <c r="AM131" s="751"/>
      <c r="AN131" s="751"/>
      <c r="AO131" s="752"/>
      <c r="AP131" s="754"/>
      <c r="AQ131" s="755"/>
      <c r="AR131" s="755"/>
      <c r="AS131" s="755"/>
      <c r="AT131" s="756"/>
      <c r="AU131" s="227"/>
      <c r="AV131" s="227"/>
      <c r="AW131" s="227"/>
      <c r="AX131" s="716" t="s">
        <v>497</v>
      </c>
      <c r="AY131" s="717"/>
      <c r="AZ131" s="717"/>
      <c r="BA131" s="717"/>
      <c r="BB131" s="717"/>
      <c r="BC131" s="717"/>
      <c r="BD131" s="717"/>
      <c r="BE131" s="718"/>
      <c r="BF131" s="719">
        <v>9.6999999999999993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499</v>
      </c>
      <c r="W132" s="729"/>
      <c r="X132" s="729"/>
      <c r="Y132" s="729"/>
      <c r="Z132" s="730"/>
      <c r="AA132" s="731">
        <v>6.1211904690000001</v>
      </c>
      <c r="AB132" s="732"/>
      <c r="AC132" s="732"/>
      <c r="AD132" s="732"/>
      <c r="AE132" s="733"/>
      <c r="AF132" s="734">
        <v>7.0747773589999996</v>
      </c>
      <c r="AG132" s="732"/>
      <c r="AH132" s="732"/>
      <c r="AI132" s="732"/>
      <c r="AJ132" s="733"/>
      <c r="AK132" s="734">
        <v>7.3881803960000001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500</v>
      </c>
      <c r="W133" s="708"/>
      <c r="X133" s="708"/>
      <c r="Y133" s="708"/>
      <c r="Z133" s="709"/>
      <c r="AA133" s="710">
        <v>5.8</v>
      </c>
      <c r="AB133" s="711"/>
      <c r="AC133" s="711"/>
      <c r="AD133" s="711"/>
      <c r="AE133" s="712"/>
      <c r="AF133" s="710">
        <v>6.4</v>
      </c>
      <c r="AG133" s="711"/>
      <c r="AH133" s="711"/>
      <c r="AI133" s="711"/>
      <c r="AJ133" s="712"/>
      <c r="AK133" s="710">
        <v>6.8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17Kgb5WGKA7uzojhIJ2YLDfTyKdIKdS1xA2jqEilg6k6/unTYkQ1XWXMvYmD0wxN21GA4lMivqm1+TSINLOM8Q==" saltValue="cPQcdw00JHSLel1mT4SK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979F-F66C-451A-A9FE-23A2211B394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501</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T256C2UklBlzNkI+7ftr9OGd3zO84zAtLVxUmrRTEl6D/hnqMAXTpe9QD8XnNj3ApQIev58bRSU7TrJGsatQTA==" saltValue="YBghrTy0LMCA2be1Wh5K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1PZoKaEj1HbBesPfZLUtzy+XCbaiQOCHSJpDdXBcCfT2+pvma603jzeiF/BX9/jztN4N0A0afkNkkLkXIMh7g==" saltValue="xfJDtIVgNmY4h5K/lSh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503</v>
      </c>
      <c r="AL6" s="260"/>
      <c r="AM6" s="260"/>
      <c r="AN6" s="260"/>
    </row>
    <row r="7" spans="1:46" ht="13.5" customHeight="1" x14ac:dyDescent="0.2">
      <c r="A7" s="259"/>
      <c r="AK7" s="262"/>
      <c r="AL7" s="263"/>
      <c r="AM7" s="263"/>
      <c r="AN7" s="264"/>
      <c r="AO7" s="1105" t="s">
        <v>504</v>
      </c>
      <c r="AP7" s="265"/>
      <c r="AQ7" s="266" t="s">
        <v>505</v>
      </c>
      <c r="AR7" s="267"/>
    </row>
    <row r="8" spans="1:46" ht="13.2" x14ac:dyDescent="0.2">
      <c r="A8" s="259"/>
      <c r="AK8" s="268"/>
      <c r="AL8" s="269"/>
      <c r="AM8" s="269"/>
      <c r="AN8" s="270"/>
      <c r="AO8" s="1106"/>
      <c r="AP8" s="271" t="s">
        <v>506</v>
      </c>
      <c r="AQ8" s="272" t="s">
        <v>507</v>
      </c>
      <c r="AR8" s="273" t="s">
        <v>508</v>
      </c>
    </row>
    <row r="9" spans="1:46" ht="13.2" x14ac:dyDescent="0.2">
      <c r="A9" s="259"/>
      <c r="AK9" s="1117" t="s">
        <v>509</v>
      </c>
      <c r="AL9" s="1118"/>
      <c r="AM9" s="1118"/>
      <c r="AN9" s="1119"/>
      <c r="AO9" s="274">
        <v>2945686</v>
      </c>
      <c r="AP9" s="274">
        <v>85785</v>
      </c>
      <c r="AQ9" s="275">
        <v>105319</v>
      </c>
      <c r="AR9" s="276">
        <v>-18.5</v>
      </c>
    </row>
    <row r="10" spans="1:46" ht="13.5" customHeight="1" x14ac:dyDescent="0.2">
      <c r="A10" s="259"/>
      <c r="AK10" s="1117" t="s">
        <v>510</v>
      </c>
      <c r="AL10" s="1118"/>
      <c r="AM10" s="1118"/>
      <c r="AN10" s="1119"/>
      <c r="AO10" s="277">
        <v>562782</v>
      </c>
      <c r="AP10" s="277">
        <v>16389</v>
      </c>
      <c r="AQ10" s="278">
        <v>9860</v>
      </c>
      <c r="AR10" s="279">
        <v>66.2</v>
      </c>
    </row>
    <row r="11" spans="1:46" ht="13.5" customHeight="1" x14ac:dyDescent="0.2">
      <c r="A11" s="259"/>
      <c r="AK11" s="1117" t="s">
        <v>511</v>
      </c>
      <c r="AL11" s="1118"/>
      <c r="AM11" s="1118"/>
      <c r="AN11" s="1119"/>
      <c r="AO11" s="277">
        <v>18808</v>
      </c>
      <c r="AP11" s="277">
        <v>548</v>
      </c>
      <c r="AQ11" s="278">
        <v>1656</v>
      </c>
      <c r="AR11" s="279">
        <v>-66.900000000000006</v>
      </c>
    </row>
    <row r="12" spans="1:46" ht="13.5" customHeight="1" x14ac:dyDescent="0.2">
      <c r="A12" s="259"/>
      <c r="AK12" s="1117" t="s">
        <v>512</v>
      </c>
      <c r="AL12" s="1118"/>
      <c r="AM12" s="1118"/>
      <c r="AN12" s="1119"/>
      <c r="AO12" s="277" t="s">
        <v>513</v>
      </c>
      <c r="AP12" s="277" t="s">
        <v>513</v>
      </c>
      <c r="AQ12" s="278">
        <v>3</v>
      </c>
      <c r="AR12" s="279" t="s">
        <v>513</v>
      </c>
    </row>
    <row r="13" spans="1:46" ht="13.5" customHeight="1" x14ac:dyDescent="0.2">
      <c r="A13" s="259"/>
      <c r="AK13" s="1117" t="s">
        <v>514</v>
      </c>
      <c r="AL13" s="1118"/>
      <c r="AM13" s="1118"/>
      <c r="AN13" s="1119"/>
      <c r="AO13" s="277">
        <v>196933</v>
      </c>
      <c r="AP13" s="277">
        <v>5735</v>
      </c>
      <c r="AQ13" s="278">
        <v>4056</v>
      </c>
      <c r="AR13" s="279">
        <v>41.4</v>
      </c>
    </row>
    <row r="14" spans="1:46" ht="13.5" customHeight="1" x14ac:dyDescent="0.2">
      <c r="A14" s="259"/>
      <c r="AK14" s="1117" t="s">
        <v>515</v>
      </c>
      <c r="AL14" s="1118"/>
      <c r="AM14" s="1118"/>
      <c r="AN14" s="1119"/>
      <c r="AO14" s="277">
        <v>17552</v>
      </c>
      <c r="AP14" s="277">
        <v>511</v>
      </c>
      <c r="AQ14" s="278">
        <v>2339</v>
      </c>
      <c r="AR14" s="279">
        <v>-78.2</v>
      </c>
    </row>
    <row r="15" spans="1:46" ht="13.5" customHeight="1" x14ac:dyDescent="0.2">
      <c r="A15" s="259"/>
      <c r="AK15" s="1120" t="s">
        <v>516</v>
      </c>
      <c r="AL15" s="1121"/>
      <c r="AM15" s="1121"/>
      <c r="AN15" s="1122"/>
      <c r="AO15" s="277">
        <v>-357821</v>
      </c>
      <c r="AP15" s="277">
        <v>-10421</v>
      </c>
      <c r="AQ15" s="278">
        <v>-7717</v>
      </c>
      <c r="AR15" s="279">
        <v>35</v>
      </c>
    </row>
    <row r="16" spans="1:46" ht="13.2" x14ac:dyDescent="0.2">
      <c r="A16" s="259"/>
      <c r="AK16" s="1120" t="s">
        <v>191</v>
      </c>
      <c r="AL16" s="1121"/>
      <c r="AM16" s="1121"/>
      <c r="AN16" s="1122"/>
      <c r="AO16" s="277">
        <v>3383940</v>
      </c>
      <c r="AP16" s="277">
        <v>98548</v>
      </c>
      <c r="AQ16" s="278">
        <v>115515</v>
      </c>
      <c r="AR16" s="279">
        <v>-14.7</v>
      </c>
    </row>
    <row r="17" spans="1:46" ht="13.2" x14ac:dyDescent="0.2">
      <c r="A17" s="259"/>
    </row>
    <row r="18" spans="1:46" ht="13.2" x14ac:dyDescent="0.2">
      <c r="A18" s="259"/>
      <c r="AQ18" s="280"/>
      <c r="AR18" s="280"/>
    </row>
    <row r="19" spans="1:46" ht="13.2" x14ac:dyDescent="0.2">
      <c r="A19" s="259"/>
      <c r="AK19" s="255" t="s">
        <v>517</v>
      </c>
    </row>
    <row r="20" spans="1:46" ht="13.2" x14ac:dyDescent="0.2">
      <c r="A20" s="259"/>
      <c r="AK20" s="281"/>
      <c r="AL20" s="282"/>
      <c r="AM20" s="282"/>
      <c r="AN20" s="283"/>
      <c r="AO20" s="284" t="s">
        <v>518</v>
      </c>
      <c r="AP20" s="285" t="s">
        <v>519</v>
      </c>
      <c r="AQ20" s="286" t="s">
        <v>520</v>
      </c>
      <c r="AR20" s="287"/>
    </row>
    <row r="21" spans="1:46" s="260" customFormat="1" ht="13.2" x14ac:dyDescent="0.2">
      <c r="A21" s="288"/>
      <c r="AK21" s="1123" t="s">
        <v>521</v>
      </c>
      <c r="AL21" s="1124"/>
      <c r="AM21" s="1124"/>
      <c r="AN21" s="1125"/>
      <c r="AO21" s="289">
        <v>7.54</v>
      </c>
      <c r="AP21" s="290">
        <v>10.69</v>
      </c>
      <c r="AQ21" s="291">
        <v>-3.15</v>
      </c>
      <c r="AS21" s="292"/>
      <c r="AT21" s="288"/>
    </row>
    <row r="22" spans="1:46" s="260" customFormat="1" ht="13.2" x14ac:dyDescent="0.2">
      <c r="A22" s="288"/>
      <c r="AK22" s="1123" t="s">
        <v>522</v>
      </c>
      <c r="AL22" s="1124"/>
      <c r="AM22" s="1124"/>
      <c r="AN22" s="1125"/>
      <c r="AO22" s="293">
        <v>102</v>
      </c>
      <c r="AP22" s="294">
        <v>97.4</v>
      </c>
      <c r="AQ22" s="295">
        <v>4.5999999999999996</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523</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524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525</v>
      </c>
      <c r="AL29" s="260"/>
      <c r="AM29" s="260"/>
      <c r="AN29" s="260"/>
      <c r="AS29" s="302"/>
    </row>
    <row r="30" spans="1:46" ht="13.5" customHeight="1" x14ac:dyDescent="0.2">
      <c r="A30" s="259"/>
      <c r="AK30" s="262"/>
      <c r="AL30" s="263"/>
      <c r="AM30" s="263"/>
      <c r="AN30" s="264"/>
      <c r="AO30" s="1105" t="s">
        <v>504</v>
      </c>
      <c r="AP30" s="265"/>
      <c r="AQ30" s="266" t="s">
        <v>505</v>
      </c>
      <c r="AR30" s="267"/>
    </row>
    <row r="31" spans="1:46" ht="13.2" x14ac:dyDescent="0.2">
      <c r="A31" s="259"/>
      <c r="AK31" s="268"/>
      <c r="AL31" s="269"/>
      <c r="AM31" s="269"/>
      <c r="AN31" s="270"/>
      <c r="AO31" s="1106"/>
      <c r="AP31" s="271" t="s">
        <v>506</v>
      </c>
      <c r="AQ31" s="272" t="s">
        <v>507</v>
      </c>
      <c r="AR31" s="273" t="s">
        <v>508</v>
      </c>
    </row>
    <row r="32" spans="1:46" ht="27" customHeight="1" x14ac:dyDescent="0.2">
      <c r="A32" s="259"/>
      <c r="AK32" s="1107" t="s">
        <v>526</v>
      </c>
      <c r="AL32" s="1108"/>
      <c r="AM32" s="1108"/>
      <c r="AN32" s="1109"/>
      <c r="AO32" s="303">
        <v>1748876</v>
      </c>
      <c r="AP32" s="303">
        <v>50931</v>
      </c>
      <c r="AQ32" s="304">
        <v>74824</v>
      </c>
      <c r="AR32" s="305">
        <v>-31.9</v>
      </c>
    </row>
    <row r="33" spans="1:46" ht="13.5" customHeight="1" x14ac:dyDescent="0.2">
      <c r="A33" s="259"/>
      <c r="AK33" s="1107" t="s">
        <v>527</v>
      </c>
      <c r="AL33" s="1108"/>
      <c r="AM33" s="1108"/>
      <c r="AN33" s="1109"/>
      <c r="AO33" s="303" t="s">
        <v>513</v>
      </c>
      <c r="AP33" s="303" t="s">
        <v>513</v>
      </c>
      <c r="AQ33" s="304" t="s">
        <v>513</v>
      </c>
      <c r="AR33" s="305" t="s">
        <v>513</v>
      </c>
    </row>
    <row r="34" spans="1:46" ht="27" customHeight="1" x14ac:dyDescent="0.2">
      <c r="A34" s="259"/>
      <c r="AK34" s="1107" t="s">
        <v>528</v>
      </c>
      <c r="AL34" s="1108"/>
      <c r="AM34" s="1108"/>
      <c r="AN34" s="1109"/>
      <c r="AO34" s="303" t="s">
        <v>513</v>
      </c>
      <c r="AP34" s="303" t="s">
        <v>513</v>
      </c>
      <c r="AQ34" s="304">
        <v>1</v>
      </c>
      <c r="AR34" s="305" t="s">
        <v>513</v>
      </c>
    </row>
    <row r="35" spans="1:46" ht="27" customHeight="1" x14ac:dyDescent="0.2">
      <c r="A35" s="259"/>
      <c r="AK35" s="1107" t="s">
        <v>529</v>
      </c>
      <c r="AL35" s="1108"/>
      <c r="AM35" s="1108"/>
      <c r="AN35" s="1109"/>
      <c r="AO35" s="303">
        <v>77455</v>
      </c>
      <c r="AP35" s="303">
        <v>2256</v>
      </c>
      <c r="AQ35" s="304">
        <v>17427</v>
      </c>
      <c r="AR35" s="305">
        <v>-87.1</v>
      </c>
    </row>
    <row r="36" spans="1:46" ht="27" customHeight="1" x14ac:dyDescent="0.2">
      <c r="A36" s="259"/>
      <c r="AK36" s="1107" t="s">
        <v>530</v>
      </c>
      <c r="AL36" s="1108"/>
      <c r="AM36" s="1108"/>
      <c r="AN36" s="1109"/>
      <c r="AO36" s="303">
        <v>50225</v>
      </c>
      <c r="AP36" s="303">
        <v>1463</v>
      </c>
      <c r="AQ36" s="304">
        <v>2447</v>
      </c>
      <c r="AR36" s="305">
        <v>-40.200000000000003</v>
      </c>
    </row>
    <row r="37" spans="1:46" ht="13.5" customHeight="1" x14ac:dyDescent="0.2">
      <c r="A37" s="259"/>
      <c r="AK37" s="1107" t="s">
        <v>531</v>
      </c>
      <c r="AL37" s="1108"/>
      <c r="AM37" s="1108"/>
      <c r="AN37" s="1109"/>
      <c r="AO37" s="303">
        <v>7870</v>
      </c>
      <c r="AP37" s="303">
        <v>229</v>
      </c>
      <c r="AQ37" s="304">
        <v>591</v>
      </c>
      <c r="AR37" s="305">
        <v>-61.3</v>
      </c>
    </row>
    <row r="38" spans="1:46" ht="27" customHeight="1" x14ac:dyDescent="0.2">
      <c r="A38" s="259"/>
      <c r="AK38" s="1110" t="s">
        <v>532</v>
      </c>
      <c r="AL38" s="1111"/>
      <c r="AM38" s="1111"/>
      <c r="AN38" s="1112"/>
      <c r="AO38" s="306" t="s">
        <v>513</v>
      </c>
      <c r="AP38" s="306" t="s">
        <v>513</v>
      </c>
      <c r="AQ38" s="307">
        <v>2</v>
      </c>
      <c r="AR38" s="295" t="s">
        <v>513</v>
      </c>
      <c r="AS38" s="302"/>
    </row>
    <row r="39" spans="1:46" ht="13.2" x14ac:dyDescent="0.2">
      <c r="A39" s="259"/>
      <c r="AK39" s="1110" t="s">
        <v>533</v>
      </c>
      <c r="AL39" s="1111"/>
      <c r="AM39" s="1111"/>
      <c r="AN39" s="1112"/>
      <c r="AO39" s="303" t="s">
        <v>513</v>
      </c>
      <c r="AP39" s="303" t="s">
        <v>513</v>
      </c>
      <c r="AQ39" s="304">
        <v>-3618</v>
      </c>
      <c r="AR39" s="305" t="s">
        <v>513</v>
      </c>
      <c r="AS39" s="302"/>
    </row>
    <row r="40" spans="1:46" ht="27" customHeight="1" x14ac:dyDescent="0.2">
      <c r="A40" s="259"/>
      <c r="AK40" s="1107" t="s">
        <v>534</v>
      </c>
      <c r="AL40" s="1108"/>
      <c r="AM40" s="1108"/>
      <c r="AN40" s="1109"/>
      <c r="AO40" s="303">
        <v>-1241359</v>
      </c>
      <c r="AP40" s="303">
        <v>-36151</v>
      </c>
      <c r="AQ40" s="304">
        <v>-63812</v>
      </c>
      <c r="AR40" s="305">
        <v>-43.3</v>
      </c>
      <c r="AS40" s="302"/>
    </row>
    <row r="41" spans="1:46" ht="13.2" x14ac:dyDescent="0.2">
      <c r="A41" s="259"/>
      <c r="AK41" s="1113" t="s">
        <v>302</v>
      </c>
      <c r="AL41" s="1114"/>
      <c r="AM41" s="1114"/>
      <c r="AN41" s="1115"/>
      <c r="AO41" s="303">
        <v>643067</v>
      </c>
      <c r="AP41" s="303">
        <v>18728</v>
      </c>
      <c r="AQ41" s="304">
        <v>27863</v>
      </c>
      <c r="AR41" s="305">
        <v>-32.799999999999997</v>
      </c>
      <c r="AS41" s="302"/>
    </row>
    <row r="42" spans="1:46" ht="13.2" x14ac:dyDescent="0.2">
      <c r="A42" s="259"/>
      <c r="AK42" s="308" t="s">
        <v>535</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536</v>
      </c>
    </row>
    <row r="48" spans="1:46" ht="13.2" x14ac:dyDescent="0.2">
      <c r="A48" s="259"/>
      <c r="AK48" s="313" t="s">
        <v>537</v>
      </c>
      <c r="AL48" s="313"/>
      <c r="AM48" s="313"/>
      <c r="AN48" s="313"/>
      <c r="AO48" s="313"/>
      <c r="AP48" s="313"/>
      <c r="AQ48" s="314"/>
      <c r="AR48" s="313"/>
    </row>
    <row r="49" spans="1:44" ht="13.5" customHeight="1" x14ac:dyDescent="0.2">
      <c r="A49" s="259"/>
      <c r="AK49" s="315"/>
      <c r="AL49" s="316"/>
      <c r="AM49" s="1100" t="s">
        <v>504</v>
      </c>
      <c r="AN49" s="1102" t="s">
        <v>538</v>
      </c>
      <c r="AO49" s="1103"/>
      <c r="AP49" s="1103"/>
      <c r="AQ49" s="1103"/>
      <c r="AR49" s="1104"/>
    </row>
    <row r="50" spans="1:44" ht="13.2" x14ac:dyDescent="0.2">
      <c r="A50" s="259"/>
      <c r="AK50" s="317"/>
      <c r="AL50" s="318"/>
      <c r="AM50" s="1101"/>
      <c r="AN50" s="319" t="s">
        <v>539</v>
      </c>
      <c r="AO50" s="320" t="s">
        <v>540</v>
      </c>
      <c r="AP50" s="321" t="s">
        <v>541</v>
      </c>
      <c r="AQ50" s="322" t="s">
        <v>542</v>
      </c>
      <c r="AR50" s="323" t="s">
        <v>543</v>
      </c>
    </row>
    <row r="51" spans="1:44" ht="13.2" x14ac:dyDescent="0.2">
      <c r="A51" s="259"/>
      <c r="AK51" s="315" t="s">
        <v>544</v>
      </c>
      <c r="AL51" s="316"/>
      <c r="AM51" s="324">
        <v>1160927</v>
      </c>
      <c r="AN51" s="325">
        <v>31683</v>
      </c>
      <c r="AO51" s="326">
        <v>-17.2</v>
      </c>
      <c r="AP51" s="327">
        <v>85173</v>
      </c>
      <c r="AQ51" s="328">
        <v>-4.3</v>
      </c>
      <c r="AR51" s="329">
        <v>-12.9</v>
      </c>
    </row>
    <row r="52" spans="1:44" ht="13.2" x14ac:dyDescent="0.2">
      <c r="A52" s="259"/>
      <c r="AK52" s="330"/>
      <c r="AL52" s="331" t="s">
        <v>545</v>
      </c>
      <c r="AM52" s="332">
        <v>900887</v>
      </c>
      <c r="AN52" s="333">
        <v>24586</v>
      </c>
      <c r="AO52" s="334">
        <v>1.1000000000000001</v>
      </c>
      <c r="AP52" s="335">
        <v>43913</v>
      </c>
      <c r="AQ52" s="336">
        <v>-3.4</v>
      </c>
      <c r="AR52" s="337">
        <v>4.5</v>
      </c>
    </row>
    <row r="53" spans="1:44" ht="13.2" x14ac:dyDescent="0.2">
      <c r="A53" s="259"/>
      <c r="AK53" s="315" t="s">
        <v>546</v>
      </c>
      <c r="AL53" s="316"/>
      <c r="AM53" s="324">
        <v>1636618</v>
      </c>
      <c r="AN53" s="325">
        <v>45309</v>
      </c>
      <c r="AO53" s="326">
        <v>43</v>
      </c>
      <c r="AP53" s="327">
        <v>94081</v>
      </c>
      <c r="AQ53" s="328">
        <v>10.5</v>
      </c>
      <c r="AR53" s="329">
        <v>32.5</v>
      </c>
    </row>
    <row r="54" spans="1:44" ht="13.2" x14ac:dyDescent="0.2">
      <c r="A54" s="259"/>
      <c r="AK54" s="330"/>
      <c r="AL54" s="331" t="s">
        <v>545</v>
      </c>
      <c r="AM54" s="332">
        <v>831940</v>
      </c>
      <c r="AN54" s="333">
        <v>23032</v>
      </c>
      <c r="AO54" s="334">
        <v>-6.3</v>
      </c>
      <c r="AP54" s="335">
        <v>48949</v>
      </c>
      <c r="AQ54" s="336">
        <v>11.5</v>
      </c>
      <c r="AR54" s="337">
        <v>-17.8</v>
      </c>
    </row>
    <row r="55" spans="1:44" ht="13.2" x14ac:dyDescent="0.2">
      <c r="A55" s="259"/>
      <c r="AK55" s="315" t="s">
        <v>547</v>
      </c>
      <c r="AL55" s="316"/>
      <c r="AM55" s="324">
        <v>1558489</v>
      </c>
      <c r="AN55" s="325">
        <v>43849</v>
      </c>
      <c r="AO55" s="326">
        <v>-3.2</v>
      </c>
      <c r="AP55" s="327">
        <v>92632</v>
      </c>
      <c r="AQ55" s="328">
        <v>-1.5</v>
      </c>
      <c r="AR55" s="329">
        <v>-1.7</v>
      </c>
    </row>
    <row r="56" spans="1:44" ht="13.2" x14ac:dyDescent="0.2">
      <c r="A56" s="259"/>
      <c r="AK56" s="330"/>
      <c r="AL56" s="331" t="s">
        <v>545</v>
      </c>
      <c r="AM56" s="332">
        <v>642452</v>
      </c>
      <c r="AN56" s="333">
        <v>18076</v>
      </c>
      <c r="AO56" s="334">
        <v>-21.5</v>
      </c>
      <c r="AP56" s="335">
        <v>47978</v>
      </c>
      <c r="AQ56" s="336">
        <v>-2</v>
      </c>
      <c r="AR56" s="337">
        <v>-19.5</v>
      </c>
    </row>
    <row r="57" spans="1:44" ht="13.2" x14ac:dyDescent="0.2">
      <c r="A57" s="259"/>
      <c r="AK57" s="315" t="s">
        <v>548</v>
      </c>
      <c r="AL57" s="316"/>
      <c r="AM57" s="324">
        <v>1866826</v>
      </c>
      <c r="AN57" s="325">
        <v>53442</v>
      </c>
      <c r="AO57" s="326">
        <v>21.9</v>
      </c>
      <c r="AP57" s="327">
        <v>96469</v>
      </c>
      <c r="AQ57" s="328">
        <v>4.0999999999999996</v>
      </c>
      <c r="AR57" s="329">
        <v>17.8</v>
      </c>
    </row>
    <row r="58" spans="1:44" ht="13.2" x14ac:dyDescent="0.2">
      <c r="A58" s="259"/>
      <c r="AK58" s="330"/>
      <c r="AL58" s="331" t="s">
        <v>545</v>
      </c>
      <c r="AM58" s="332">
        <v>883152</v>
      </c>
      <c r="AN58" s="333">
        <v>25282</v>
      </c>
      <c r="AO58" s="334">
        <v>39.9</v>
      </c>
      <c r="AP58" s="335">
        <v>49775</v>
      </c>
      <c r="AQ58" s="336">
        <v>3.7</v>
      </c>
      <c r="AR58" s="337">
        <v>36.200000000000003</v>
      </c>
    </row>
    <row r="59" spans="1:44" ht="13.2" x14ac:dyDescent="0.2">
      <c r="A59" s="259"/>
      <c r="AK59" s="315" t="s">
        <v>549</v>
      </c>
      <c r="AL59" s="316"/>
      <c r="AM59" s="324">
        <v>795249</v>
      </c>
      <c r="AN59" s="325">
        <v>23159</v>
      </c>
      <c r="AO59" s="326">
        <v>-56.7</v>
      </c>
      <c r="AP59" s="327">
        <v>85743</v>
      </c>
      <c r="AQ59" s="328">
        <v>-11.1</v>
      </c>
      <c r="AR59" s="329">
        <v>-45.6</v>
      </c>
    </row>
    <row r="60" spans="1:44" ht="13.2" x14ac:dyDescent="0.2">
      <c r="A60" s="259"/>
      <c r="AK60" s="330"/>
      <c r="AL60" s="331" t="s">
        <v>545</v>
      </c>
      <c r="AM60" s="332">
        <v>515412</v>
      </c>
      <c r="AN60" s="333">
        <v>15010</v>
      </c>
      <c r="AO60" s="334">
        <v>-40.6</v>
      </c>
      <c r="AP60" s="335">
        <v>45231</v>
      </c>
      <c r="AQ60" s="336">
        <v>-9.1</v>
      </c>
      <c r="AR60" s="337">
        <v>-31.5</v>
      </c>
    </row>
    <row r="61" spans="1:44" ht="13.2" x14ac:dyDescent="0.2">
      <c r="A61" s="259"/>
      <c r="AK61" s="315" t="s">
        <v>550</v>
      </c>
      <c r="AL61" s="338"/>
      <c r="AM61" s="324">
        <v>1403622</v>
      </c>
      <c r="AN61" s="325">
        <v>39488</v>
      </c>
      <c r="AO61" s="326">
        <v>-2.4</v>
      </c>
      <c r="AP61" s="327">
        <v>90820</v>
      </c>
      <c r="AQ61" s="339">
        <v>-0.5</v>
      </c>
      <c r="AR61" s="329">
        <v>-1.9</v>
      </c>
    </row>
    <row r="62" spans="1:44" ht="13.2" x14ac:dyDescent="0.2">
      <c r="A62" s="259"/>
      <c r="AK62" s="330"/>
      <c r="AL62" s="331" t="s">
        <v>545</v>
      </c>
      <c r="AM62" s="332">
        <v>754769</v>
      </c>
      <c r="AN62" s="333">
        <v>21197</v>
      </c>
      <c r="AO62" s="334">
        <v>-5.5</v>
      </c>
      <c r="AP62" s="335">
        <v>47169</v>
      </c>
      <c r="AQ62" s="336">
        <v>0.1</v>
      </c>
      <c r="AR62" s="337">
        <v>-5.6</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Xq3rky+umfl+WfVC21bTKgP0Iva5suFi4yC8Ca0h6VKzMamZNOQXAiZGZMTucXbXn3OETVfT6z5VzFBijxZYJw==" saltValue="75fwwz5gT4V4j9eSOdtM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552</v>
      </c>
    </row>
    <row r="121" spans="125:125" ht="13.5" hidden="1" customHeight="1" x14ac:dyDescent="0.2">
      <c r="DU121" s="253"/>
    </row>
  </sheetData>
  <sheetProtection algorithmName="SHA-512" hashValue="w9Gms0/NcmqiZ8bS/vw6ae91kCrgAAWhkXhVK0tItq5x13l5ItouUxJh0LGlgEKrhxyHr/0ezjRvLHPsN7FYkw==" saltValue="yYaX0vFyu88owdGr8/Gb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553</v>
      </c>
    </row>
  </sheetData>
  <sheetProtection algorithmName="SHA-512" hashValue="mQ9DoXcHhigj+Gb3Nqb6UFR2jkcotmvSo0yVDRQoyPJLiVYhflBcKq/S72+0rdHH55orODdbh8cjZpWLtQz8yQ==" saltValue="4hdGjawZJt6TSgiTfUeu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26" t="s">
        <v>3</v>
      </c>
      <c r="D47" s="1126"/>
      <c r="E47" s="1127"/>
      <c r="F47" s="11">
        <v>31.95</v>
      </c>
      <c r="G47" s="12">
        <v>28.8</v>
      </c>
      <c r="H47" s="12">
        <v>23.63</v>
      </c>
      <c r="I47" s="12">
        <v>26.75</v>
      </c>
      <c r="J47" s="13">
        <v>30.15</v>
      </c>
    </row>
    <row r="48" spans="2:10" ht="57.75" customHeight="1" x14ac:dyDescent="0.2">
      <c r="B48" s="14"/>
      <c r="C48" s="1128" t="s">
        <v>4</v>
      </c>
      <c r="D48" s="1128"/>
      <c r="E48" s="1129"/>
      <c r="F48" s="15">
        <v>7.92</v>
      </c>
      <c r="G48" s="16">
        <v>6.76</v>
      </c>
      <c r="H48" s="16">
        <v>9.84</v>
      </c>
      <c r="I48" s="16">
        <v>10.24</v>
      </c>
      <c r="J48" s="17">
        <v>10.52</v>
      </c>
    </row>
    <row r="49" spans="2:10" ht="57.75" customHeight="1" thickBot="1" x14ac:dyDescent="0.25">
      <c r="B49" s="18"/>
      <c r="C49" s="1130" t="s">
        <v>5</v>
      </c>
      <c r="D49" s="1130"/>
      <c r="E49" s="1131"/>
      <c r="F49" s="19" t="s">
        <v>559</v>
      </c>
      <c r="G49" s="20" t="s">
        <v>560</v>
      </c>
      <c r="H49" s="20" t="s">
        <v>561</v>
      </c>
      <c r="I49" s="20" t="s">
        <v>562</v>
      </c>
      <c r="J49" s="21" t="s">
        <v>563</v>
      </c>
    </row>
    <row r="50" spans="2:10" ht="13.2" x14ac:dyDescent="0.2"/>
  </sheetData>
  <sheetProtection algorithmName="SHA-512" hashValue="sT5gwMa4FZRv1cUAlLcgcQzpGxi5NhdypOyCkbP5kBDEfWF1qsHiBH3FsYrUb80NyGBGwAbMcS2LP53ntoOLhA==" saltValue="w/28KO5pdqw5b41YKleq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直哉</cp:lastModifiedBy>
  <cp:lastPrinted>2024-03-22T05:46:39Z</cp:lastPrinted>
  <dcterms:created xsi:type="dcterms:W3CDTF">2024-02-05T00:46:33Z</dcterms:created>
  <dcterms:modified xsi:type="dcterms:W3CDTF">2024-03-22T06:16:41Z</dcterms:modified>
  <cp:category/>
</cp:coreProperties>
</file>