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<sst xmlns="http://schemas.openxmlformats.org/spreadsheetml/2006/main" count="1155" uniqueCount="617">
  <si>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</si>
  <si>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</si>
  <si>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</si>
  <si>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</si>
  <si>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</si>
  <si>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</si>
  <si>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</si>
  <si>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</si>
  <si>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</si>
  <si>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</si>
  <si>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</si>
  <si>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</si>
  <si>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</si>
  <si>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</si>
  <si>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</si>
  <si>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</si>
  <si>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</si>
  <si>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</si>
  <si>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</si>
  <si>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</si>
  <si>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</si>
  <si>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</si>
  <si>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</si>
  <si>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</si>
  <si>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</si>
  <si>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</si>
  <si>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</si>
  <si>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</si>
  <si>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</si>
  <si>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</si>
  <si>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</si>
  <si>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</si>
  <si>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</si>
  <si>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</si>
  <si>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</si>
  <si>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</si>
  <si>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</si>
  <si>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</si>
  <si>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</si>
  <si>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</si>
  <si>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</si>
  <si>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</si>
  <si>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</si>
  <si>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</si>
  <si>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</si>
  <si>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</si>
  <si>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</si>
  <si>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</si>
  <si>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</si>
  <si>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</si>
  <si>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</si>
  <si>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</si>
  <si>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</si>
  <si>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</si>
  <si>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</si>
  <si>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</si>
  <si>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</si>
  <si>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</si>
  <si>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</si>
  <si>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</si>
  <si>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</si>
  <si>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</si>
  <si>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</si>
  <si>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</si>
  <si>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</si>
  <si>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</si>
  <si>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</si>
  <si>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</si>
  <si>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</si>
  <si>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</si>
  <si>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</si>
  <si>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</si>
  <si>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</si>
  <si>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</si>
  <si>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</si>
  <si>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</si>
  <si>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</si>
  <si>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</si>
  <si>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</si>
  <si>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</si>
  <si>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</si>
  <si>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</si>
  <si>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</si>
  <si>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</si>
  <si>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</si>
  <si>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</si>
  <si>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</si>
  <si>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</si>
  <si>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</si>
  <si>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</si>
  <si>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</si>
  <si>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</si>
  <si>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</si>
  <si>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</si>
  <si>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</si>
  <si>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</si>
  <si>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匝瑳市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</si>
  <si>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</si>
  <si>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</si>
  <si>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</si>
  <si>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</si>
  <si>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</si>
  <si>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</si>
  <si>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</si>
  <si>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</si>
  <si>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</si>
  <si>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</si>
  <si>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</si>
  <si>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</si>
  <si>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</si>
  <si>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</si>
  <si>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</si>
  <si>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</si>
  <si>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</si>
  <si>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</si>
  <si>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</si>
  <si>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</si>
  <si>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</si>
  <si>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</si>
  <si>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</si>
  <si>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</si>
  <si>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</si>
  <si>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</si>
  <si>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</si>
  <si>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</si>
  <si>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</si>
  <si>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</si>
  <si>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</si>
  <si>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</si>
  <si>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</si>
  <si>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</si>
  <si>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</si>
  <si>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</si>
  <si>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</si>
  <si>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</si>
  <si>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</si>
  <si>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</si>
  <si>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</si>
  <si>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</si>
  <si>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</si>
  <si>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</si>
  <si>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</si>
  <si>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</si>
  <si>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</si>
  <si>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</si>
  <si>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</si>
  <si>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</si>
  <si>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</si>
  <si>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</si>
  <si>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</si>
  <si>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</si>
  <si>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</si>
  <si>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</si>
  <si>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</si>
  <si>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</si>
  <si>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</si>
  <si>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</si>
  <si>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</si>
  <si>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</si>
  <si>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</si>
  <si>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</si>
  <si>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</si>
  <si>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</si>
  <si>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</si>
  <si>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</si>
  <si>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</si>
  <si>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</si>
  <si>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</si>
  <si>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</si>
  <si>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</si>
  <si>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</si>
  <si>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</si>
  <si>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</si>
  <si>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</si>
  <si>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</si>
  <si>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</si>
  <si>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</si>
  <si>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</si>
  <si>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</si>
  <si>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</si>
  <si>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</si>
  <si>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</si>
  <si>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</si>
  <si>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</si>
  <si>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</si>
  <si>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</si>
  <si>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</si>
  <si>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</si>
  <si>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</si>
  <si>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</si>
  <si>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</si>
  <si>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</si>
  <si>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</si>
  <si>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</si>
  <si>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</si>
  <si>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</si>
  <si>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</si>
  <si>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</si>
  <si>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</si>
  <si>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</si>
  <si>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</si>
  <si>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</si>
  <si>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</si>
  <si>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</si>
  <si>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</si>
  <si>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</si>
  <si>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</si>
  <si>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</si>
  <si>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</si>
  <si>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</si>
  <si>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</si>
  <si>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</si>
  <si>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</si>
  <si>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</si>
  <si>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</si>
  <si>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千葉県匝瑳市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</si>
  <si>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</si>
  <si>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</si>
  <si>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</si>
  <si>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</si>
  <si>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</si>
  <si>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</si>
  <si>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</si>
  <si>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</si>
  <si>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</si>
  <si>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</si>
  <si>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</si>
  <si>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</si>
  <si>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</si>
  <si>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</si>
  <si>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</si>
  <si>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</si>
  <si>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</si>
  <si>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</si>
  <si>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</si>
  <si>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</si>
  <si>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</si>
  <si>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</si>
  <si>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</si>
  <si>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</si>
  <si>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</si>
  <si>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</si>
  <si>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</si>
  <si>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</si>
  <si>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</si>
  <si>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</si>
  <si>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</si>
  <si>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</si>
  <si>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</si>
  <si>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</si>
  <si>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</si>
  <si>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</si>
  <si>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</si>
  <si>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</si>
  <si>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</si>
  <si>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</si>
  <si>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</si>
  <si>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</si>
  <si>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</si>
  <si>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</si>
  <si>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</si>
  <si>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</si>
  <si>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</si>
  <si>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</si>
  <si>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</si>
  <si>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</si>
  <si>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</si>
  <si>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</si>
  <si>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</si>
  <si>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</si>
  <si>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</si>
  <si>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</si>
  <si>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</si>
  <si>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</si>
  <si>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</si>
  <si>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</si>
  <si>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</si>
  <si>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</si>
  <si>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</si>
  <si>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</si>
  <si>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</si>
  <si>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</si>
  <si>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</si>
  <si>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</si>
  <si>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</si>
  <si>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</si>
  <si>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</si>
  <si>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</si>
  <si>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</si>
  <si>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</si>
  <si>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</si>
  <si>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</si>
  <si>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</si>
  <si>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</si>
  <si>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</si>
  <si>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</si>
  <si>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</si>
  <si>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</si>
  <si>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</si>
  <si>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</si>
  <si>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</si>
  <si>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</si>
  <si>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</si>
  <si>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</si>
  <si>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</si>
  <si>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</si>
  <si>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</si>
  <si>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</si>
  <si>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</si>
  <si>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</si>
  <si>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</si>
  <si>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</si>
  <si>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</si>
  <si>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</si>
  <si>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</si>
  <si>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</si>
  <si>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</si>
  <si>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</si>
  <si>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</si>
  <si>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</si>
  <si>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</si>
  <si>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</si>
  <si>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</si>
  <si>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</si>
  <si>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</si>
  <si>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</si>
  <si>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</si>
  <si>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</si>
  <si>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</si>
  <si>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</si>
  <si>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</si>
  <si>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</si>
  <si>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</si>
  <si>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</si>
  <si>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</si>
  <si>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</si>
  <si>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</si>
  <si>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</si>
  <si>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</si>
  <si>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</si>
  <si>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</si>
  <si>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</si>
  <si>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</si>
  <si>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</si>
  <si>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</si>
  <si>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</si>
  <si>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</si>
  <si>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</si>
  <si>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</si>
  <si>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</si>
  <si>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</si>
  <si>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</si>
  <si>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</si>
  <si>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</si>
  <si>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</si>
  <si>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</si>
  <si>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</si>
  <si>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</si>
  <si>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</si>
  <si>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</si>
  <si>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</si>
  <si>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</si>
  <si>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</si>
  <si>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</si>
  <si>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</si>
  <si>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</si>
  <si>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</si>
  <si>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</si>
  <si>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</si>
  <si>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</si>
  <si>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</si>
  <si>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千葉県匝瑳市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</si>
  <si>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</si>
  <si>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</si>
  <si>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</si>
  <si>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</si>
  <si>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</si>
  <si>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</si>
  <si>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</si>
  <si>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</si>
  <si>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</si>
  <si>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</si>
  <si>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</si>
  <si>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</si>
  <si>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</si>
  <si>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</si>
  <si>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</si>
  <si>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</si>
  <si>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</si>
  <si>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</si>
  <si>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</si>
  <si>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</si>
  <si>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</si>
  <si>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</si>
  <si>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</si>
  <si>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</si>
  <si>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</si>
  <si>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</si>
  <si>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</si>
  <si>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</si>
  <si>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</si>
  <si>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</si>
  <si>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</si>
  <si>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</si>
  <si>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</si>
  <si>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</si>
  <si>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</si>
  <si>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</si>
  <si>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</si>
  <si>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</si>
  <si>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</si>
  <si>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</si>
  <si>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</si>
  <si>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</si>
  <si>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</si>
  <si>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</si>
  <si>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</si>
  <si>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</si>
  <si>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</si>
  <si>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</si>
  <si>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</si>
  <si>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</si>
  <si>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</si>
  <si>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</si>
  <si>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</si>
  <si>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</si>
  <si>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</si>
  <si>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</si>
  <si>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</si>
  <si>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</si>
  <si>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</si>
  <si>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</si>
  <si>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</si>
  <si>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</si>
  <si>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</si>
  <si>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</si>
  <si>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</si>
  <si>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</si>
  <si>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</si>
  <si>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</si>
  <si>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</si>
  <si>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</si>
  <si>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</si>
  <si>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</si>
  <si>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</si>
  <si>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</si>
  <si>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</si>
  <si>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</si>
  <si>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</si>
  <si>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</si>
  <si>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</si>
  <si>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</si>
  <si>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</si>
  <si>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</si>
  <si>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</si>
  <si>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</si>
  <si>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</si>
  <si>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</si>
  <si>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</si>
  <si>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</si>
  <si>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</si>
  <si>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</si>
  <si>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</si>
  <si>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</si>
  <si>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</si>
  <si>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</si>
  <si>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</si>
  <si>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</si>
  <si>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</si>
  <si>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</si>
  <si>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</si>
  <si>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</si>
  <si>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</si>
  <si>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</si>
  <si>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</si>
  <si>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</si>
  <si>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</si>
  <si>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</si>
  <si>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</si>
  <si>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</si>
  <si>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</si>
  <si>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</si>
  <si>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</si>
  <si>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</si>
  <si>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</si>
  <si>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</si>
  <si>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</si>
  <si>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</si>
  <si>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</si>
  <si>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</si>
  <si>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</si>
  <si>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</si>
  <si>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</si>
  <si>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</si>
  <si>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</si>
  <si>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</si>
  <si>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</si>
  <si>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</si>
  <si>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</si>
  <si>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</si>
  <si>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</si>
  <si>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</si>
  <si>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</si>
  <si>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</si>
  <si>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</si>
  <si>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</si>
  <si>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</si>
  <si>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</si>
  <si>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</si>
  <si>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</si>
  <si>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</si>
  <si>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</si>
  <si>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</si>
  <si>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</si>
  <si>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</si>
  <si>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</si>
  <si>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</si>
  <si>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</si>
  <si>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</si>
  <si>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</si>
  <si>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</si>
  <si>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</si>
  <si>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</si>
  <si>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</si>
  <si>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</si>
  <si>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</si>
  <si>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</si>
  <si>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</si>
  <si>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</si>
  <si>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</si>
  <si>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</si>
  <si>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</si>
  <si>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</si>
  <si>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</si>
  <si>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</si>
  <si>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</si>
  <si>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</si>
  <si>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</si>
  <si>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</si>
  <si>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</si>
  <si>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</si>
  <si>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</si>
  <si>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</si>
  <si>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</si>
  <si>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</si>
  <si>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</si>
  <si>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</si>
  <si>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</si>
  <si>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</si>
  <si>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</si>
  <si>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</si>
  <si>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</si>
  <si>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</si>
  <si>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</si>
  <si>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</si>
  <si>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</si>
  <si>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</si>
  <si>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</si>
  <si>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</si>
  <si>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</si>
  <si>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</si>
  <si>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</si>
  <si>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</si>
  <si>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3.08</t>
  </si>
  <si>
    <t>▲ 2.86</t>
  </si>
  <si>
    <t>▲ 2.84</t>
  </si>
  <si>
    <t>▲ 8.50</t>
  </si>
  <si>
    <t>▲ 4.49</t>
  </si>
  <si>
    <t>一般会計</t>
  </si>
  <si>
    <t>病院事業会計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</si>
  <si>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</si>
  <si>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</si>
  <si>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</si>
  <si>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</si>
  <si>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</si>
  <si>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</si>
  <si>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</si>
  <si>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</si>
  <si>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</si>
  <si>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</si>
  <si>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</si>
  <si>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</si>
  <si>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</si>
  <si>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</si>
  <si>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</si>
  <si>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5">
      <t>チバ</t>
    </rPh>
    <rPh sb="15" eb="16">
      <t>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</si>
  <si>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</si>
  <si>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</si>
  <si>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7">
      <t>ヨコシバヒカリマチ</t>
    </rPh>
    <rPh sb="7" eb="9">
      <t>ショウボウ</t>
    </rPh>
    <rPh sb="9" eb="11">
      <t>クミアイ</t>
    </rPh>
    <rPh sb="12" eb="14">
      <t>イッパン</t>
    </rPh>
    <rPh sb="14" eb="16">
      <t>カイケイ</t>
    </rPh>
    <phoneticPr fontId="2"/>
  </si>
  <si>
    <t>東総衛生組合（一般会計）</t>
    <rPh sb="0" eb="2">
      <t>トウソウ</t>
    </rPh>
    <rPh sb="2" eb="4">
      <t>エイセイ</t>
    </rPh>
    <rPh sb="4" eb="6">
      <t>クミアイ</t>
    </rPh>
    <rPh sb="7" eb="9">
      <t>イッパン</t>
    </rPh>
    <rPh sb="9" eb="11">
      <t>カイケイ</t>
    </rPh>
    <phoneticPr fontId="2"/>
  </si>
  <si>
    <t>東総地区広域市町村圏事務組合（一般会計）</t>
    <rPh sb="0" eb="2">
      <t>トウソウ</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</si>
  <si>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東総地区広域市町村圏事務組合（一般廃棄物処理事業特別会計）</t>
    <rPh sb="0" eb="2">
      <t>トウソウ</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</si>
  <si>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東総地区広域市町村圏事務組合（東総地区ふるさと市町村圏事業特別会計）</t>
    <rPh sb="0" eb="2">
      <t>トウソウ</t>
    </rPh>
    <rPh sb="2" eb="4">
      <t>チク</t>
    </rPh>
    <rPh sb="4" eb="6">
      <t>コウイキ</t>
    </rPh>
    <rPh sb="6" eb="9">
      <t>シチョウソン</t>
    </rPh>
    <rPh sb="9" eb="10">
      <t>ケン</t>
    </rPh>
    <rPh sb="10" eb="12">
      <t>ジム</t>
    </rPh>
    <rPh sb="12" eb="14">
      <t>クミアイ</t>
    </rPh>
    <rPh sb="15" eb="17">
      <t>トウソウ</t>
    </rPh>
    <rPh sb="17" eb="19">
      <t>チク</t>
    </rPh>
    <rPh sb="23" eb="26">
      <t>シチョウソン</t>
    </rPh>
    <rPh sb="26" eb="27">
      <t>ケン</t>
    </rPh>
    <rPh sb="27" eb="29">
      <t>ジギョウ</t>
    </rPh>
    <rPh sb="29" eb="31">
      <t>トクベツ</t>
    </rPh>
    <rPh sb="31" eb="33">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</si>
  <si>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</si>
  <si>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</si>
  <si>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</si>
  <si>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ふれあいパーク八日市場</t>
    <rPh sb="7" eb="11">
      <t>ヨウカイチバ</t>
    </rPh>
    <phoneticPr fontId="2"/>
  </si>
  <si>
    <t>-</t>
    <phoneticPr fontId="2"/>
  </si>
  <si>
    <t>-</t>
    <phoneticPr fontId="2"/>
  </si>
  <si>
    <t>地域振興基金</t>
    <rPh sb="0" eb="4">
      <t>チイキシンコウ</t>
    </rPh>
    <rPh sb="4" eb="6">
      <t>キキン</t>
    </rPh>
    <phoneticPr fontId="5"/>
  </si>
  <si>
    <t>ふるさと振興基金</t>
    <rPh sb="4" eb="6">
      <t>シンコウ</t>
    </rPh>
    <rPh sb="6" eb="8">
      <t>キキン</t>
    </rPh>
    <phoneticPr fontId="5"/>
  </si>
  <si>
    <t>社会福祉振興基金</t>
    <rPh sb="0" eb="8">
      <t>シャカイフクシシンコウキキン</t>
    </rPh>
    <phoneticPr fontId="5"/>
  </si>
  <si>
    <t>スポーツ推進基金</t>
    <rPh sb="4" eb="6">
      <t>スイシン</t>
    </rPh>
    <rPh sb="6" eb="8">
      <t>キキン</t>
    </rPh>
    <phoneticPr fontId="5"/>
  </si>
  <si>
    <t>森林環境整備基金</t>
    <rPh sb="0" eb="2">
      <t>シンリン</t>
    </rPh>
    <rPh sb="2" eb="4">
      <t>カンキョウ</t>
    </rPh>
    <rPh sb="4" eb="6">
      <t>セイビ</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</si>
  <si>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</si>
  <si>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</si>
  <si>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</si>
  <si>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</si>
  <si>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</si>
  <si>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</si>
  <si>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2年度において将来負担比率は24.4％、実質公債費比率は5.8％であり、令和元年度から将来負担比率は3.2ポイント、実質公債費比率はほぼ横ばいであるが0.1ポイント上昇している。財政調整基金の取崩し等による充当可能基金の減少により将来負担比率が上昇しているが、類似団体内平均と比較すると将来負担比率、実質公債費率ともに低い水準である。
地方債の新規発行を抑制し、地方債の発行にあたっては交付税算入率の高い地方債を選択することで、今後も将来負担比率や実質公債費比率が低い水準となるよう努める。</t>
    <rPh sb="38" eb="40">
      <t>レイワ</t>
    </rPh>
    <rPh sb="40" eb="42">
      <t>ガンネン</t>
    </rPh>
    <rPh sb="42" eb="43">
      <t>ド</t>
    </rPh>
    <rPh sb="45" eb="47">
      <t>ショウライ</t>
    </rPh>
    <rPh sb="47" eb="49">
      <t>フタン</t>
    </rPh>
    <rPh sb="49" eb="51">
      <t>ヒリツ</t>
    </rPh>
    <rPh sb="60" eb="62">
      <t>ジッシツ</t>
    </rPh>
    <rPh sb="62" eb="65">
      <t>コウサイヒ</t>
    </rPh>
    <rPh sb="65" eb="67">
      <t>ヒリツ</t>
    </rPh>
    <rPh sb="70" eb="71">
      <t>ヨコ</t>
    </rPh>
    <rPh sb="91" eb="93">
      <t>ザイセイ</t>
    </rPh>
    <rPh sb="93" eb="95">
      <t>チョウセイ</t>
    </rPh>
    <rPh sb="95" eb="97">
      <t>キキン</t>
    </rPh>
    <rPh sb="98" eb="100">
      <t>トリクズ</t>
    </rPh>
    <rPh sb="101" eb="102">
      <t>トウ</t>
    </rPh>
    <rPh sb="105" eb="107">
      <t>ジュウトウ</t>
    </rPh>
    <rPh sb="107" eb="109">
      <t>カノウ</t>
    </rPh>
    <rPh sb="109" eb="111">
      <t>キキン</t>
    </rPh>
    <rPh sb="112" eb="114">
      <t>ゲンショウ</t>
    </rPh>
    <rPh sb="117" eb="119">
      <t>ショウライ</t>
    </rPh>
    <rPh sb="119" eb="121">
      <t>フタン</t>
    </rPh>
    <rPh sb="121" eb="123">
      <t>ヒリツ</t>
    </rPh>
    <rPh sb="124" eb="126">
      <t>ジョウショウ</t>
    </rPh>
    <rPh sb="145" eb="147">
      <t>ショウライ</t>
    </rPh>
    <rPh sb="147" eb="149">
      <t>フタン</t>
    </rPh>
    <rPh sb="149" eb="151">
      <t>ヒリツ</t>
    </rPh>
    <rPh sb="152" eb="154">
      <t>ジッシツ</t>
    </rPh>
    <rPh sb="154" eb="157">
      <t>コウサイヒ</t>
    </rPh>
    <rPh sb="157" eb="158">
      <t>リツ</t>
    </rPh>
    <rPh sb="216" eb="218">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</si>
  <si>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</si>
  <si>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</si>
  <si>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</si>
  <si>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rFont val="ＭＳ Ｐゴシック"/>
        <family val="3"/>
        <charset val="128"/>
      </rPr>
      <t>令和2年度において、将来負担比率及び有形固定資産減価償却率はどちらも令和元年度よりも上昇しているが、類似団体内平均と比較すると低い水準である。</t>
    </r>
    <r>
      <rPr>
        <sz val="11"/>
        <color rgb="FFFF0000"/>
        <rFont val="ＭＳ Ｐゴシック"/>
        <family val="3"/>
        <charset val="128"/>
      </rPr>
      <t xml:space="preserve">
</t>
    </r>
    <r>
      <rPr>
        <sz val="11"/>
        <rFont val="ＭＳ Ｐゴシック"/>
        <family val="3"/>
        <charset val="128"/>
      </rPr>
      <t>有形固定資産減価償却率は上昇傾向にあり、庁舎や橋りょう・トンネル、福祉施設は80％以上となっている。今後も庁舎を始めとする施設の老朽化により上昇が見込まれ、施設整備のために地方債の借入れをすることとなると将来負担比率を増加させる要因となるため、施設の更新や統廃合、長寿命化を計画的に行う必要がある。</t>
    </r>
    <rPh sb="34" eb="36">
      <t>レイワ</t>
    </rPh>
    <rPh sb="36" eb="37">
      <t>ガン</t>
    </rPh>
    <rPh sb="92" eb="94">
      <t>チョウシャ</t>
    </rPh>
    <rPh sb="95" eb="96">
      <t>キョウ</t>
    </rPh>
    <rPh sb="105" eb="107">
      <t>フクシ</t>
    </rPh>
    <rPh sb="107" eb="109">
      <t>シセツ</t>
    </rPh>
    <rPh sb="113" eb="115">
      <t>イジョウ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</si>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</sst>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8111-488E-8111-80EE39E06D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40224</c:v>
                </c:pt>
                <c:pt idx="1">
                  <c:v>38283</c:v>
                </c:pt>
                <c:pt idx="2">
                  <c:v>31683</c:v>
                </c:pt>
                <c:pt idx="3">
                  <c:v>45309</c:v>
                </c:pt>
                <c:pt idx="4">
                  <c:v>43849</c:v>
                </c:pt>
              </c:numCache>
            </c:numRef>
          </c:val>
          <c:smooth val="0"/>
          <c:extLst>
            <c:ext xmlns:c16="http://schemas.microsoft.com/office/drawing/2014/chart" uri="{C3380CC4-5D6E-409C-BE32-E72D297353CC}">
              <c16:uniqueId val="{00000001-8111-488E-8111-80EE39E06D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c:v>
                </c:pt>
                <c:pt idx="1">
                  <c:v>7.17</c:v>
                </c:pt>
                <c:pt idx="2">
                  <c:v>7.92</c:v>
                </c:pt>
                <c:pt idx="3">
                  <c:v>6.76</c:v>
                </c:pt>
                <c:pt idx="4">
                  <c:v>9.84</c:v>
                </c:pt>
              </c:numCache>
            </c:numRef>
          </c:val>
          <c:extLst>
            <c:ext xmlns:c16="http://schemas.microsoft.com/office/drawing/2014/chart" uri="{C3380CC4-5D6E-409C-BE32-E72D297353CC}">
              <c16:uniqueId val="{00000000-BC51-4262-A914-1B3E14FC3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c:v>
                </c:pt>
                <c:pt idx="1">
                  <c:v>31.64</c:v>
                </c:pt>
                <c:pt idx="2">
                  <c:v>31.95</c:v>
                </c:pt>
                <c:pt idx="3">
                  <c:v>28.8</c:v>
                </c:pt>
                <c:pt idx="4">
                  <c:v>23.63</c:v>
                </c:pt>
              </c:numCache>
            </c:numRef>
          </c:val>
          <c:extLst>
            <c:ext xmlns:c16="http://schemas.microsoft.com/office/drawing/2014/chart" uri="{C3380CC4-5D6E-409C-BE32-E72D297353CC}">
              <c16:uniqueId val="{00000001-BC51-4262-A914-1B3E14FC3B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-3.08</c:v>
                </c:pt>
                <c:pt idx="1">
                  <c:v>-2.86</c:v>
                </c:pt>
                <c:pt idx="2">
                  <c:v>-2.84</c:v>
                </c:pt>
                <c:pt idx="3">
                  <c:v>-8.5</c:v>
                </c:pt>
                <c:pt idx="4">
                  <c:v>-4.49</c:v>
                </c:pt>
              </c:numCache>
            </c:numRef>
          </c:val>
          <c:smooth val="0"/>
          <c:extLst>
            <c:ext xmlns:c16="http://schemas.microsoft.com/office/drawing/2014/chart" uri="{C3380CC4-5D6E-409C-BE32-E72D297353CC}">
              <c16:uniqueId val="{00000002-BC51-4262-A914-1B3E14FC3B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B9-4DD7-A10D-337DAAF0D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B9-4DD7-A10D-337DAAF0D1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B9-4DD7-A10D-337DAAF0D1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B9-4DD7-A10D-337DAAF0D18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6B9-4DD7-A10D-337DAAF0D18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6B9-4DD7-A10D-337DAAF0D1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1.46</c:v>
                </c:pt>
                <c:pt idx="2">
                  <c:v>#N/A</c:v>
                </c:pt>
                <c:pt idx="3">
                  <c:v>1.01</c:v>
                </c:pt>
                <c:pt idx="4">
                  <c:v>#N/A</c:v>
                </c:pt>
                <c:pt idx="5">
                  <c:v>1.29</c:v>
                </c:pt>
                <c:pt idx="6">
                  <c:v>#N/A</c:v>
                </c:pt>
                <c:pt idx="7">
                  <c:v>1.65</c:v>
                </c:pt>
                <c:pt idx="8">
                  <c:v>#N/A</c:v>
                </c:pt>
                <c:pt idx="9">
                  <c:v>1.43</c:v>
                </c:pt>
              </c:numCache>
            </c:numRef>
          </c:val>
          <c:extLst>
            <c:ext xmlns:c16="http://schemas.microsoft.com/office/drawing/2014/chart" uri="{C3380CC4-5D6E-409C-BE32-E72D297353CC}">
              <c16:uniqueId val="{00000006-56B9-4DD7-A10D-337DAAF0D1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3.74</c:v>
                </c:pt>
                <c:pt idx="2">
                  <c:v>#N/A</c:v>
                </c:pt>
                <c:pt idx="3">
                  <c:v>4.79</c:v>
                </c:pt>
                <c:pt idx="4">
                  <c:v>#N/A</c:v>
                </c:pt>
                <c:pt idx="5">
                  <c:v>4.0599999999999996</c:v>
                </c:pt>
                <c:pt idx="6">
                  <c:v>#N/A</c:v>
                </c:pt>
                <c:pt idx="7">
                  <c:v>2.52</c:v>
                </c:pt>
                <c:pt idx="8">
                  <c:v>#N/A</c:v>
                </c:pt>
                <c:pt idx="9">
                  <c:v>1.56</c:v>
                </c:pt>
              </c:numCache>
            </c:numRef>
          </c:val>
          <c:extLst>
            <c:ext xmlns:c16="http://schemas.microsoft.com/office/drawing/2014/chart" uri="{C3380CC4-5D6E-409C-BE32-E72D297353CC}">
              <c16:uniqueId val="{00000007-56B9-4DD7-A10D-337DAAF0D18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3.65</c:v>
                </c:pt>
                <c:pt idx="2">
                  <c:v>#N/A</c:v>
                </c:pt>
                <c:pt idx="3">
                  <c:v>4.04</c:v>
                </c:pt>
                <c:pt idx="4">
                  <c:v>#N/A</c:v>
                </c:pt>
                <c:pt idx="5">
                  <c:v>3.58</c:v>
                </c:pt>
                <c:pt idx="6">
                  <c:v>#N/A</c:v>
                </c:pt>
                <c:pt idx="7">
                  <c:v>3.65</c:v>
                </c:pt>
                <c:pt idx="8">
                  <c:v>#N/A</c:v>
                </c:pt>
                <c:pt idx="9">
                  <c:v>5.27</c:v>
                </c:pt>
              </c:numCache>
            </c:numRef>
          </c:val>
          <c:extLst>
            <c:ext xmlns:c16="http://schemas.microsoft.com/office/drawing/2014/chart" uri="{C3380CC4-5D6E-409C-BE32-E72D297353CC}">
              <c16:uniqueId val="{00000008-56B9-4DD7-A10D-337DAAF0D1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6.69</c:v>
                </c:pt>
                <c:pt idx="2">
                  <c:v>#N/A</c:v>
                </c:pt>
                <c:pt idx="3">
                  <c:v>7.17</c:v>
                </c:pt>
                <c:pt idx="4">
                  <c:v>#N/A</c:v>
                </c:pt>
                <c:pt idx="5">
                  <c:v>7.91</c:v>
                </c:pt>
                <c:pt idx="6">
                  <c:v>#N/A</c:v>
                </c:pt>
                <c:pt idx="7">
                  <c:v>6.76</c:v>
                </c:pt>
                <c:pt idx="8">
                  <c:v>#N/A</c:v>
                </c:pt>
                <c:pt idx="9">
                  <c:v>9.84</c:v>
                </c:pt>
              </c:numCache>
            </c:numRef>
          </c:val>
          <c:extLst>
            <c:ext xmlns:c16="http://schemas.microsoft.com/office/drawing/2014/chart" uri="{C3380CC4-5D6E-409C-BE32-E72D297353CC}">
              <c16:uniqueId val="{00000009-56B9-4DD7-A10D-337DAAF0D1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1201</c:v>
                </c:pt>
                <c:pt idx="5">
                  <c:v>1237</c:v>
                </c:pt>
                <c:pt idx="8">
                  <c:v>1294</c:v>
                </c:pt>
                <c:pt idx="11">
                  <c:v>1306</c:v>
                </c:pt>
                <c:pt idx="14">
                  <c:v>1287</c:v>
                </c:pt>
              </c:numCache>
            </c:numRef>
          </c:val>
          <c:extLst>
            <c:ext xmlns:c16="http://schemas.microsoft.com/office/drawing/2014/chart" uri="{C3380CC4-5D6E-409C-BE32-E72D297353CC}">
              <c16:uniqueId val="{00000000-DC13-418F-B9DD-ACD6FAE1D0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13-418F-B9DD-ACD6FAE1D0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38</c:v>
                </c:pt>
                <c:pt idx="6">
                  <c:v>39</c:v>
                </c:pt>
                <c:pt idx="9">
                  <c:v>42</c:v>
                </c:pt>
                <c:pt idx="12">
                  <c:v>16</c:v>
                </c:pt>
              </c:numCache>
            </c:numRef>
          </c:val>
          <c:extLst>
            <c:ext xmlns:c16="http://schemas.microsoft.com/office/drawing/2014/chart" uri="{C3380CC4-5D6E-409C-BE32-E72D297353CC}">
              <c16:uniqueId val="{00000002-DC13-418F-B9DD-ACD6FAE1D0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131</c:v>
                </c:pt>
                <c:pt idx="3">
                  <c:v>63</c:v>
                </c:pt>
                <c:pt idx="6">
                  <c:v>41</c:v>
                </c:pt>
                <c:pt idx="9">
                  <c:v>38</c:v>
                </c:pt>
                <c:pt idx="12">
                  <c:v>37</c:v>
                </c:pt>
              </c:numCache>
            </c:numRef>
          </c:val>
          <c:extLst>
            <c:ext xmlns:c16="http://schemas.microsoft.com/office/drawing/2014/chart" uri="{C3380CC4-5D6E-409C-BE32-E72D297353CC}">
              <c16:uniqueId val="{00000003-DC13-418F-B9DD-ACD6FAE1D0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91</c:v>
                </c:pt>
                <c:pt idx="3">
                  <c:v>85</c:v>
                </c:pt>
                <c:pt idx="6">
                  <c:v>79</c:v>
                </c:pt>
                <c:pt idx="9">
                  <c:v>57</c:v>
                </c:pt>
                <c:pt idx="12">
                  <c:v>58</c:v>
                </c:pt>
              </c:numCache>
            </c:numRef>
          </c:val>
          <c:extLst>
            <c:ext xmlns:c16="http://schemas.microsoft.com/office/drawing/2014/chart" uri="{C3380CC4-5D6E-409C-BE32-E72D297353CC}">
              <c16:uniqueId val="{00000004-DC13-418F-B9DD-ACD6FAE1D0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13-418F-B9DD-ACD6FAE1D0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13-418F-B9DD-ACD6FAE1D0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1442</c:v>
                </c:pt>
                <c:pt idx="3">
                  <c:v>1553</c:v>
                </c:pt>
                <c:pt idx="6">
                  <c:v>1576</c:v>
                </c:pt>
                <c:pt idx="9">
                  <c:v>1669</c:v>
                </c:pt>
                <c:pt idx="12">
                  <c:v>1697</c:v>
                </c:pt>
              </c:numCache>
            </c:numRef>
          </c:val>
          <c:extLst>
            <c:ext xmlns:c16="http://schemas.microsoft.com/office/drawing/2014/chart" uri="{C3380CC4-5D6E-409C-BE32-E72D297353CC}">
              <c16:uniqueId val="{00000007-DC13-418F-B9DD-ACD6FAE1D0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505</c:v>
                </c:pt>
                <c:pt idx="2">
                  <c:v>#N/A</c:v>
                </c:pt>
                <c:pt idx="3">
                  <c:v>#N/A</c:v>
                </c:pt>
                <c:pt idx="4">
                  <c:v>502</c:v>
                </c:pt>
                <c:pt idx="5">
                  <c:v>#N/A</c:v>
                </c:pt>
                <c:pt idx="6">
                  <c:v>#N/A</c:v>
                </c:pt>
                <c:pt idx="7">
                  <c:v>441</c:v>
                </c:pt>
                <c:pt idx="8">
                  <c:v>#N/A</c:v>
                </c:pt>
                <c:pt idx="9">
                  <c:v>#N/A</c:v>
                </c:pt>
                <c:pt idx="10">
                  <c:v>500</c:v>
                </c:pt>
                <c:pt idx="11">
                  <c:v>#N/A</c:v>
                </c:pt>
                <c:pt idx="12">
                  <c:v>#N/A</c:v>
                </c:pt>
                <c:pt idx="13">
                  <c:v>521</c:v>
                </c:pt>
                <c:pt idx="14">
                  <c:v>#N/A</c:v>
                </c:pt>
              </c:numCache>
            </c:numRef>
          </c:val>
          <c:smooth val="0"/>
          <c:extLst>
            <c:ext xmlns:c16="http://schemas.microsoft.com/office/drawing/2014/chart" uri="{C3380CC4-5D6E-409C-BE32-E72D297353CC}">
              <c16:uniqueId val="{00000008-DC13-418F-B9DD-ACD6FAE1D0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13651</c:v>
                </c:pt>
                <c:pt idx="5">
                  <c:v>13246</c:v>
                </c:pt>
                <c:pt idx="8">
                  <c:v>12959</c:v>
                </c:pt>
                <c:pt idx="11">
                  <c:v>12563</c:v>
                </c:pt>
                <c:pt idx="14">
                  <c:v>12647</c:v>
                </c:pt>
              </c:numCache>
            </c:numRef>
          </c:val>
          <c:extLst>
            <c:ext xmlns:c16="http://schemas.microsoft.com/office/drawing/2014/chart" uri="{C3380CC4-5D6E-409C-BE32-E72D297353CC}">
              <c16:uniqueId val="{00000000-8EF1-4D45-ABCC-209472E581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EF1-4D45-ABCC-209472E581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4931</c:v>
                </c:pt>
                <c:pt idx="5">
                  <c:v>4930</c:v>
                </c:pt>
                <c:pt idx="8">
                  <c:v>5205</c:v>
                </c:pt>
                <c:pt idx="11">
                  <c:v>5121</c:v>
                </c:pt>
                <c:pt idx="14">
                  <c:v>4699</c:v>
                </c:pt>
              </c:numCache>
            </c:numRef>
          </c:val>
          <c:extLst>
            <c:ext xmlns:c16="http://schemas.microsoft.com/office/drawing/2014/chart" uri="{C3380CC4-5D6E-409C-BE32-E72D297353CC}">
              <c16:uniqueId val="{00000002-8EF1-4D45-ABCC-209472E581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F1-4D45-ABCC-209472E581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F1-4D45-ABCC-209472E581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F1-4D45-ABCC-209472E581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3033</c:v>
                </c:pt>
                <c:pt idx="3">
                  <c:v>2878</c:v>
                </c:pt>
                <c:pt idx="6">
                  <c:v>2676</c:v>
                </c:pt>
                <c:pt idx="9">
                  <c:v>2532</c:v>
                </c:pt>
                <c:pt idx="12">
                  <c:v>2373</c:v>
                </c:pt>
              </c:numCache>
            </c:numRef>
          </c:val>
          <c:extLst>
            <c:ext xmlns:c16="http://schemas.microsoft.com/office/drawing/2014/chart" uri="{C3380CC4-5D6E-409C-BE32-E72D297353CC}">
              <c16:uniqueId val="{00000006-8EF1-4D45-ABCC-209472E581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289</c:v>
                </c:pt>
                <c:pt idx="3">
                  <c:v>240</c:v>
                </c:pt>
                <c:pt idx="6">
                  <c:v>226</c:v>
                </c:pt>
                <c:pt idx="9">
                  <c:v>265</c:v>
                </c:pt>
                <c:pt idx="12">
                  <c:v>329</c:v>
                </c:pt>
              </c:numCache>
            </c:numRef>
          </c:val>
          <c:extLst>
            <c:ext xmlns:c16="http://schemas.microsoft.com/office/drawing/2014/chart" uri="{C3380CC4-5D6E-409C-BE32-E72D297353CC}">
              <c16:uniqueId val="{00000007-8EF1-4D45-ABCC-209472E581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576</c:v>
                </c:pt>
                <c:pt idx="3">
                  <c:v>520</c:v>
                </c:pt>
                <c:pt idx="6">
                  <c:v>474</c:v>
                </c:pt>
                <c:pt idx="9">
                  <c:v>437</c:v>
                </c:pt>
                <c:pt idx="12">
                  <c:v>620</c:v>
                </c:pt>
              </c:numCache>
            </c:numRef>
          </c:val>
          <c:extLst>
            <c:ext xmlns:c16="http://schemas.microsoft.com/office/drawing/2014/chart" uri="{C3380CC4-5D6E-409C-BE32-E72D297353CC}">
              <c16:uniqueId val="{00000008-8EF1-4D45-ABCC-209472E581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143</c:v>
                </c:pt>
                <c:pt idx="6">
                  <c:v>118</c:v>
                </c:pt>
                <c:pt idx="9">
                  <c:v>93</c:v>
                </c:pt>
                <c:pt idx="12">
                  <c:v>92</c:v>
                </c:pt>
              </c:numCache>
            </c:numRef>
          </c:val>
          <c:extLst>
            <c:ext xmlns:c16="http://schemas.microsoft.com/office/drawing/2014/chart" uri="{C3380CC4-5D6E-409C-BE32-E72D297353CC}">
              <c16:uniqueId val="{00000009-8EF1-4D45-ABCC-209472E581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17079</c:v>
                </c:pt>
                <c:pt idx="3">
                  <c:v>16718</c:v>
                </c:pt>
                <c:pt idx="6">
                  <c:v>16332</c:v>
                </c:pt>
                <c:pt idx="9">
                  <c:v>16108</c:v>
                </c:pt>
                <c:pt idx="12">
                  <c:v>16010</c:v>
                </c:pt>
              </c:numCache>
            </c:numRef>
          </c:val>
          <c:extLst>
            <c:ext xmlns:c16="http://schemas.microsoft.com/office/drawing/2014/chart" uri="{C3380CC4-5D6E-409C-BE32-E72D297353CC}">
              <c16:uniqueId val="{0000000A-8EF1-4D45-ABCC-209472E581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2561</c:v>
                </c:pt>
                <c:pt idx="2">
                  <c:v>#N/A</c:v>
                </c:pt>
                <c:pt idx="3">
                  <c:v>#N/A</c:v>
                </c:pt>
                <c:pt idx="4">
                  <c:v>2323</c:v>
                </c:pt>
                <c:pt idx="5">
                  <c:v>#N/A</c:v>
                </c:pt>
                <c:pt idx="6">
                  <c:v>#N/A</c:v>
                </c:pt>
                <c:pt idx="7">
                  <c:v>1661</c:v>
                </c:pt>
                <c:pt idx="8">
                  <c:v>#N/A</c:v>
                </c:pt>
                <c:pt idx="9">
                  <c:v>#N/A</c:v>
                </c:pt>
                <c:pt idx="10">
                  <c:v>1750</c:v>
                </c:pt>
                <c:pt idx="11">
                  <c:v>#N/A</c:v>
                </c:pt>
                <c:pt idx="12">
                  <c:v>#N/A</c:v>
                </c:pt>
                <c:pt idx="13">
                  <c:v>2077</c:v>
                </c:pt>
                <c:pt idx="14">
                  <c:v>#N/A</c:v>
                </c:pt>
              </c:numCache>
            </c:numRef>
          </c:val>
          <c:smooth val="0"/>
          <c:extLst>
            <c:ext xmlns:c16="http://schemas.microsoft.com/office/drawing/2014/chart" uri="{C3380CC4-5D6E-409C-BE32-E72D297353CC}">
              <c16:uniqueId val="{0000000B-8EF1-4D45-ABCC-209472E581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3065</c:v>
                </c:pt>
                <c:pt idx="1">
                  <c:v>2749</c:v>
                </c:pt>
                <c:pt idx="2">
                  <c:v>2314</c:v>
                </c:pt>
              </c:numCache>
            </c:numRef>
          </c:val>
          <c:extLst>
            <c:ext xmlns:c16="http://schemas.microsoft.com/office/drawing/2014/chart" uri="{C3380CC4-5D6E-409C-BE32-E72D297353CC}">
              <c16:uniqueId val="{00000000-35B7-4E2C-BA55-E3C9B5422C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155</c:v>
                </c:pt>
                <c:pt idx="1">
                  <c:v>155</c:v>
                </c:pt>
                <c:pt idx="2">
                  <c:v>155</c:v>
                </c:pt>
              </c:numCache>
            </c:numRef>
          </c:val>
          <c:extLst>
            <c:ext xmlns:c16="http://schemas.microsoft.com/office/drawing/2014/chart" uri="{C3380CC4-5D6E-409C-BE32-E72D297353CC}">
              <c16:uniqueId val="{00000001-35B7-4E2C-BA55-E3C9B5422C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2181</c:v>
                </c:pt>
                <c:pt idx="1">
                  <c:v>2147</c:v>
                </c:pt>
                <c:pt idx="2">
                  <c:v>2175</c:v>
                </c:pt>
              </c:numCache>
            </c:numRef>
          </c:val>
          <c:extLst>
            <c:ext xmlns:c16="http://schemas.microsoft.com/office/drawing/2014/chart" uri="{C3380CC4-5D6E-409C-BE32-E72D297353CC}">
              <c16:uniqueId val="{00000002-35B7-4E2C-BA55-E3C9B5422C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{1DA182DF-64C6-4BF5-9DC2-219D867B74BB}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A0C-4F84-BEED-A02B3DD943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{B72E6939-7AFE-40DE-82A8-068FFDD5AB6E}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0C-4F84-BEED-A02B3DD943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{A1CF1CFA-011C-4CE2-994E-473F036568C3}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0C-4F84-BEED-A02B3DD943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{81113AD6-9A2B-4EE2-B6FC-10423310E44F}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0C-4F84-BEED-A02B3DD943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{8FD91E62-DE8A-4E25-8670-7E1A482BC697}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0C-4F84-BEED-A02B3DD943F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{8A506B2C-FFB4-4AF3-B9C9-CC0B9F04CE68}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A0C-4F84-BEED-A02B3DD943F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{EBE92529-6F6E-4D94-B0DA-ED173EB3E06A}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A0C-4F84-BEED-A02B3DD943F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{7B262F0F-62F9-4782-9A51-D866D2D412B1}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A0C-4F84-BEED-A02B3DD943F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{ED77082B-D59C-44DB-8E62-A694C6606E84}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A0C-4F84-BEED-A02B3DD943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57.7</c:v>
                </c:pt>
                <c:pt idx="16">
                  <c:v>59.6</c:v>
                </c:pt>
                <c:pt idx="24">
                  <c:v>61.4</c:v>
                </c:pt>
                <c:pt idx="32">
                  <c:v>63.2</c:v>
                </c:pt>
              </c:numCache>
            </c:numRef>
          </c:xVal>
          <c:yVal>
            <c:numRef>
              <c:f>公会計指標分析・財政指標組合せ分析表!$BP$51:$DC$51</c:f>
              <c:numCache>
                <c:formatCode>#,##0.0;"▲ "#,##0.0</c:formatCode>
                <c:ptCount val="40"/>
                <c:pt idx="0">
                  <c:v>30</c:v>
                </c:pt>
                <c:pt idx="8">
                  <c:v>27.5</c:v>
                </c:pt>
                <c:pt idx="16">
                  <c:v>20</c:v>
                </c:pt>
                <c:pt idx="24">
                  <c:v>21.2</c:v>
                </c:pt>
                <c:pt idx="32">
                  <c:v>24.4</c:v>
                </c:pt>
              </c:numCache>
            </c:numRef>
          </c:yVal>
          <c:smooth val="0"/>
          <c:extLst>
            <c:ext xmlns:c16="http://schemas.microsoft.com/office/drawing/2014/chart" uri="{C3380CC4-5D6E-409C-BE32-E72D297353CC}">
              <c16:uniqueId val="{00000009-8A0C-4F84-BEED-A02B3DD943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{1DD399BD-AE51-436E-81A3-B1D4CF318087}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A0C-4F84-BEED-A02B3DD943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{80D47AAA-4702-4D14-AE54-D8D747F759AC}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0C-4F84-BEED-A02B3DD943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{BE943A30-B674-40F0-ABAC-C222C0382E1A}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0C-4F84-BEED-A02B3DD943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{58F0C32A-DC1A-4B51-8A34-25C715A68B50}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0C-4F84-BEED-A02B3DD943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{8B9D55CB-0857-4D56-A167-4887FDF6E5FB}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0C-4F84-BEED-A02B3DD943F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{11288EBE-E2F6-4C97-AE9B-82690E6C8077}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A0C-4F84-BEED-A02B3DD943F8}"/>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{BD537776-BC3F-499B-8739-7DD2E78DE8A5}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A0C-4F84-BEED-A02B3DD943F8}"/>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{709A1126-CE39-4F6C-BC7E-2BC1A264C43B}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A0C-4F84-BEED-A02B3DD943F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{E6BB6F2A-F72F-404B-8905-72BA0A02B0A3}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A0C-4F84-BEED-A02B3DD943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A0C-4F84-BEED-A02B3DD943F8}"/>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{A8014AAD-3B16-44EF-ACD8-1F96744B0767}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32-45E5-B878-4D544F507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{1735D6BE-4B91-4821-8F4E-6D7471CB6409}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2-45E5-B878-4D544F507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{235311F7-B187-4FEF-A59E-B36D9CB83948}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2-45E5-B878-4D544F507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{52FDB5E3-44D3-4825-BFE9-29B94BD9EAB9}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2-45E5-B878-4D544F507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{691F23FB-7C76-46AB-9825-C6F50FA1F9A5}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2-45E5-B878-4D544F5076A8}"/>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{0E0EC04B-5C66-46C4-9779-64D278EE4B0D}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32-45E5-B878-4D544F5076A8}"/>
                </c:ext>
              </c:extLst>
            </c:dLbl>
            <c:dLbl>
              <c:idx val="16"/>
              <c:layout>
                <c:manualLayout>
                  <c:x val="0"/>
                  <c:y val="-9.5709863710496633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{1D69F788-7EB0-43AA-935B-F277BA8275CC}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32-45E5-B878-4D544F5076A8}"/>
                </c:ext>
              </c:extLst>
            </c:dLbl>
            <c:dLbl>
              <c:idx val="24"/>
              <c:layout>
                <c:manualLayout>
                  <c:x val="0"/>
                  <c:y val="9.570986371049623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{344A20DF-7FE5-4820-BBD8-ACFE8ADDF511}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32-45E5-B878-4D544F5076A8}"/>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{CB5BFABA-5E2D-4C5B-90D7-69D271DE0BA4}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32-45E5-B878-4D544F507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5.6</c:v>
                </c:pt>
                <c:pt idx="16">
                  <c:v>5.7</c:v>
                </c:pt>
                <c:pt idx="24">
                  <c:v>5.7</c:v>
                </c:pt>
                <c:pt idx="32">
                  <c:v>5.8</c:v>
                </c:pt>
              </c:numCache>
            </c:numRef>
          </c:xVal>
          <c:yVal>
            <c:numRef>
              <c:f>公会計指標分析・財政指標組合せ分析表!$BP$73:$DC$73</c:f>
              <c:numCache>
                <c:formatCode>#,##0.0;"▲ "#,##0.0</c:formatCode>
                <c:ptCount val="40"/>
                <c:pt idx="0">
                  <c:v>30</c:v>
                </c:pt>
                <c:pt idx="8">
                  <c:v>27.5</c:v>
                </c:pt>
                <c:pt idx="16">
                  <c:v>20</c:v>
                </c:pt>
                <c:pt idx="24">
                  <c:v>21.2</c:v>
                </c:pt>
                <c:pt idx="32">
                  <c:v>24.4</c:v>
                </c:pt>
              </c:numCache>
            </c:numRef>
          </c:yVal>
          <c:smooth val="0"/>
          <c:extLst>
            <c:ext xmlns:c16="http://schemas.microsoft.com/office/drawing/2014/chart" uri="{C3380CC4-5D6E-409C-BE32-E72D297353CC}">
              <c16:uniqueId val="{00000009-C332-45E5-B878-4D544F5076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0128391740021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{628ACF1F-7D9E-4B9C-A7F3-C30B4456C39A}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32-45E5-B878-4D544F5076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{3F8425B4-6EF3-47B8-B576-48184E366012}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2-45E5-B878-4D544F507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{BC5C7B52-BA20-4B06-A399-BB3B78E22036}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2-45E5-B878-4D544F507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{521E26CB-0007-4877-9E77-8EF9BB30C79A}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2-45E5-B878-4D544F507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{C8E2D599-77D3-4C44-A75B-53B3B689D9A4}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2-45E5-B878-4D544F5076A8}"/>
                </c:ext>
              </c:extLst>
            </c:dLbl>
            <c:dLbl>
              <c:idx val="8"/>
              <c:layout>
                <c:manualLayout>
                  <c:x val="0"/>
                  <c:y val="-8.012839174002179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{359E0E27-7706-4000-BCB0-7E2F7DE982E6}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32-45E5-B878-4D544F5076A8}"/>
                </c:ext>
              </c:extLst>
            </c:dLbl>
            <c:dLbl>
              <c:idx val="16"/>
              <c:layout>
                <c:manualLayout>
                  <c:x val="0"/>
                  <c:y val="-1.03503168352505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{90076E0A-7743-4092-BD4A-233A7EBB6AC6}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32-45E5-B878-4D544F5076A8}"/>
                </c:ext>
              </c:extLst>
            </c:dLbl>
            <c:dLbl>
              <c:idx val="24"/>
              <c:layout>
                <c:manualLayout>
                  <c:x val="0"/>
                  <c:y val="1.035031683525046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{AB8A0DE6-778C-490E-869A-A9F07B112547}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32-45E5-B878-4D544F5076A8}"/>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{59B53E61-9D86-4339-A4E1-67EFA226FEB9}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32-45E5-B878-4D544F507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332-45E5-B878-4D544F5076A8}"/>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元利償還金について、合併特例事業債分は増加したが、臨時財政対策債分が減少したことにより、前年度と同水準となった。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一方で、算入公債費等は</a:t>
          </a:r>
          <a:r>
            <a:rPr kumimoji="1" lang="en-US" altLang="ja-JP" sz="1400">
              <a:latin typeface="ＭＳ ゴシック" pitchFamily="49" charset="-128"/>
              <a:ea typeface="ＭＳ ゴシック" pitchFamily="49" charset="-128"/>
            </a:rPr>
            <a:t>1,900</a:t>
          </a:r>
          <a:r>
            <a:rPr kumimoji="1" lang="ja-JP" altLang="en-US" sz="1400">
              <a:latin typeface="ＭＳ ゴシック" pitchFamily="49" charset="-128"/>
              <a:ea typeface="ＭＳ ゴシック" pitchFamily="49" charset="-128"/>
            </a:rPr>
            <a:t>万円の減少となっており、実質公債費比率の分子は前年度とと比べて</a:t>
          </a:r>
          <a:r>
            <a:rPr kumimoji="1" lang="en-US" altLang="ja-JP" sz="1400">
              <a:latin typeface="ＭＳ ゴシック" pitchFamily="49" charset="-128"/>
              <a:ea typeface="ＭＳ ゴシック" pitchFamily="49" charset="-128"/>
            </a:rPr>
            <a:t>2,100</a:t>
          </a:r>
          <a:r>
            <a:rPr kumimoji="1" lang="ja-JP" altLang="en-US" sz="1400">
              <a:latin typeface="ＭＳ ゴシック" pitchFamily="49" charset="-128"/>
              <a:ea typeface="ＭＳ ゴシック" pitchFamily="49" charset="-128"/>
            </a:rPr>
            <a:t>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将来負担額について、地方債の現在高及び退職手当負担見込額等の減により、前年度と比べて減少した。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また、充当可能財源等について、充当可能基金の減により、前年度と比べて減少した。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その結果、将来負担比率の分子は前年度から</a:t>
          </a:r>
          <a:r>
            <a:rPr kumimoji="1" lang="en-US" altLang="ja-JP" sz="1400">
              <a:latin typeface="ＭＳ ゴシック" pitchFamily="49" charset="-128"/>
              <a:ea typeface="ＭＳ ゴシック" pitchFamily="49" charset="-128"/>
            </a:rPr>
            <a:t>32,700</a:t>
          </a:r>
          <a:r>
            <a:rPr kumimoji="1" lang="ja-JP" altLang="en-US" sz="1400">
              <a:latin typeface="ＭＳ ゴシック" pitchFamily="49" charset="-128"/>
              <a:ea typeface="ＭＳ ゴシック" pitchFamily="49" charset="-128"/>
            </a:rPr>
            <a:t>万円増の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千葉県匝瑳市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積立てにより残高が増加した基金がある一方、財政調整基金や社会福祉振興基金では取り崩しが上回ったことにより、基金全体としては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年度まで財政調整基金や地域振興基金の積立てにより増加傾向にあったが、令和元年度以降は財源不足による取り崩しにより減少に転じており、今後も減少傾向が続くことが予想される。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ふるさと振興基金：歴史、伝統、文化、産業等を活かした地域づくりの推進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社会福祉振興基金：高齢社会に対応した在宅福祉の向上、健康対策、ボランティア活動その他の地域福祉の推進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スポーツ推進基金：市民の生涯スポーツの推進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森林環境整備基金：間伐や人材育成、担い手の確保、木材利用の促進や普及啓発等の森林整備及びその促進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地域振興基金：基金運用益の積立てによる増加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ふるさと振興基金：ふるさと納税寄付金の積立てによる増加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社会福祉振興基金：障害者計画策定事業の財源とするため取り崩したこと等による減少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地域振興基金：市民の連帯強化及び地域振興の推進に資する事業の財源として取り崩す予定。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ふるさと振興基金：地域づくりの推進に資する事業の財源として取り崩す予定。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人件費・扶助費等の経常的経費の増に対して、市税等の減が生じていることで財源不足が拡大しており、基金の取り崩しが増加した。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は今後大きな増加を見込むことができず、普通交付税及び臨時財政対策債についても合併算定替の終了と国勢調査人口の減による算定額の減少が見込まれており、財源不足の拡大が予想される。経常的経費の大幅な削減は困難であり、財源不足に対応するための取り崩し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基金運用益の積立てにより、表示単位未満で増加している。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経済事情の変動等による市債償還財源の不足や、繰上償還時の財源としての活用等に備えて残高を維持していく。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年度の有形固定資産減価償却率は</a:t>
          </a:r>
          <a:r>
            <a:rPr kumimoji="1" lang="en-US" altLang="ja-JP" sz="1050">
              <a:latin typeface="ＭＳ Ｐゴシック" panose="020B0600070205080204" pitchFamily="50" charset="-128"/>
              <a:ea typeface="ＭＳ Ｐゴシック" panose="020B0600070205080204" pitchFamily="50" charset="-128"/>
            </a:rPr>
            <a:t>63.2</a:t>
          </a:r>
          <a:r>
            <a:rPr kumimoji="1" lang="ja-JP" altLang="en-US" sz="1050">
              <a:latin typeface="ＭＳ Ｐゴシック" panose="020B0600070205080204" pitchFamily="50" charset="-128"/>
              <a:ea typeface="ＭＳ Ｐゴシック" panose="020B0600070205080204" pitchFamily="50" charset="-128"/>
            </a:rPr>
            <a:t>％であり、令和元年度から</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ポイント上昇した。類似団体内平均よりわずかに高いが、ほぼ同水準である。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学校施設や体育館・プール等の有形固定資産減価償却率は改修が行われたことで類似団体内平均よりも低いが、庁舎や福祉施設等多くの施設で減価償却率が平均を上回っている。施設の老朽化が進み、有形固定資産減価償却率は上昇傾向にあるため、公共施設総合管理計画等に基づき、適切に管理、改修等を行う必要が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91313</xdr:rowOff>
    </xdr:from>
    <xdr:to>
      <xdr:col>23</xdr:col>
      <xdr:colOff>136525</xdr:colOff>
      <xdr:row>30</xdr:row>
      <xdr:rowOff>21463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69740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04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52451</xdr:rowOff>
    </xdr:from>
    <xdr:to>
      <xdr:col>19</xdr:col>
      <xdr:colOff>187325</xdr:colOff>
      <xdr:row>29</xdr:row>
      <xdr:rowOff>154051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103251</xdr:rowOff>
    </xdr:from>
    <xdr:to>
      <xdr:col>23</xdr:col>
      <xdr:colOff>85725</xdr:colOff>
      <xdr:row>29</xdr:row>
      <xdr:rowOff>142113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075301"/>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9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29</xdr:row>
      <xdr:rowOff>103251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03643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144018</xdr:rowOff>
    </xdr:from>
    <xdr:to>
      <xdr:col>11</xdr:col>
      <xdr:colOff>187325</xdr:colOff>
      <xdr:row>29</xdr:row>
      <xdr:rowOff>74168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9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23368</xdr:rowOff>
    </xdr:from>
    <xdr:to>
      <xdr:col>15</xdr:col>
      <xdr:colOff>136525</xdr:colOff>
      <xdr:row>29</xdr:row>
      <xdr:rowOff>64389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499541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113792</xdr:rowOff>
    </xdr:from>
    <xdr:to>
      <xdr:col>7</xdr:col>
      <xdr:colOff>187325</xdr:colOff>
      <xdr:row>29</xdr:row>
      <xdr:rowOff>43942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9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164592</xdr:rowOff>
    </xdr:from>
    <xdr:to>
      <xdr:col>11</xdr:col>
      <xdr:colOff>136525</xdr:colOff>
      <xdr:row>29</xdr:row>
      <xdr:rowOff>23368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96519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145178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11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90695</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719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60469</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689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年度の債務償還比率は</a:t>
          </a:r>
          <a:r>
            <a:rPr kumimoji="1" lang="en-US" altLang="ja-JP" sz="1050">
              <a:latin typeface="ＭＳ Ｐゴシック" panose="020B0600070205080204" pitchFamily="50" charset="-128"/>
              <a:ea typeface="ＭＳ Ｐゴシック" panose="020B0600070205080204" pitchFamily="50" charset="-128"/>
            </a:rPr>
            <a:t>650.6</a:t>
          </a:r>
          <a:r>
            <a:rPr kumimoji="1" lang="ja-JP" altLang="en-US" sz="1050">
              <a:latin typeface="ＭＳ Ｐゴシック" panose="020B0600070205080204" pitchFamily="50" charset="-128"/>
              <a:ea typeface="ＭＳ Ｐゴシック" panose="020B0600070205080204" pitchFamily="50" charset="-128"/>
            </a:rPr>
            <a:t>％であり、令和元年度から</a:t>
          </a:r>
          <a:r>
            <a:rPr kumimoji="1" lang="en-US" altLang="ja-JP" sz="1050">
              <a:latin typeface="ＭＳ Ｐゴシック" panose="020B0600070205080204" pitchFamily="50" charset="-128"/>
              <a:ea typeface="ＭＳ Ｐゴシック" panose="020B0600070205080204" pitchFamily="50" charset="-128"/>
            </a:rPr>
            <a:t>11.3</a:t>
          </a:r>
          <a:r>
            <a:rPr kumimoji="1" lang="ja-JP" altLang="en-US" sz="1050">
              <a:latin typeface="ＭＳ Ｐゴシック" panose="020B0600070205080204" pitchFamily="50" charset="-128"/>
              <a:ea typeface="ＭＳ Ｐゴシック" panose="020B0600070205080204" pitchFamily="50" charset="-128"/>
            </a:rPr>
            <a:t>ポイント上昇したものの、類似団体内平均を</a:t>
          </a:r>
          <a:r>
            <a:rPr kumimoji="1" lang="en-US" altLang="ja-JP" sz="1050">
              <a:latin typeface="ＭＳ Ｐゴシック" panose="020B0600070205080204" pitchFamily="50" charset="-128"/>
              <a:ea typeface="ＭＳ Ｐゴシック" panose="020B0600070205080204" pitchFamily="50" charset="-128"/>
            </a:rPr>
            <a:t>16.8</a:t>
          </a:r>
          <a:r>
            <a:rPr kumimoji="1" lang="ja-JP" altLang="en-US" sz="1050">
              <a:latin typeface="ＭＳ Ｐゴシック" panose="020B0600070205080204" pitchFamily="50" charset="-128"/>
              <a:ea typeface="ＭＳ Ｐゴシック" panose="020B0600070205080204" pitchFamily="50" charset="-128"/>
            </a:rPr>
            <a:t>％下回っている。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は会計年度任用職員制度の導入に伴う人件費の増加や充当可能基金の減少等により、令和元年度よりも債務償還比率が上昇しているが、定員適正化計画に基づいた職員数の削減により、職員数が類似団体よりも低い水準で推移していることが類似団体内平均を下回る要因であると思われる。今後も地方債の新規発行を抑制し、財政の健全化や定員適正化計画に基づく職員数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135932</xdr:rowOff>
    </xdr:from>
    <xdr:to>
      <xdr:col>76</xdr:col>
      <xdr:colOff>73025</xdr:colOff>
      <xdr:row>30</xdr:row>
      <xdr:rowOff>66082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1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158809</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95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124315</xdr:rowOff>
    </xdr:from>
    <xdr:to>
      <xdr:col>72</xdr:col>
      <xdr:colOff>123825</xdr:colOff>
      <xdr:row>30</xdr:row>
      <xdr:rowOff>54465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3665</xdr:rowOff>
    </xdr:from>
    <xdr:to>
      <xdr:col>76</xdr:col>
      <xdr:colOff>22225</xdr:colOff>
      <xdr:row>30</xdr:row>
      <xdr:rowOff>15282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5147165"/>
          <a:ext cx="7112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83294</xdr:rowOff>
    </xdr:from>
    <xdr:to>
      <xdr:col>68</xdr:col>
      <xdr:colOff>123825</xdr:colOff>
      <xdr:row>30</xdr:row>
      <xdr:rowOff>13444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134094</xdr:rowOff>
    </xdr:from>
    <xdr:to>
      <xdr:col>72</xdr:col>
      <xdr:colOff>73025</xdr:colOff>
      <xdr:row>30</xdr:row>
      <xdr:rowOff>3665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10614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93575</xdr:rowOff>
    </xdr:from>
    <xdr:to>
      <xdr:col>64</xdr:col>
      <xdr:colOff>123825</xdr:colOff>
      <xdr:row>30</xdr:row>
      <xdr:rowOff>23725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0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134094</xdr:rowOff>
    </xdr:from>
    <xdr:to>
      <xdr:col>68</xdr:col>
      <xdr:colOff>73025</xdr:colOff>
      <xdr:row>29</xdr:row>
      <xdr:rowOff>144375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106144"/>
          <a:ext cx="762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116296</xdr:rowOff>
    </xdr:from>
    <xdr:to>
      <xdr:col>60</xdr:col>
      <xdr:colOff>123825</xdr:colOff>
      <xdr:row>30</xdr:row>
      <xdr:rowOff>46446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0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144375</xdr:rowOff>
    </xdr:from>
    <xdr:to>
      <xdr:col>64</xdr:col>
      <xdr:colOff>73025</xdr:colOff>
      <xdr:row>29</xdr:row>
      <xdr:rowOff>167096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116425"/>
          <a:ext cx="762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70992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87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29971</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40252</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84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62973</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8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68580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4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30480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0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163830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71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40640</xdr:rowOff>
    </xdr:from>
    <xdr:to>
      <xdr:col>6</xdr:col>
      <xdr:colOff>38100</xdr:colOff>
      <xdr:row>37</xdr:row>
      <xdr:rowOff>142240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91440</xdr:rowOff>
    </xdr:from>
    <xdr:to>
      <xdr:col>10</xdr:col>
      <xdr:colOff>114300</xdr:colOff>
      <xdr:row>37</xdr:row>
      <xdr:rowOff>127635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35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89429</xdr:rowOff>
    </xdr:from>
    <xdr:to>
      <xdr:col>55</xdr:col>
      <xdr:colOff>50800</xdr:colOff>
      <xdr:row>41</xdr:row>
      <xdr:rowOff>19579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9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112306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7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94209</xdr:rowOff>
    </xdr:from>
    <xdr:to>
      <xdr:col>50</xdr:col>
      <xdr:colOff>165100</xdr:colOff>
      <xdr:row>41</xdr:row>
      <xdr:rowOff>24359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5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140229</xdr:rowOff>
    </xdr:from>
    <xdr:to>
      <xdr:col>55</xdr:col>
      <xdr:colOff>0</xdr:colOff>
      <xdr:row>40</xdr:row>
      <xdr:rowOff>145009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998229"/>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98639</xdr:rowOff>
    </xdr:from>
    <xdr:to>
      <xdr:col>46</xdr:col>
      <xdr:colOff>38100</xdr:colOff>
      <xdr:row>41</xdr:row>
      <xdr:rowOff>28789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9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145009</xdr:rowOff>
    </xdr:from>
    <xdr:to>
      <xdr:col>50</xdr:col>
      <xdr:colOff>114300</xdr:colOff>
      <xdr:row>40</xdr:row>
      <xdr:rowOff>149439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003009"/>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103102</xdr:rowOff>
    </xdr:from>
    <xdr:to>
      <xdr:col>41</xdr:col>
      <xdr:colOff>101600</xdr:colOff>
      <xdr:row>41</xdr:row>
      <xdr:rowOff>33252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149439</xdr:rowOff>
    </xdr:from>
    <xdr:to>
      <xdr:col>45</xdr:col>
      <xdr:colOff>177800</xdr:colOff>
      <xdr:row>40</xdr:row>
      <xdr:rowOff>153902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007439"/>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8506</xdr:rowOff>
    </xdr:from>
    <xdr:to>
      <xdr:col>36</xdr:col>
      <xdr:colOff>165100</xdr:colOff>
      <xdr:row>41</xdr:row>
      <xdr:rowOff>110106</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0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153902</xdr:rowOff>
    </xdr:from>
    <xdr:to>
      <xdr:col>41</xdr:col>
      <xdr:colOff>50800</xdr:colOff>
      <xdr:row>41</xdr:row>
      <xdr:rowOff>59306</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011902"/>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40886</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7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45316</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73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49779</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7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101233</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1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82550</xdr:rowOff>
    </xdr:from>
    <xdr:to>
      <xdr:col>24</xdr:col>
      <xdr:colOff>114300</xdr:colOff>
      <xdr:row>65</xdr:row>
      <xdr:rowOff>12700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168927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97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57785</xdr:rowOff>
    </xdr:from>
    <xdr:to>
      <xdr:col>20</xdr:col>
      <xdr:colOff>38100</xdr:colOff>
      <xdr:row>64</xdr:row>
      <xdr:rowOff>159385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10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108585</xdr:rowOff>
    </xdr:from>
    <xdr:to>
      <xdr:col>24</xdr:col>
      <xdr:colOff>63500</xdr:colOff>
      <xdr:row>64</xdr:row>
      <xdr:rowOff>133350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10813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33020</xdr:rowOff>
    </xdr:from>
    <xdr:to>
      <xdr:col>15</xdr:col>
      <xdr:colOff>101600</xdr:colOff>
      <xdr:row>64</xdr:row>
      <xdr:rowOff>134620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83820</xdr:rowOff>
    </xdr:from>
    <xdr:to>
      <xdr:col>19</xdr:col>
      <xdr:colOff>177800</xdr:colOff>
      <xdr:row>64</xdr:row>
      <xdr:rowOff>108585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10566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10160</xdr:rowOff>
    </xdr:from>
    <xdr:to>
      <xdr:col>10</xdr:col>
      <xdr:colOff>165100</xdr:colOff>
      <xdr:row>64</xdr:row>
      <xdr:rowOff>111760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60960</xdr:rowOff>
    </xdr:from>
    <xdr:to>
      <xdr:col>15</xdr:col>
      <xdr:colOff>50800</xdr:colOff>
      <xdr:row>64</xdr:row>
      <xdr:rowOff>83820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1033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153035</xdr:rowOff>
    </xdr:from>
    <xdr:to>
      <xdr:col>6</xdr:col>
      <xdr:colOff>38100</xdr:colOff>
      <xdr:row>64</xdr:row>
      <xdr:rowOff>83185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32385</xdr:rowOff>
    </xdr:from>
    <xdr:to>
      <xdr:col>10</xdr:col>
      <xdr:colOff>114300</xdr:colOff>
      <xdr:row>64</xdr:row>
      <xdr:rowOff>60960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1005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150512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112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125747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102887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74312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93031</xdr:rowOff>
    </xdr:from>
    <xdr:to>
      <xdr:col>55</xdr:col>
      <xdr:colOff>50800</xdr:colOff>
      <xdr:row>64</xdr:row>
      <xdr:rowOff>23181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7958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0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95203</xdr:rowOff>
    </xdr:from>
    <xdr:to>
      <xdr:col>50</xdr:col>
      <xdr:colOff>165100</xdr:colOff>
      <xdr:row>64</xdr:row>
      <xdr:rowOff>25353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143831</xdr:rowOff>
    </xdr:from>
    <xdr:to>
      <xdr:col>55</xdr:col>
      <xdr:colOff>0</xdr:colOff>
      <xdr:row>63</xdr:row>
      <xdr:rowOff>146003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4518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97077</xdr:rowOff>
    </xdr:from>
    <xdr:to>
      <xdr:col>46</xdr:col>
      <xdr:colOff>38100</xdr:colOff>
      <xdr:row>64</xdr:row>
      <xdr:rowOff>27227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146003</xdr:rowOff>
    </xdr:from>
    <xdr:to>
      <xdr:col>50</xdr:col>
      <xdr:colOff>114300</xdr:colOff>
      <xdr:row>63</xdr:row>
      <xdr:rowOff>147877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47353"/>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99156</xdr:rowOff>
    </xdr:from>
    <xdr:to>
      <xdr:col>41</xdr:col>
      <xdr:colOff>101600</xdr:colOff>
      <xdr:row>64</xdr:row>
      <xdr:rowOff>29306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147877</xdr:rowOff>
    </xdr:from>
    <xdr:to>
      <xdr:col>45</xdr:col>
      <xdr:colOff>177800</xdr:colOff>
      <xdr:row>63</xdr:row>
      <xdr:rowOff>149956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49227"/>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100653</xdr:rowOff>
    </xdr:from>
    <xdr:to>
      <xdr:col>36</xdr:col>
      <xdr:colOff>165100</xdr:colOff>
      <xdr:row>64</xdr:row>
      <xdr:rowOff>30803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149956</xdr:rowOff>
    </xdr:from>
    <xdr:to>
      <xdr:col>41</xdr:col>
      <xdr:colOff>50800</xdr:colOff>
      <xdr:row>63</xdr:row>
      <xdr:rowOff>151453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51306"/>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16480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8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18354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20433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9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21930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9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45720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4379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36195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415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13336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3865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76200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43865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143433</xdr:rowOff>
    </xdr:from>
    <xdr:to>
      <xdr:col>55</xdr:col>
      <xdr:colOff>50800</xdr:colOff>
      <xdr:row>86</xdr:row>
      <xdr:rowOff>73583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143297</xdr:rowOff>
    </xdr:from>
    <xdr:to>
      <xdr:col>50</xdr:col>
      <xdr:colOff>165100</xdr:colOff>
      <xdr:row>86</xdr:row>
      <xdr:rowOff>73447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22647</xdr:rowOff>
    </xdr:from>
    <xdr:to>
      <xdr:col>55</xdr:col>
      <xdr:colOff>0</xdr:colOff>
      <xdr:row>86</xdr:row>
      <xdr:rowOff>22783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767347"/>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143525</xdr:rowOff>
    </xdr:from>
    <xdr:to>
      <xdr:col>46</xdr:col>
      <xdr:colOff>38100</xdr:colOff>
      <xdr:row>86</xdr:row>
      <xdr:rowOff>73675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22647</xdr:rowOff>
    </xdr:from>
    <xdr:to>
      <xdr:col>50</xdr:col>
      <xdr:colOff>114300</xdr:colOff>
      <xdr:row>86</xdr:row>
      <xdr:rowOff>22875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6734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143754</xdr:rowOff>
    </xdr:from>
    <xdr:to>
      <xdr:col>41</xdr:col>
      <xdr:colOff>101600</xdr:colOff>
      <xdr:row>86</xdr:row>
      <xdr:rowOff>73904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22875</xdr:rowOff>
    </xdr:from>
    <xdr:to>
      <xdr:col>45</xdr:col>
      <xdr:colOff>177800</xdr:colOff>
      <xdr:row>86</xdr:row>
      <xdr:rowOff>23104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675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135159</xdr:rowOff>
    </xdr:from>
    <xdr:to>
      <xdr:col>36</xdr:col>
      <xdr:colOff>165100</xdr:colOff>
      <xdr:row>86</xdr:row>
      <xdr:rowOff>65309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14509</xdr:rowOff>
    </xdr:from>
    <xdr:to>
      <xdr:col>41</xdr:col>
      <xdr:colOff>50800</xdr:colOff>
      <xdr:row>86</xdr:row>
      <xdr:rowOff>23104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5920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64574</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64802</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65031</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56436</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110309</xdr:rowOff>
    </xdr:from>
    <xdr:to>
      <xdr:col>85</xdr:col>
      <xdr:colOff>177800</xdr:colOff>
      <xdr:row>40</xdr:row>
      <xdr:rowOff>40459</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88736</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39</xdr:row>
      <xdr:rowOff>161109</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8329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39</xdr:row>
      <xdr:rowOff>146413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80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113756</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7660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164193</xdr:rowOff>
    </xdr:from>
    <xdr:to>
      <xdr:col>67</xdr:col>
      <xdr:colOff>101600</xdr:colOff>
      <xdr:row>39</xdr:row>
      <xdr:rowOff>94343</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43543</xdr:rowOff>
    </xdr:from>
    <xdr:to>
      <xdr:col>71</xdr:col>
      <xdr:colOff>177800</xdr:colOff>
      <xdr:row>39</xdr:row>
      <xdr:rowOff>79466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73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16890</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169091</xdr:rowOff>
    </xdr:from>
    <xdr:to>
      <xdr:col>116</xdr:col>
      <xdr:colOff>114300</xdr:colOff>
      <xdr:row>41</xdr:row>
      <xdr:rowOff>99241</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147518</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907</xdr:rowOff>
    </xdr:from>
    <xdr:to>
      <xdr:col>112</xdr:col>
      <xdr:colOff>38100</xdr:colOff>
      <xdr:row>41</xdr:row>
      <xdr:rowOff>102507</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48441</xdr:rowOff>
    </xdr:from>
    <xdr:to>
      <xdr:col>116</xdr:col>
      <xdr:colOff>63500</xdr:colOff>
      <xdr:row>41</xdr:row>
      <xdr:rowOff>51707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70778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4173</xdr:rowOff>
    </xdr:from>
    <xdr:to>
      <xdr:col>107</xdr:col>
      <xdr:colOff>101600</xdr:colOff>
      <xdr:row>41</xdr:row>
      <xdr:rowOff>105773</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51707</xdr:rowOff>
    </xdr:from>
    <xdr:to>
      <xdr:col>111</xdr:col>
      <xdr:colOff>177800</xdr:colOff>
      <xdr:row>41</xdr:row>
      <xdr:rowOff>54973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708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7438</xdr:rowOff>
    </xdr:from>
    <xdr:to>
      <xdr:col>102</xdr:col>
      <xdr:colOff>165100</xdr:colOff>
      <xdr:row>41</xdr:row>
      <xdr:rowOff>109038</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54973</xdr:rowOff>
    </xdr:from>
    <xdr:to>
      <xdr:col>107</xdr:col>
      <xdr:colOff>50800</xdr:colOff>
      <xdr:row>41</xdr:row>
      <xdr:rowOff>58238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708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149497</xdr:rowOff>
    </xdr:from>
    <xdr:to>
      <xdr:col>98</xdr:col>
      <xdr:colOff>38100</xdr:colOff>
      <xdr:row>41</xdr:row>
      <xdr:rowOff>79647</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28847</xdr:rowOff>
    </xdr:from>
    <xdr:to>
      <xdr:col>102</xdr:col>
      <xdr:colOff>114300</xdr:colOff>
      <xdr:row>41</xdr:row>
      <xdr:rowOff>58238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656300" y="70582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93634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96900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100165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70774</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93345</xdr:rowOff>
    </xdr:from>
    <xdr:to>
      <xdr:col>85</xdr:col>
      <xdr:colOff>127000</xdr:colOff>
      <xdr:row>58</xdr:row>
      <xdr:rowOff>129540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0374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27305</xdr:rowOff>
    </xdr:from>
    <xdr:to>
      <xdr:col>76</xdr:col>
      <xdr:colOff>165100</xdr:colOff>
      <xdr:row>58</xdr:row>
      <xdr:rowOff>128905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78105</xdr:rowOff>
    </xdr:from>
    <xdr:to>
      <xdr:col>81</xdr:col>
      <xdr:colOff>50800</xdr:colOff>
      <xdr:row>58</xdr:row>
      <xdr:rowOff>93345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022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78105</xdr:rowOff>
    </xdr:from>
    <xdr:to>
      <xdr:col>76</xdr:col>
      <xdr:colOff>114300</xdr:colOff>
      <xdr:row>58</xdr:row>
      <xdr:rowOff>89535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3703300" y="10022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126365</xdr:rowOff>
    </xdr:from>
    <xdr:to>
      <xdr:col>67</xdr:col>
      <xdr:colOff>101600</xdr:colOff>
      <xdr:row>58</xdr:row>
      <xdr:rowOff>56515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xdr:rowOff>
    </xdr:from>
    <xdr:to>
      <xdr:col>71</xdr:col>
      <xdr:colOff>177800</xdr:colOff>
      <xdr:row>58</xdr:row>
      <xdr:rowOff>89535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994981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145432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73042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127127</xdr:rowOff>
    </xdr:from>
    <xdr:to>
      <xdr:col>116</xdr:col>
      <xdr:colOff>114300</xdr:colOff>
      <xdr:row>62</xdr:row>
      <xdr:rowOff>57277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5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105554</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5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133794</xdr:rowOff>
    </xdr:from>
    <xdr:to>
      <xdr:col>112</xdr:col>
      <xdr:colOff>38100</xdr:colOff>
      <xdr:row>62</xdr:row>
      <xdr:rowOff>63944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xdr:rowOff>
    </xdr:from>
    <xdr:to>
      <xdr:col>116</xdr:col>
      <xdr:colOff>63500</xdr:colOff>
      <xdr:row>62</xdr:row>
      <xdr:rowOff>13144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636377"/>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139509</xdr:rowOff>
    </xdr:from>
    <xdr:to>
      <xdr:col>107</xdr:col>
      <xdr:colOff>101600</xdr:colOff>
      <xdr:row>62</xdr:row>
      <xdr:rowOff>69659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13144</xdr:rowOff>
    </xdr:from>
    <xdr:to>
      <xdr:col>111</xdr:col>
      <xdr:colOff>177800</xdr:colOff>
      <xdr:row>62</xdr:row>
      <xdr:rowOff>18859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64304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169608</xdr:rowOff>
    </xdr:from>
    <xdr:to>
      <xdr:col>102</xdr:col>
      <xdr:colOff>165100</xdr:colOff>
      <xdr:row>62</xdr:row>
      <xdr:rowOff>99758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6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18859</xdr:rowOff>
    </xdr:from>
    <xdr:to>
      <xdr:col>107</xdr:col>
      <xdr:colOff>50800</xdr:colOff>
      <xdr:row>62</xdr:row>
      <xdr:rowOff>48958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64875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150558</xdr:rowOff>
    </xdr:from>
    <xdr:to>
      <xdr:col>98</xdr:col>
      <xdr:colOff>38100</xdr:colOff>
      <xdr:row>62</xdr:row>
      <xdr:rowOff>80708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6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29908</xdr:rowOff>
    </xdr:from>
    <xdr:to>
      <xdr:col>102</xdr:col>
      <xdr:colOff>114300</xdr:colOff>
      <xdr:row>62</xdr:row>
      <xdr:rowOff>48958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656300" y="1065980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55071</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68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60786</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90885</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7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71835</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7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1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100-00009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100-00009D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100-00009F02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170180</xdr:rowOff>
    </xdr:from>
    <xdr:to>
      <xdr:col>85</xdr:col>
      <xdr:colOff>177800</xdr:colOff>
      <xdr:row>102</xdr:row>
      <xdr:rowOff>100330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62687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21607</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100-0000AB020000}"/>
            </a:ext>
          </a:extLst>
        </xdr:cNvPr>
        <xdr:cNvSpPr txBox="1"/>
      </xdr:nvSpPr>
      <xdr:spPr>
        <a:xfrm>
          <a:off x="16357600"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122555</xdr:rowOff>
    </xdr:from>
    <xdr:to>
      <xdr:col>81</xdr:col>
      <xdr:colOff>101600</xdr:colOff>
      <xdr:row>102</xdr:row>
      <xdr:rowOff>52705</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5430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xdr:rowOff>
    </xdr:from>
    <xdr:to>
      <xdr:col>85</xdr:col>
      <xdr:colOff>127000</xdr:colOff>
      <xdr:row>102</xdr:row>
      <xdr:rowOff>49530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5481300" y="174898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74930</xdr:rowOff>
    </xdr:from>
    <xdr:to>
      <xdr:col>76</xdr:col>
      <xdr:colOff>165100</xdr:colOff>
      <xdr:row>102</xdr:row>
      <xdr:rowOff>5080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4541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125730</xdr:rowOff>
    </xdr:from>
    <xdr:to>
      <xdr:col>81</xdr:col>
      <xdr:colOff>50800</xdr:colOff>
      <xdr:row>102</xdr:row>
      <xdr:rowOff>1905</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4592300" y="17442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120650</xdr:rowOff>
    </xdr:from>
    <xdr:to>
      <xdr:col>72</xdr:col>
      <xdr:colOff>38100</xdr:colOff>
      <xdr:row>102</xdr:row>
      <xdr:rowOff>50800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365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125730</xdr:rowOff>
    </xdr:from>
    <xdr:to>
      <xdr:col>76</xdr:col>
      <xdr:colOff>114300</xdr:colOff>
      <xdr:row>102</xdr:row>
      <xdr:rowOff>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3703300" y="17442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76836</xdr:rowOff>
    </xdr:from>
    <xdr:to>
      <xdr:col>67</xdr:col>
      <xdr:colOff>101600</xdr:colOff>
      <xdr:row>102</xdr:row>
      <xdr:rowOff>6986</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2763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127636</xdr:rowOff>
    </xdr:from>
    <xdr:to>
      <xdr:col>71</xdr:col>
      <xdr:colOff>177800</xdr:colOff>
      <xdr:row>102</xdr:row>
      <xdr:rowOff>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814300" y="17444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69232</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100-0000B8020000}"/>
            </a:ext>
          </a:extLst>
        </xdr:cNvPr>
        <xdr:cNvSpPr txBox="1"/>
      </xdr:nvSpPr>
      <xdr:spPr>
        <a:xfrm>
          <a:off x="152660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21607</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100-0000B9020000}"/>
            </a:ext>
          </a:extLst>
        </xdr:cNvPr>
        <xdr:cNvSpPr txBox="1"/>
      </xdr:nvSpPr>
      <xdr:spPr>
        <a:xfrm>
          <a:off x="14389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67327</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100-0000BA020000}"/>
            </a:ext>
          </a:extLst>
        </xdr:cNvPr>
        <xdr:cNvSpPr txBox="1"/>
      </xdr:nvSpPr>
      <xdr:spPr>
        <a:xfrm>
          <a:off x="13500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23513</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100-0000BB020000}"/>
            </a:ext>
          </a:extLst>
        </xdr:cNvPr>
        <xdr:cNvSpPr txBox="1"/>
      </xdr:nvSpPr>
      <xdr:spPr>
        <a:xfrm>
          <a:off x="126117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100-0000E4020000}"/>
            </a:ext>
          </a:extLst>
        </xdr:cNvPr>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19686</xdr:rowOff>
    </xdr:from>
    <xdr:to>
      <xdr:col>112</xdr:col>
      <xdr:colOff>38100</xdr:colOff>
      <xdr:row>108</xdr:row>
      <xdr:rowOff>121286</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70486</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1323300" y="185851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19686</xdr:rowOff>
    </xdr:from>
    <xdr:to>
      <xdr:col>107</xdr:col>
      <xdr:colOff>101600</xdr:colOff>
      <xdr:row>108</xdr:row>
      <xdr:rowOff>121286</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038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70486</xdr:rowOff>
    </xdr:from>
    <xdr:to>
      <xdr:col>111</xdr:col>
      <xdr:colOff>177800</xdr:colOff>
      <xdr:row>108</xdr:row>
      <xdr:rowOff>70486</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20434300" y="1858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72389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9545300" y="18587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23495</xdr:rowOff>
    </xdr:from>
    <xdr:to>
      <xdr:col>98</xdr:col>
      <xdr:colOff>38100</xdr:colOff>
      <xdr:row>108</xdr:row>
      <xdr:rowOff>125095</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8605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72389</xdr:rowOff>
    </xdr:from>
    <xdr:to>
      <xdr:col>102</xdr:col>
      <xdr:colOff>114300</xdr:colOff>
      <xdr:row>108</xdr:row>
      <xdr:rowOff>74295</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8656300" y="1858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49" name="n_1aveValue【公民館】&#10;一人当たり面積">
          <a:extLst>
            <a:ext uri="{FF2B5EF4-FFF2-40B4-BE49-F238E27FC236}">
              <a16:creationId xmlns:a16="http://schemas.microsoft.com/office/drawing/2014/main" id="{00000000-0008-0000-0100-0000ED02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50" name="n_2aveValue【公民館】&#10;一人当たり面積">
          <a:extLst>
            <a:ext uri="{FF2B5EF4-FFF2-40B4-BE49-F238E27FC236}">
              <a16:creationId xmlns:a16="http://schemas.microsoft.com/office/drawing/2014/main" id="{00000000-0008-0000-0100-0000EE02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51" name="n_3aveValue【公民館】&#10;一人当たり面積">
          <a:extLst>
            <a:ext uri="{FF2B5EF4-FFF2-40B4-BE49-F238E27FC236}">
              <a16:creationId xmlns:a16="http://schemas.microsoft.com/office/drawing/2014/main" id="{00000000-0008-0000-0100-0000EF02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2" name="n_4aveValue【公民館】&#10;一人当たり面積">
          <a:extLst>
            <a:ext uri="{FF2B5EF4-FFF2-40B4-BE49-F238E27FC236}">
              <a16:creationId xmlns:a16="http://schemas.microsoft.com/office/drawing/2014/main" id="{00000000-0008-0000-0100-0000F002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112413</xdr:rowOff>
    </xdr:from>
    <xdr:ext cx="469744" cy="259045"/>
    <xdr:sp macro="" textlink="">
      <xdr:nvSpPr>
        <xdr:cNvPr id="753" name="n_1mainValue【公民館】&#10;一人当たり面積">
          <a:extLst>
            <a:ext uri="{FF2B5EF4-FFF2-40B4-BE49-F238E27FC236}">
              <a16:creationId xmlns:a16="http://schemas.microsoft.com/office/drawing/2014/main" id="{00000000-0008-0000-0100-0000F1020000}"/>
            </a:ext>
          </a:extLst>
        </xdr:cNvPr>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112413</xdr:rowOff>
    </xdr:from>
    <xdr:ext cx="469744" cy="259045"/>
    <xdr:sp macro="" textlink="">
      <xdr:nvSpPr>
        <xdr:cNvPr id="754" name="n_2mainValue【公民館】&#10;一人当たり面積">
          <a:extLst>
            <a:ext uri="{FF2B5EF4-FFF2-40B4-BE49-F238E27FC236}">
              <a16:creationId xmlns:a16="http://schemas.microsoft.com/office/drawing/2014/main" id="{00000000-0008-0000-0100-0000F2020000}"/>
            </a:ext>
          </a:extLst>
        </xdr:cNvPr>
        <xdr:cNvSpPr txBox="1"/>
      </xdr:nvSpPr>
      <xdr:spPr>
        <a:xfrm>
          <a:off x="20199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755" name="n_3mainValue【公民館】&#10;一人当たり面積">
          <a:extLst>
            <a:ext uri="{FF2B5EF4-FFF2-40B4-BE49-F238E27FC236}">
              <a16:creationId xmlns:a16="http://schemas.microsoft.com/office/drawing/2014/main" id="{00000000-0008-0000-0100-0000F3020000}"/>
            </a:ext>
          </a:extLst>
        </xdr:cNvPr>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116222</xdr:rowOff>
    </xdr:from>
    <xdr:ext cx="469744" cy="259045"/>
    <xdr:sp macro="" textlink="">
      <xdr:nvSpPr>
        <xdr:cNvPr id="756" name="n_4mainValue【公民館】&#10;一人当たり面積">
          <a:extLst>
            <a:ext uri="{FF2B5EF4-FFF2-40B4-BE49-F238E27FC236}">
              <a16:creationId xmlns:a16="http://schemas.microsoft.com/office/drawing/2014/main" id="{00000000-0008-0000-0100-0000F4020000}"/>
            </a:ext>
          </a:extLst>
        </xdr:cNvPr>
        <xdr:cNvSpPr txBox="1"/>
      </xdr:nvSpPr>
      <xdr:spPr>
        <a:xfrm>
          <a:off x="184214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高い施設は、認定こども園・幼稚園・保育所、橋りょう・トンネル、公営住宅である。道路は類似団体内平均とほぼ同水準で、学校施設と公民館は類似団体内平均や県内平均よりも低い水準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幼稚園、保育所は昭和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年代～平成初期にかけて整備された施設があり、有形固定資産減価償却率が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橋りょう・トンネルは有形固定資産減価償却率が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％で、類似団体の中で最も水準となった。市内橋りょう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橋については、橋りょう長寿命化修繕計画を策定し、計画的に点検や補修工事を行っているところである。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年代にかけて整備されたものが多いため、有形固定資産減価償却率が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％と高くなっている。建物の改修や除却等、施設整備を行っているところである。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学校施設は耐震化事業が実施されたことにより、有形固定資産減価償却率が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％と類似団体内でも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番目に低い水準で、類似団体平均を下回った。今後も長寿命化計画等をもとに、引き続き施設整備を行っていく。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47608"/>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103958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182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74567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7086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170724</xdr:rowOff>
    </xdr:from>
    <xdr:to>
      <xdr:col>6</xdr:col>
      <xdr:colOff>38100</xdr:colOff>
      <xdr:row>37</xdr:row>
      <xdr:rowOff>100874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27214</xdr:rowOff>
    </xdr:from>
    <xdr:to>
      <xdr:col>10</xdr:col>
      <xdr:colOff>114300</xdr:colOff>
      <xdr:row>37</xdr:row>
      <xdr:rowOff>50074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370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145886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69141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92001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78740</xdr:rowOff>
    </xdr:from>
    <xdr:to>
      <xdr:col>55</xdr:col>
      <xdr:colOff>50800</xdr:colOff>
      <xdr:row>40</xdr:row>
      <xdr:rowOff>8890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101617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129540</xdr:rowOff>
    </xdr:from>
    <xdr:to>
      <xdr:col>55</xdr:col>
      <xdr:colOff>0</xdr:colOff>
      <xdr:row>39</xdr:row>
      <xdr:rowOff>137160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16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144780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144780</xdr:rowOff>
    </xdr:from>
    <xdr:to>
      <xdr:col>45</xdr:col>
      <xdr:colOff>177800</xdr:colOff>
      <xdr:row>39</xdr:row>
      <xdr:rowOff>148590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3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40657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44467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59055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1288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140970</xdr:rowOff>
    </xdr:from>
    <xdr:to>
      <xdr:col>19</xdr:col>
      <xdr:colOff>177800</xdr:colOff>
      <xdr:row>59</xdr:row>
      <xdr:rowOff>13335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0850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46355</xdr:rowOff>
    </xdr:from>
    <xdr:to>
      <xdr:col>10</xdr:col>
      <xdr:colOff>165100</xdr:colOff>
      <xdr:row>58</xdr:row>
      <xdr:rowOff>147955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97155</xdr:rowOff>
    </xdr:from>
    <xdr:to>
      <xdr:col>15</xdr:col>
      <xdr:colOff>50800</xdr:colOff>
      <xdr:row>58</xdr:row>
      <xdr:rowOff>140970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041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58</xdr:row>
      <xdr:rowOff>97155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241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164482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91694</xdr:rowOff>
    </xdr:from>
    <xdr:to>
      <xdr:col>55</xdr:col>
      <xdr:colOff>50800</xdr:colOff>
      <xdr:row>64</xdr:row>
      <xdr:rowOff>21844</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93599</xdr:rowOff>
    </xdr:from>
    <xdr:to>
      <xdr:col>50</xdr:col>
      <xdr:colOff>165100</xdr:colOff>
      <xdr:row>64</xdr:row>
      <xdr:rowOff>23749</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142494</xdr:rowOff>
    </xdr:from>
    <xdr:to>
      <xdr:col>55</xdr:col>
      <xdr:colOff>0</xdr:colOff>
      <xdr:row>63</xdr:row>
      <xdr:rowOff>144399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4384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94742</xdr:rowOff>
    </xdr:from>
    <xdr:to>
      <xdr:col>46</xdr:col>
      <xdr:colOff>38100</xdr:colOff>
      <xdr:row>64</xdr:row>
      <xdr:rowOff>24892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144399</xdr:rowOff>
    </xdr:from>
    <xdr:to>
      <xdr:col>50</xdr:col>
      <xdr:colOff>114300</xdr:colOff>
      <xdr:row>63</xdr:row>
      <xdr:rowOff>145542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457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96266</xdr:rowOff>
    </xdr:from>
    <xdr:to>
      <xdr:col>41</xdr:col>
      <xdr:colOff>101600</xdr:colOff>
      <xdr:row>64</xdr:row>
      <xdr:rowOff>26416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145542</xdr:rowOff>
    </xdr:from>
    <xdr:to>
      <xdr:col>45</xdr:col>
      <xdr:colOff>177800</xdr:colOff>
      <xdr:row>63</xdr:row>
      <xdr:rowOff>147066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9468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97790</xdr:rowOff>
    </xdr:from>
    <xdr:to>
      <xdr:col>36</xdr:col>
      <xdr:colOff>165100</xdr:colOff>
      <xdr:row>64</xdr:row>
      <xdr:rowOff>27940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147066</xdr:rowOff>
    </xdr:from>
    <xdr:to>
      <xdr:col>41</xdr:col>
      <xdr:colOff>50800</xdr:colOff>
      <xdr:row>63</xdr:row>
      <xdr:rowOff>148590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9484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14876</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16019</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17543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19067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xdr:rowOff>
    </xdr:from>
    <xdr:to>
      <xdr:col>24</xdr:col>
      <xdr:colOff>114300</xdr:colOff>
      <xdr:row>86</xdr:row>
      <xdr:rowOff>108494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93271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66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148952</xdr:rowOff>
    </xdr:from>
    <xdr:to>
      <xdr:col>20</xdr:col>
      <xdr:colOff>38100</xdr:colOff>
      <xdr:row>86</xdr:row>
      <xdr:rowOff>79102</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28302</xdr:rowOff>
    </xdr:from>
    <xdr:to>
      <xdr:col>24</xdr:col>
      <xdr:colOff>63500</xdr:colOff>
      <xdr:row>86</xdr:row>
      <xdr:rowOff>57694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7730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121194</xdr:rowOff>
    </xdr:from>
    <xdr:to>
      <xdr:col>15</xdr:col>
      <xdr:colOff>101600</xdr:colOff>
      <xdr:row>86</xdr:row>
      <xdr:rowOff>51344</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544</xdr:rowOff>
    </xdr:from>
    <xdr:to>
      <xdr:col>19</xdr:col>
      <xdr:colOff>177800</xdr:colOff>
      <xdr:row>86</xdr:row>
      <xdr:rowOff>28302</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7452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165281</xdr:rowOff>
    </xdr:from>
    <xdr:to>
      <xdr:col>10</xdr:col>
      <xdr:colOff>165100</xdr:colOff>
      <xdr:row>85</xdr:row>
      <xdr:rowOff>95431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44631</xdr:rowOff>
    </xdr:from>
    <xdr:to>
      <xdr:col>15</xdr:col>
      <xdr:colOff>50800</xdr:colOff>
      <xdr:row>86</xdr:row>
      <xdr:rowOff>544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61788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129358</xdr:rowOff>
    </xdr:from>
    <xdr:to>
      <xdr:col>6</xdr:col>
      <xdr:colOff>38100</xdr:colOff>
      <xdr:row>85</xdr:row>
      <xdr:rowOff>59508</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44631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5819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70229</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42471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86558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50635</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22861</xdr:rowOff>
    </xdr:from>
    <xdr:to>
      <xdr:col>50</xdr:col>
      <xdr:colOff>165100</xdr:colOff>
      <xdr:row>86</xdr:row>
      <xdr:rowOff>124461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73661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8170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22861</xdr:rowOff>
    </xdr:from>
    <xdr:to>
      <xdr:col>46</xdr:col>
      <xdr:colOff>38100</xdr:colOff>
      <xdr:row>86</xdr:row>
      <xdr:rowOff>124461</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73661</xdr:rowOff>
    </xdr:from>
    <xdr:to>
      <xdr:col>50</xdr:col>
      <xdr:colOff>114300</xdr:colOff>
      <xdr:row>86</xdr:row>
      <xdr:rowOff>73661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8750300" y="14818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73661</xdr:rowOff>
    </xdr:from>
    <xdr:to>
      <xdr:col>45</xdr:col>
      <xdr:colOff>177800</xdr:colOff>
      <xdr:row>86</xdr:row>
      <xdr:rowOff>87630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8183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38100</xdr:rowOff>
    </xdr:from>
    <xdr:to>
      <xdr:col>36</xdr:col>
      <xdr:colOff>165100</xdr:colOff>
      <xdr:row>86</xdr:row>
      <xdr:rowOff>139700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88900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48323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115588</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86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115588</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86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130827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72752</xdr:rowOff>
    </xdr:from>
    <xdr:to>
      <xdr:col>20</xdr:col>
      <xdr:colOff>38100</xdr:colOff>
      <xdr:row>106</xdr:row>
      <xdr:rowOff>2902</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123552</xdr:rowOff>
    </xdr:from>
    <xdr:to>
      <xdr:col>24</xdr:col>
      <xdr:colOff>63500</xdr:colOff>
      <xdr:row>105</xdr:row>
      <xdr:rowOff>159476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81258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123552</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80898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50074</xdr:rowOff>
    </xdr:from>
    <xdr:to>
      <xdr:col>15</xdr:col>
      <xdr:colOff>50800</xdr:colOff>
      <xdr:row>105</xdr:row>
      <xdr:rowOff>87630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805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141332</xdr:rowOff>
    </xdr:from>
    <xdr:to>
      <xdr:col>6</xdr:col>
      <xdr:colOff>38100</xdr:colOff>
      <xdr:row>105</xdr:row>
      <xdr:rowOff>71482</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20682</xdr:rowOff>
    </xdr:from>
    <xdr:to>
      <xdr:col>10</xdr:col>
      <xdr:colOff>114300</xdr:colOff>
      <xdr:row>105</xdr:row>
      <xdr:rowOff>50074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80229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165479</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129557</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92001</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62609</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118111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73025</xdr:rowOff>
    </xdr:from>
    <xdr:to>
      <xdr:col>41</xdr:col>
      <xdr:colOff>101600</xdr:colOff>
      <xdr:row>108</xdr:row>
      <xdr:rowOff>3175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123825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467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76836</xdr:rowOff>
    </xdr:from>
    <xdr:to>
      <xdr:col>36</xdr:col>
      <xdr:colOff>165100</xdr:colOff>
      <xdr:row>108</xdr:row>
      <xdr:rowOff>6986</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123825</xdr:rowOff>
    </xdr:from>
    <xdr:to>
      <xdr:col>41</xdr:col>
      <xdr:colOff>50800</xdr:colOff>
      <xdr:row>107</xdr:row>
      <xdr:rowOff>127636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46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165752</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169563</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40096</xdr:rowOff>
    </xdr:from>
    <xdr:to>
      <xdr:col>85</xdr:col>
      <xdr:colOff>177800</xdr:colOff>
      <xdr:row>39</xdr:row>
      <xdr:rowOff>141696</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18523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90896</xdr:rowOff>
    </xdr:from>
    <xdr:to>
      <xdr:col>85</xdr:col>
      <xdr:colOff>127000</xdr:colOff>
      <xdr:row>39</xdr:row>
      <xdr:rowOff>97427</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5481300" y="67774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33565</xdr:rowOff>
    </xdr:from>
    <xdr:to>
      <xdr:col>76</xdr:col>
      <xdr:colOff>165100</xdr:colOff>
      <xdr:row>39</xdr:row>
      <xdr:rowOff>135165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84365</xdr:rowOff>
    </xdr:from>
    <xdr:to>
      <xdr:col>81</xdr:col>
      <xdr:colOff>50800</xdr:colOff>
      <xdr:row>39</xdr:row>
      <xdr:rowOff>97427</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7709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107043</xdr:rowOff>
    </xdr:from>
    <xdr:to>
      <xdr:col>72</xdr:col>
      <xdr:colOff>38100</xdr:colOff>
      <xdr:row>40</xdr:row>
      <xdr:rowOff>37193</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84365</xdr:rowOff>
    </xdr:from>
    <xdr:to>
      <xdr:col>76</xdr:col>
      <xdr:colOff>114300</xdr:colOff>
      <xdr:row>39</xdr:row>
      <xdr:rowOff>157843</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3703300" y="6770915"/>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146231</xdr:rowOff>
    </xdr:from>
    <xdr:to>
      <xdr:col>67</xdr:col>
      <xdr:colOff>101600</xdr:colOff>
      <xdr:row>39</xdr:row>
      <xdr:rowOff>76381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25581</xdr:rowOff>
    </xdr:from>
    <xdr:to>
      <xdr:col>71</xdr:col>
      <xdr:colOff>177800</xdr:colOff>
      <xdr:row>39</xdr:row>
      <xdr:rowOff>157843</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71213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126292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28320</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67508</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104998</xdr:rowOff>
    </xdr:from>
    <xdr:to>
      <xdr:col>116</xdr:col>
      <xdr:colOff>114300</xdr:colOff>
      <xdr:row>40</xdr:row>
      <xdr:rowOff>35148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7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127875</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64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39297</xdr:rowOff>
    </xdr:from>
    <xdr:to>
      <xdr:col>112</xdr:col>
      <xdr:colOff>38100</xdr:colOff>
      <xdr:row>40</xdr:row>
      <xdr:rowOff>140897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8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155798</xdr:rowOff>
    </xdr:from>
    <xdr:to>
      <xdr:col>116</xdr:col>
      <xdr:colOff>63500</xdr:colOff>
      <xdr:row>40</xdr:row>
      <xdr:rowOff>90097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842348"/>
          <a:ext cx="838200" cy="10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47862</xdr:rowOff>
    </xdr:from>
    <xdr:to>
      <xdr:col>107</xdr:col>
      <xdr:colOff>101600</xdr:colOff>
      <xdr:row>40</xdr:row>
      <xdr:rowOff>149462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9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90097</xdr:rowOff>
    </xdr:from>
    <xdr:to>
      <xdr:col>111</xdr:col>
      <xdr:colOff>177800</xdr:colOff>
      <xdr:row>40</xdr:row>
      <xdr:rowOff>98662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948097"/>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50265</xdr:rowOff>
    </xdr:from>
    <xdr:to>
      <xdr:col>102</xdr:col>
      <xdr:colOff>165100</xdr:colOff>
      <xdr:row>40</xdr:row>
      <xdr:rowOff>151865</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98662</xdr:rowOff>
    </xdr:from>
    <xdr:to>
      <xdr:col>107</xdr:col>
      <xdr:colOff>50800</xdr:colOff>
      <xdr:row>40</xdr:row>
      <xdr:rowOff>101065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956662"/>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52151</xdr:rowOff>
    </xdr:from>
    <xdr:to>
      <xdr:col>98</xdr:col>
      <xdr:colOff>38100</xdr:colOff>
      <xdr:row>40</xdr:row>
      <xdr:rowOff>153751</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101065</xdr:rowOff>
    </xdr:from>
    <xdr:to>
      <xdr:col>102</xdr:col>
      <xdr:colOff>114300</xdr:colOff>
      <xdr:row>40</xdr:row>
      <xdr:rowOff>102951</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5906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132024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69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140589</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69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142992</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0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144878</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70031</xdr:rowOff>
    </xdr:from>
    <xdr:to>
      <xdr:col>81</xdr:col>
      <xdr:colOff>101600</xdr:colOff>
      <xdr:row>62</xdr:row>
      <xdr:rowOff>181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120831</xdr:rowOff>
    </xdr:from>
    <xdr:to>
      <xdr:col>85</xdr:col>
      <xdr:colOff>127000</xdr:colOff>
      <xdr:row>61</xdr:row>
      <xdr:rowOff>143691</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5792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120831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5449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xdr:rowOff>
    </xdr:from>
    <xdr:to>
      <xdr:col>72</xdr:col>
      <xdr:colOff>38100</xdr:colOff>
      <xdr:row>61</xdr:row>
      <xdr:rowOff>103051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52251</xdr:rowOff>
    </xdr:from>
    <xdr:to>
      <xdr:col>76</xdr:col>
      <xdr:colOff>114300</xdr:colOff>
      <xdr:row>61</xdr:row>
      <xdr:rowOff>86541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5107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140244</xdr:rowOff>
    </xdr:from>
    <xdr:to>
      <xdr:col>67</xdr:col>
      <xdr:colOff>101600</xdr:colOff>
      <xdr:row>61</xdr:row>
      <xdr:rowOff>70394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19594</xdr:rowOff>
    </xdr:from>
    <xdr:to>
      <xdr:col>71</xdr:col>
      <xdr:colOff>177800</xdr:colOff>
      <xdr:row>61</xdr:row>
      <xdr:rowOff>52251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4780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162758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94178</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61521</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133350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21323300" y="10930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137160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8656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7637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2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2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2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200-0000F2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200-0000FE020000}"/>
            </a:ext>
          </a:extLst>
        </xdr:cNvPr>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156211</xdr:rowOff>
    </xdr:from>
    <xdr:to>
      <xdr:col>81</xdr:col>
      <xdr:colOff>101600</xdr:colOff>
      <xdr:row>82</xdr:row>
      <xdr:rowOff>86361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54305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35561</xdr:rowOff>
    </xdr:from>
    <xdr:to>
      <xdr:col>85</xdr:col>
      <xdr:colOff>127000</xdr:colOff>
      <xdr:row>82</xdr:row>
      <xdr:rowOff>49530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5481300" y="1409446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0</xdr:rowOff>
    </xdr:from>
    <xdr:to>
      <xdr:col>81</xdr:col>
      <xdr:colOff>50800</xdr:colOff>
      <xdr:row>82</xdr:row>
      <xdr:rowOff>35561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4592300" y="1405890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86361</xdr:rowOff>
    </xdr:from>
    <xdr:to>
      <xdr:col>72</xdr:col>
      <xdr:colOff>38100</xdr:colOff>
      <xdr:row>82</xdr:row>
      <xdr:rowOff>16511</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3652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137161</xdr:rowOff>
    </xdr:from>
    <xdr:to>
      <xdr:col>76</xdr:col>
      <xdr:colOff>114300</xdr:colOff>
      <xdr:row>82</xdr:row>
      <xdr:rowOff>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3703300" y="14024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137161</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814300" y="13963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200-00000703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200-00000803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200-00000903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200-00000A03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102888</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63333</xdr:rowOff>
    </xdr:from>
    <xdr:to>
      <xdr:col>116</xdr:col>
      <xdr:colOff>114300</xdr:colOff>
      <xdr:row>86</xdr:row>
      <xdr:rowOff>164933</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63336</xdr:rowOff>
    </xdr:from>
    <xdr:to>
      <xdr:col>112</xdr:col>
      <xdr:colOff>38100</xdr:colOff>
      <xdr:row>86</xdr:row>
      <xdr:rowOff>164936</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114133</xdr:rowOff>
    </xdr:from>
    <xdr:to>
      <xdr:col>116</xdr:col>
      <xdr:colOff>63500</xdr:colOff>
      <xdr:row>86</xdr:row>
      <xdr:rowOff>114136</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1323300" y="14858833"/>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63336</xdr:rowOff>
    </xdr:from>
    <xdr:to>
      <xdr:col>107</xdr:col>
      <xdr:colOff>101600</xdr:colOff>
      <xdr:row>86</xdr:row>
      <xdr:rowOff>164936</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114136</xdr:rowOff>
    </xdr:from>
    <xdr:to>
      <xdr:col>111</xdr:col>
      <xdr:colOff>177800</xdr:colOff>
      <xdr:row>86</xdr:row>
      <xdr:rowOff>114136</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0434300" y="14858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63393</xdr:rowOff>
    </xdr:from>
    <xdr:to>
      <xdr:col>102</xdr:col>
      <xdr:colOff>165100</xdr:colOff>
      <xdr:row>86</xdr:row>
      <xdr:rowOff>164993</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8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114136</xdr:rowOff>
    </xdr:from>
    <xdr:to>
      <xdr:col>107</xdr:col>
      <xdr:colOff>50800</xdr:colOff>
      <xdr:row>86</xdr:row>
      <xdr:rowOff>114193</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19545300" y="1485883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63348</xdr:rowOff>
    </xdr:from>
    <xdr:to>
      <xdr:col>98</xdr:col>
      <xdr:colOff>38100</xdr:colOff>
      <xdr:row>86</xdr:row>
      <xdr:rowOff>164948</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8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114148</xdr:rowOff>
    </xdr:from>
    <xdr:to>
      <xdr:col>102</xdr:col>
      <xdr:colOff>114300</xdr:colOff>
      <xdr:row>86</xdr:row>
      <xdr:rowOff>114193</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656300" y="1485884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156063</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156063</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156120</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9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156075</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90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154395</xdr:rowOff>
    </xdr:from>
    <xdr:to>
      <xdr:col>81</xdr:col>
      <xdr:colOff>101600</xdr:colOff>
      <xdr:row>107</xdr:row>
      <xdr:rowOff>84545</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74568</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837889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33745</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3413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106</xdr:row>
      <xdr:rowOff>167639</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318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106</xdr:row>
      <xdr:rowOff>144780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75672</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2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2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2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200-0000A1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102144</xdr:rowOff>
    </xdr:from>
    <xdr:to>
      <xdr:col>116</xdr:col>
      <xdr:colOff>114300</xdr:colOff>
      <xdr:row>107</xdr:row>
      <xdr:rowOff>32294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2110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80571</xdr:rowOff>
    </xdr:from>
    <xdr:ext cx="469744" cy="259045"/>
    <xdr:sp macro="" textlink="">
      <xdr:nvSpPr>
        <xdr:cNvPr id="941" name="【庁舎】&#10;一人当たり面積該当値テキスト">
          <a:extLst>
            <a:ext uri="{FF2B5EF4-FFF2-40B4-BE49-F238E27FC236}">
              <a16:creationId xmlns:a16="http://schemas.microsoft.com/office/drawing/2014/main" id="{00000000-0008-0000-0200-0000AD030000}"/>
            </a:ext>
          </a:extLst>
        </xdr:cNvPr>
        <xdr:cNvSpPr txBox="1"/>
      </xdr:nvSpPr>
      <xdr:spPr>
        <a:xfrm>
          <a:off x="22199600" y="182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108676</xdr:rowOff>
    </xdr:from>
    <xdr:to>
      <xdr:col>112</xdr:col>
      <xdr:colOff>38100</xdr:colOff>
      <xdr:row>107</xdr:row>
      <xdr:rowOff>38826</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127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152944</xdr:rowOff>
    </xdr:from>
    <xdr:to>
      <xdr:col>116</xdr:col>
      <xdr:colOff>63500</xdr:colOff>
      <xdr:row>106</xdr:row>
      <xdr:rowOff>159476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1323300" y="183266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115207</xdr:rowOff>
    </xdr:from>
    <xdr:to>
      <xdr:col>107</xdr:col>
      <xdr:colOff>101600</xdr:colOff>
      <xdr:row>107</xdr:row>
      <xdr:rowOff>45357</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038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159476</xdr:rowOff>
    </xdr:from>
    <xdr:to>
      <xdr:col>111</xdr:col>
      <xdr:colOff>177800</xdr:colOff>
      <xdr:row>106</xdr:row>
      <xdr:rowOff>166007</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20434300" y="183331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166007</xdr:rowOff>
    </xdr:from>
    <xdr:to>
      <xdr:col>107</xdr:col>
      <xdr:colOff>50800</xdr:colOff>
      <xdr:row>106</xdr:row>
      <xdr:rowOff>170906</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9545300" y="183397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8605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170906</xdr:rowOff>
    </xdr:from>
    <xdr:to>
      <xdr:col>102</xdr:col>
      <xdr:colOff>114300</xdr:colOff>
      <xdr:row>107</xdr:row>
      <xdr:rowOff>5987</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8656300" y="1834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00000000-0008-0000-0200-0000B6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00000000-0008-0000-0200-0000B703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00000000-0008-0000-0200-0000B803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a:extLst>
            <a:ext uri="{FF2B5EF4-FFF2-40B4-BE49-F238E27FC236}">
              <a16:creationId xmlns:a16="http://schemas.microsoft.com/office/drawing/2014/main" id="{00000000-0008-0000-0200-0000B9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29953</xdr:rowOff>
    </xdr:from>
    <xdr:ext cx="469744" cy="259045"/>
    <xdr:sp macro="" textlink="">
      <xdr:nvSpPr>
        <xdr:cNvPr id="954" name="n_1mainValue【庁舎】&#10;一人当たり面積">
          <a:extLst>
            <a:ext uri="{FF2B5EF4-FFF2-40B4-BE49-F238E27FC236}">
              <a16:creationId xmlns:a16="http://schemas.microsoft.com/office/drawing/2014/main" id="{00000000-0008-0000-0200-0000BA030000}"/>
            </a:ext>
          </a:extLst>
        </xdr:cNvPr>
        <xdr:cNvSpPr txBox="1"/>
      </xdr:nvSpPr>
      <xdr:spPr>
        <a:xfrm>
          <a:off x="210757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36484</xdr:rowOff>
    </xdr:from>
    <xdr:ext cx="469744" cy="259045"/>
    <xdr:sp macro="" textlink="">
      <xdr:nvSpPr>
        <xdr:cNvPr id="955" name="n_2mainValue【庁舎】&#10;一人当たり面積">
          <a:extLst>
            <a:ext uri="{FF2B5EF4-FFF2-40B4-BE49-F238E27FC236}">
              <a16:creationId xmlns:a16="http://schemas.microsoft.com/office/drawing/2014/main" id="{00000000-0008-0000-0200-0000BB030000}"/>
            </a:ext>
          </a:extLst>
        </xdr:cNvPr>
        <xdr:cNvSpPr txBox="1"/>
      </xdr:nvSpPr>
      <xdr:spPr>
        <a:xfrm>
          <a:off x="20199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956" name="n_3mainValue【庁舎】&#10;一人当たり面積">
          <a:extLst>
            <a:ext uri="{FF2B5EF4-FFF2-40B4-BE49-F238E27FC236}">
              <a16:creationId xmlns:a16="http://schemas.microsoft.com/office/drawing/2014/main" id="{00000000-0008-0000-0200-0000BC030000}"/>
            </a:ext>
          </a:extLst>
        </xdr:cNvPr>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47914</xdr:rowOff>
    </xdr:from>
    <xdr:ext cx="469744" cy="259045"/>
    <xdr:sp macro="" textlink="">
      <xdr:nvSpPr>
        <xdr:cNvPr id="957" name="n_4mainValue【庁舎】&#10;一人当たり面積">
          <a:extLst>
            <a:ext uri="{FF2B5EF4-FFF2-40B4-BE49-F238E27FC236}">
              <a16:creationId xmlns:a16="http://schemas.microsoft.com/office/drawing/2014/main" id="{00000000-0008-0000-0200-0000BD030000}"/>
            </a:ext>
          </a:extLst>
        </xdr:cNvPr>
        <xdr:cNvSpPr txBox="1"/>
      </xdr:nvSpPr>
      <xdr:spPr>
        <a:xfrm>
          <a:off x="18421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図書館、一般廃棄物処理施設、保健センター・保健所、福祉施設、市民会館、庁舎において、有形固定資産減価償却率が類似団体平均、全国平均、県内平均を上回った。特に福祉施設、庁舎の水準が高い。</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福祉施設は、整備されてから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年以上経過している施設があることにより、有形固定資産減価償却率が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％上回り、類似団体内では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番目に高い水準である。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庁舎は、本庁舎が建築されてから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年以上経過していることから有形固定資産減価償却率が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％で、上昇傾向にある。本庁舎については今後耐震改修を予定している。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年度にのさかアリーナ及び八日市場ドームの非構造部材耐震改修を完了したことにより、有形固定資産減価償却率が類似団体平均を下回っている。八日市場ドームは屋根の改修工事を行っている。</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類似団体平均は上回っているものの、人口が減少していることや高齢化率（令和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が高いこと、また、市内に中核となる企業がないこと等から財政基盤が弱いため、県平均を大幅に下回る数値となっている。このため、市税を中心に、給食費等の確実な徴取・収納、未利用市有地の売却、使用料・手数料の見直し等によって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新規費目の追加による普通交付税の増や、地方消費税交付金の増等により、経常一般財源が約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7,300</a:t>
          </a:r>
          <a:r>
            <a:rPr kumimoji="1" lang="ja-JP" altLang="en-US" sz="1300">
              <a:latin typeface="ＭＳ Ｐゴシック" panose="020B0600070205080204" pitchFamily="50" charset="-128"/>
              <a:ea typeface="ＭＳ Ｐゴシック" panose="020B0600070205080204" pitchFamily="50" charset="-128"/>
            </a:rPr>
            <a:t>万円増加した一方、会計年度任用職員制度の導入による人件費の増や、扶助費・公債費の増等により、経常経費充当一般財源は約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6,400</a:t>
          </a:r>
          <a:r>
            <a:rPr kumimoji="1" lang="ja-JP" altLang="en-US" sz="1300">
              <a:latin typeface="ＭＳ Ｐゴシック" panose="020B0600070205080204" pitchFamily="50" charset="-128"/>
              <a:ea typeface="ＭＳ Ｐゴシック" panose="020B0600070205080204" pitchFamily="50" charset="-128"/>
            </a:rPr>
            <a:t>万円増加した。その結果、経常収支比率は前年度から変わらず</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％となり、全国平均、千葉県平均及び類似団体平均のいずれも上回っている。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歳入に占める依存財源の割合が大きいことから、今後も自主財源の確保と経常的経費の削減に努める。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146050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3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146050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3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49530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9171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152037</xdr:rowOff>
    </xdr:from>
    <xdr:to>
      <xdr:col>11</xdr:col>
      <xdr:colOff>31750</xdr:colOff>
      <xdr:row>60</xdr:row>
      <xdr:rowOff>4717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75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101237</xdr:rowOff>
    </xdr:from>
    <xdr:to>
      <xdr:col>7</xdr:col>
      <xdr:colOff>31750</xdr:colOff>
      <xdr:row>60</xdr:row>
      <xdr:rowOff>31387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41564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決算が小さい要因として、ごみ処理業務や消防業務等を一部事務組合で行っていることや、定員適正化計画に基づき職員数の削減を進めてきたことによる人件費の抑制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一部事務組合に対する負担金のうち人件費・物件費等に充当される額を考慮した場合、決算額は大幅に増加することが考えられるため、今後も関係経費の抑制に努めていく。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102690</xdr:rowOff>
    </xdr:from>
    <xdr:to>
      <xdr:col>23</xdr:col>
      <xdr:colOff>133350</xdr:colOff>
      <xdr:row>82</xdr:row>
      <xdr:rowOff>139041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61590"/>
          <a:ext cx="838200" cy="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91129</xdr:rowOff>
    </xdr:from>
    <xdr:to>
      <xdr:col>19</xdr:col>
      <xdr:colOff>133350</xdr:colOff>
      <xdr:row>82</xdr:row>
      <xdr:rowOff>102690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0029"/>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90581</xdr:rowOff>
    </xdr:from>
    <xdr:to>
      <xdr:col>15</xdr:col>
      <xdr:colOff>82550</xdr:colOff>
      <xdr:row>82</xdr:row>
      <xdr:rowOff>91129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4948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90581</xdr:rowOff>
    </xdr:from>
    <xdr:to>
      <xdr:col>11</xdr:col>
      <xdr:colOff>31750</xdr:colOff>
      <xdr:row>82</xdr:row>
      <xdr:rowOff>103693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49481"/>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88241</xdr:rowOff>
    </xdr:from>
    <xdr:to>
      <xdr:col>23</xdr:col>
      <xdr:colOff>184150</xdr:colOff>
      <xdr:row>83</xdr:row>
      <xdr:rowOff>18391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9518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51890</xdr:rowOff>
    </xdr:from>
    <xdr:to>
      <xdr:col>19</xdr:col>
      <xdr:colOff>184150</xdr:colOff>
      <xdr:row>82</xdr:row>
      <xdr:rowOff>153490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163667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40329</xdr:rowOff>
    </xdr:from>
    <xdr:to>
      <xdr:col>15</xdr:col>
      <xdr:colOff>133350</xdr:colOff>
      <xdr:row>82</xdr:row>
      <xdr:rowOff>141929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152106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6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39781</xdr:rowOff>
    </xdr:from>
    <xdr:to>
      <xdr:col>11</xdr:col>
      <xdr:colOff>82550</xdr:colOff>
      <xdr:row>82</xdr:row>
      <xdr:rowOff>141381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151558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6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52893</xdr:rowOff>
    </xdr:from>
    <xdr:to>
      <xdr:col>7</xdr:col>
      <xdr:colOff>31750</xdr:colOff>
      <xdr:row>82</xdr:row>
      <xdr:rowOff>154493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164670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全国市平均及び類似団体平均を上回る水準で推移している。第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次行政改革大綱に基づき、管理職手当や特殊勤務手当の抑制等による職員給与の適正化を継続する。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125488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3822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45055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382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148468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612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22982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646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定員適正化計画に基づいた職員数の削減により、全国市平均及び類似団体平均を下回る水準で推移している。第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次定員適正化計画に基づき、職員数の適正化を継続する。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160988</xdr:rowOff>
    </xdr:from>
    <xdr:to>
      <xdr:col>81</xdr:col>
      <xdr:colOff>44450</xdr:colOff>
      <xdr:row>61</xdr:row>
      <xdr:rowOff>17114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447988"/>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164435</xdr:rowOff>
    </xdr:from>
    <xdr:to>
      <xdr:col>77</xdr:col>
      <xdr:colOff>44450</xdr:colOff>
      <xdr:row>61</xdr:row>
      <xdr:rowOff>17114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5143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60</xdr:row>
      <xdr:rowOff>164435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5028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139156</xdr:rowOff>
    </xdr:from>
    <xdr:to>
      <xdr:col>68</xdr:col>
      <xdr:colOff>152400</xdr:colOff>
      <xdr:row>60</xdr:row>
      <xdr:rowOff>163285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261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110188</xdr:rowOff>
    </xdr:from>
    <xdr:to>
      <xdr:col>81</xdr:col>
      <xdr:colOff>95250</xdr:colOff>
      <xdr:row>61</xdr:row>
      <xdr:rowOff>40338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126715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137764</xdr:rowOff>
    </xdr:from>
    <xdr:to>
      <xdr:col>77</xdr:col>
      <xdr:colOff>95250</xdr:colOff>
      <xdr:row>61</xdr:row>
      <xdr:rowOff>67914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78091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9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113635</xdr:rowOff>
    </xdr:from>
    <xdr:to>
      <xdr:col>73</xdr:col>
      <xdr:colOff>44450</xdr:colOff>
      <xdr:row>61</xdr:row>
      <xdr:rowOff>43785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53962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28683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合併特例事業債に係る償還金の増や算入公債費等の減があったこと等により、実質公債費比率の分子が増加した結果、単年度の実質公債費比率は増加し、３ヵ年平均で前年度と比べて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ポイント上昇した。その結果、全国平均及び千葉県平均を上回ったが、類似団体平均は下回っている。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今後も地方債新規発行の抑制と、交付税算入率の高い地方債の適切な選択に努める。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123084</xdr:rowOff>
    </xdr:from>
    <xdr:to>
      <xdr:col>81</xdr:col>
      <xdr:colOff>44450</xdr:colOff>
      <xdr:row>36</xdr:row>
      <xdr:rowOff>125095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9528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123084</xdr:rowOff>
    </xdr:from>
    <xdr:to>
      <xdr:col>77</xdr:col>
      <xdr:colOff>44450</xdr:colOff>
      <xdr:row>36</xdr:row>
      <xdr:rowOff>123084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95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121073</xdr:rowOff>
    </xdr:from>
    <xdr:to>
      <xdr:col>72</xdr:col>
      <xdr:colOff>203200</xdr:colOff>
      <xdr:row>36</xdr:row>
      <xdr:rowOff>123084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9327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113030</xdr:rowOff>
    </xdr:from>
    <xdr:to>
      <xdr:col>68</xdr:col>
      <xdr:colOff>152400</xdr:colOff>
      <xdr:row>36</xdr:row>
      <xdr:rowOff>121073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2852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90822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72284</xdr:rowOff>
    </xdr:from>
    <xdr:to>
      <xdr:col>77</xdr:col>
      <xdr:colOff>95250</xdr:colOff>
      <xdr:row>37</xdr:row>
      <xdr:rowOff>2434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12611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1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72284</xdr:rowOff>
    </xdr:from>
    <xdr:to>
      <xdr:col>73</xdr:col>
      <xdr:colOff>44450</xdr:colOff>
      <xdr:row>37</xdr:row>
      <xdr:rowOff>2434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12611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70273</xdr:rowOff>
    </xdr:from>
    <xdr:to>
      <xdr:col>68</xdr:col>
      <xdr:colOff>203200</xdr:colOff>
      <xdr:row>37</xdr:row>
      <xdr:rowOff>423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10600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62230</xdr:rowOff>
    </xdr:from>
    <xdr:to>
      <xdr:col>64</xdr:col>
      <xdr:colOff>152400</xdr:colOff>
      <xdr:row>36</xdr:row>
      <xdr:rowOff>163830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2557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地方債の現在高及び退職手当負担見込額等の減により、将来負担額が減少したが、充当可能財源等の減がそれを上回ったため、将来負担比率は前年度と比べて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ポイント上昇した。現時点では、全国平均、千葉県平均及び類似団体平均を下回っているが、市債の新規発行は真に必要な場合に限定し、財政健全化に努める。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55626</xdr:rowOff>
    </xdr:from>
    <xdr:to>
      <xdr:col>81</xdr:col>
      <xdr:colOff>44450</xdr:colOff>
      <xdr:row>14</xdr:row>
      <xdr:rowOff>68495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455926"/>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50800</xdr:rowOff>
    </xdr:from>
    <xdr:to>
      <xdr:col>77</xdr:col>
      <xdr:colOff>44450</xdr:colOff>
      <xdr:row>14</xdr:row>
      <xdr:rowOff>55626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511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14</xdr:row>
      <xdr:rowOff>80963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511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80963</xdr:rowOff>
    </xdr:from>
    <xdr:to>
      <xdr:col>68</xdr:col>
      <xdr:colOff>152400</xdr:colOff>
      <xdr:row>14</xdr:row>
      <xdr:rowOff>91017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4812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17695</xdr:rowOff>
    </xdr:from>
    <xdr:to>
      <xdr:col>81</xdr:col>
      <xdr:colOff>95250</xdr:colOff>
      <xdr:row>14</xdr:row>
      <xdr:rowOff>119295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110422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xdr:rowOff>
    </xdr:from>
    <xdr:to>
      <xdr:col>77</xdr:col>
      <xdr:colOff>95250</xdr:colOff>
      <xdr:row>14</xdr:row>
      <xdr:rowOff>106426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30163</xdr:rowOff>
    </xdr:from>
    <xdr:to>
      <xdr:col>68</xdr:col>
      <xdr:colOff>203200</xdr:colOff>
      <xdr:row>14</xdr:row>
      <xdr:rowOff>131763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141940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9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定員適正化計画に基づく職員数の適正化や行政改革による給与の適正化に取り組んでいるが、会計年度任用職員制度の導入により、人件費に係る経常収支比率は前年度に比べて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ポイント上昇した。一方で、全国平均、千葉県平均及び類似団体平均のいずれも下回っており、今後も定員・給与の適正化に努める。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給食負担金の減免に伴う一般財源所要額の増等があった一方、会計年度任用職員制度の導入による賃金の廃止等により、前年度から大きく減少した。この結果、物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ポイント減少し、全国平均、千葉県平均及び類似団体平均をいずれも下回っている。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今後も施設の維持管理費等の抑制に努める。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18</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37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3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6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生活保護扶助費の増加等により、扶助費に係る経常収支比率は前年度に比べて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ポイント上昇した。全国平均及び県平均を下回っている一方、類似団体平均と比較すると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6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その他の費用に係る経常収支比率は、後期高齢者医療広域連合事業に係る負担金が増加したこと等により、前年度と比べて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ポイント上昇し、全国平均、千葉県平均及び類似団体平均のいずれも上回っている。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今後も普通会計の負担減少に努める。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3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補助費等に係る経常収支比率は、一部事務組合に対する負担金の減等により、前年度と比べて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一部事務組合で実施しているごみ処理業務や消防業務に係る負担金や、病院事業会計への補助金等が多額であることから、全国平均、千葉県平均及び類似団体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今後も補助金の交付について適正な金額を検討し、抑制に努める。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455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124714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市債の元金償還額に大きな変動が生じなかったため、公債費に係る経常収支比率は前年度から変化せず、類似団体平均を下回って推移している。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今後も合併特例事業債や臨時財政対策債の借入見込みがあるが、公債費の増加は後年の財政運営に多大な影響を及ぼすため、市債の新規発行は真に必要な場合に限定し、健全な財政運営に努める。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151765</xdr:rowOff>
    </xdr:from>
    <xdr:to>
      <xdr:col>24</xdr:col>
      <xdr:colOff>25400</xdr:colOff>
      <xdr:row>74</xdr:row>
      <xdr:rowOff>151765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83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128905</xdr:rowOff>
    </xdr:from>
    <xdr:to>
      <xdr:col>19</xdr:col>
      <xdr:colOff>187325</xdr:colOff>
      <xdr:row>74</xdr:row>
      <xdr:rowOff>151765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162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128905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10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791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100965</xdr:rowOff>
    </xdr:from>
    <xdr:to>
      <xdr:col>20</xdr:col>
      <xdr:colOff>38100</xdr:colOff>
      <xdr:row>75</xdr:row>
      <xdr:rowOff>31115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41292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78105</xdr:rowOff>
    </xdr:from>
    <xdr:to>
      <xdr:col>15</xdr:col>
      <xdr:colOff>149225</xdr:colOff>
      <xdr:row>75</xdr:row>
      <xdr:rowOff>8255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18432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公債費以外の費用に係る経常収支比率は、県平均を下回っているものの、全国平均及び類似団体平均を上回っている。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今後、特に増加が見込まれる費用については、様々な観点から見直し等を行うことで、健全な財政運営に努める。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77</xdr:row>
      <xdr:rowOff>170435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72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65278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102496</xdr:rowOff>
    </xdr:from>
    <xdr:to>
      <xdr:col>29</xdr:col>
      <xdr:colOff>127000</xdr:colOff>
      <xdr:row>18</xdr:row>
      <xdr:rowOff>130864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6221"/>
          <a:ext cx="647700" cy="28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130864</xdr:rowOff>
    </xdr:from>
    <xdr:to>
      <xdr:col>26</xdr:col>
      <xdr:colOff>50800</xdr:colOff>
      <xdr:row>18</xdr:row>
      <xdr:rowOff>145549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4589"/>
          <a:ext cx="698500" cy="1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145549</xdr:rowOff>
    </xdr:from>
    <xdr:to>
      <xdr:col>22</xdr:col>
      <xdr:colOff>114300</xdr:colOff>
      <xdr:row>19</xdr:row>
      <xdr:rowOff>10577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9274"/>
          <a:ext cx="698500" cy="3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10577</xdr:rowOff>
    </xdr:from>
    <xdr:to>
      <xdr:col>18</xdr:col>
      <xdr:colOff>177800</xdr:colOff>
      <xdr:row>19</xdr:row>
      <xdr:rowOff>34363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5752"/>
          <a:ext cx="698500" cy="23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51696</xdr:rowOff>
    </xdr:from>
    <xdr:to>
      <xdr:col>29</xdr:col>
      <xdr:colOff>177800</xdr:colOff>
      <xdr:row>18</xdr:row>
      <xdr:rowOff>153296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23773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80064</xdr:rowOff>
    </xdr:from>
    <xdr:to>
      <xdr:col>26</xdr:col>
      <xdr:colOff>101600</xdr:colOff>
      <xdr:row>19</xdr:row>
      <xdr:rowOff>10214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166441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94749</xdr:rowOff>
    </xdr:from>
    <xdr:to>
      <xdr:col>22</xdr:col>
      <xdr:colOff>165100</xdr:colOff>
      <xdr:row>19</xdr:row>
      <xdr:rowOff>24899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131227</xdr:rowOff>
    </xdr:from>
    <xdr:to>
      <xdr:col>19</xdr:col>
      <xdr:colOff>38100</xdr:colOff>
      <xdr:row>19</xdr:row>
      <xdr:rowOff>61377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46154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155013</xdr:rowOff>
    </xdr:from>
    <xdr:to>
      <xdr:col>15</xdr:col>
      <xdr:colOff>101600</xdr:colOff>
      <xdr:row>19</xdr:row>
      <xdr:rowOff>85163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69940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33103</xdr:rowOff>
    </xdr:from>
    <xdr:to>
      <xdr:col>29</xdr:col>
      <xdr:colOff>127000</xdr:colOff>
      <xdr:row>38</xdr:row>
      <xdr:rowOff>36139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0703"/>
          <a:ext cx="647700" cy="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36139</xdr:rowOff>
    </xdr:from>
    <xdr:to>
      <xdr:col>26</xdr:col>
      <xdr:colOff>50800</xdr:colOff>
      <xdr:row>38</xdr:row>
      <xdr:rowOff>42890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0373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37416</xdr:rowOff>
    </xdr:from>
    <xdr:to>
      <xdr:col>22</xdr:col>
      <xdr:colOff>114300</xdr:colOff>
      <xdr:row>38</xdr:row>
      <xdr:rowOff>42890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05016"/>
          <a:ext cx="698500" cy="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37416</xdr:rowOff>
    </xdr:from>
    <xdr:to>
      <xdr:col>18</xdr:col>
      <xdr:colOff>177800</xdr:colOff>
      <xdr:row>38</xdr:row>
      <xdr:rowOff>37747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05016"/>
          <a:ext cx="698500" cy="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325203</xdr:rowOff>
    </xdr:from>
    <xdr:to>
      <xdr:col>29</xdr:col>
      <xdr:colOff>177800</xdr:colOff>
      <xdr:row>38</xdr:row>
      <xdr:rowOff>83903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328239</xdr:rowOff>
    </xdr:from>
    <xdr:to>
      <xdr:col>26</xdr:col>
      <xdr:colOff>101600</xdr:colOff>
      <xdr:row>38</xdr:row>
      <xdr:rowOff>86939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71716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334990</xdr:rowOff>
    </xdr:from>
    <xdr:to>
      <xdr:col>22</xdr:col>
      <xdr:colOff>165100</xdr:colOff>
      <xdr:row>38</xdr:row>
      <xdr:rowOff>93690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5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78467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329516</xdr:rowOff>
    </xdr:from>
    <xdr:to>
      <xdr:col>19</xdr:col>
      <xdr:colOff>38100</xdr:colOff>
      <xdr:row>38</xdr:row>
      <xdr:rowOff>88216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5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72993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329847</xdr:rowOff>
    </xdr:from>
    <xdr:to>
      <xdr:col>15</xdr:col>
      <xdr:colOff>101600</xdr:colOff>
      <xdr:row>38</xdr:row>
      <xdr:rowOff>88547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73324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58982</xdr:rowOff>
    </xdr:from>
    <xdr:to>
      <xdr:col>24</xdr:col>
      <xdr:colOff>63500</xdr:colOff>
      <xdr:row>36</xdr:row>
      <xdr:rowOff>165945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1182"/>
          <a:ext cx="838200" cy="1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165945</xdr:rowOff>
    </xdr:from>
    <xdr:to>
      <xdr:col>19</xdr:col>
      <xdr:colOff>177800</xdr:colOff>
      <xdr:row>37</xdr:row>
      <xdr:rowOff>6742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8145"/>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6742</xdr:rowOff>
    </xdr:from>
    <xdr:to>
      <xdr:col>15</xdr:col>
      <xdr:colOff>50800</xdr:colOff>
      <xdr:row>37</xdr:row>
      <xdr:rowOff>48151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0392"/>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48151</xdr:rowOff>
    </xdr:from>
    <xdr:to>
      <xdr:col>10</xdr:col>
      <xdr:colOff>114300</xdr:colOff>
      <xdr:row>37</xdr:row>
      <xdr:rowOff>66200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1801"/>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8182</xdr:rowOff>
    </xdr:from>
    <xdr:to>
      <xdr:col>24</xdr:col>
      <xdr:colOff>114300</xdr:colOff>
      <xdr:row>36</xdr:row>
      <xdr:rowOff>109782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158059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115145</xdr:rowOff>
    </xdr:from>
    <xdr:to>
      <xdr:col>20</xdr:col>
      <xdr:colOff>38100</xdr:colOff>
      <xdr:row>37</xdr:row>
      <xdr:rowOff>45295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36422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127392</xdr:rowOff>
    </xdr:from>
    <xdr:to>
      <xdr:col>15</xdr:col>
      <xdr:colOff>101600</xdr:colOff>
      <xdr:row>37</xdr:row>
      <xdr:rowOff>57542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48669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168801</xdr:rowOff>
    </xdr:from>
    <xdr:to>
      <xdr:col>10</xdr:col>
      <xdr:colOff>165100</xdr:colOff>
      <xdr:row>37</xdr:row>
      <xdr:rowOff>98951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90078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15400</xdr:rowOff>
    </xdr:from>
    <xdr:to>
      <xdr:col>6</xdr:col>
      <xdr:colOff>38100</xdr:colOff>
      <xdr:row>37</xdr:row>
      <xdr:rowOff>117000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108127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95893</xdr:rowOff>
    </xdr:from>
    <xdr:to>
      <xdr:col>24</xdr:col>
      <xdr:colOff>63500</xdr:colOff>
      <xdr:row>58</xdr:row>
      <xdr:rowOff>110982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39993"/>
          <a:ext cx="8382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110982</xdr:rowOff>
    </xdr:from>
    <xdr:to>
      <xdr:col>19</xdr:col>
      <xdr:colOff>177800</xdr:colOff>
      <xdr:row>58</xdr:row>
      <xdr:rowOff>121543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5508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119887</xdr:rowOff>
    </xdr:from>
    <xdr:to>
      <xdr:col>15</xdr:col>
      <xdr:colOff>50800</xdr:colOff>
      <xdr:row>58</xdr:row>
      <xdr:rowOff>121543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63987"/>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96929</xdr:rowOff>
    </xdr:from>
    <xdr:to>
      <xdr:col>10</xdr:col>
      <xdr:colOff>114300</xdr:colOff>
      <xdr:row>58</xdr:row>
      <xdr:rowOff>119887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41029"/>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45093</xdr:rowOff>
    </xdr:from>
    <xdr:to>
      <xdr:col>24</xdr:col>
      <xdr:colOff>114300</xdr:colOff>
      <xdr:row>58</xdr:row>
      <xdr:rowOff>146693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131470</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60182</xdr:rowOff>
    </xdr:from>
    <xdr:to>
      <xdr:col>20</xdr:col>
      <xdr:colOff>38100</xdr:colOff>
      <xdr:row>58</xdr:row>
      <xdr:rowOff>161782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152909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70743</xdr:rowOff>
    </xdr:from>
    <xdr:to>
      <xdr:col>15</xdr:col>
      <xdr:colOff>101600</xdr:colOff>
      <xdr:row>59</xdr:row>
      <xdr:rowOff>893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163470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0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69087</xdr:rowOff>
    </xdr:from>
    <xdr:to>
      <xdr:col>10</xdr:col>
      <xdr:colOff>165100</xdr:colOff>
      <xdr:row>58</xdr:row>
      <xdr:rowOff>170687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161814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46129</xdr:rowOff>
    </xdr:from>
    <xdr:to>
      <xdr:col>6</xdr:col>
      <xdr:colOff>38100</xdr:colOff>
      <xdr:row>58</xdr:row>
      <xdr:rowOff>147729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138856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96856</xdr:rowOff>
    </xdr:from>
    <xdr:to>
      <xdr:col>24</xdr:col>
      <xdr:colOff>63500</xdr:colOff>
      <xdr:row>78</xdr:row>
      <xdr:rowOff>107753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69956"/>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105829</xdr:rowOff>
    </xdr:from>
    <xdr:to>
      <xdr:col>19</xdr:col>
      <xdr:colOff>177800</xdr:colOff>
      <xdr:row>78</xdr:row>
      <xdr:rowOff>107753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7892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94780</xdr:rowOff>
    </xdr:from>
    <xdr:to>
      <xdr:col>15</xdr:col>
      <xdr:colOff>50800</xdr:colOff>
      <xdr:row>78</xdr:row>
      <xdr:rowOff>105829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6788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94475</xdr:rowOff>
    </xdr:from>
    <xdr:to>
      <xdr:col>10</xdr:col>
      <xdr:colOff>114300</xdr:colOff>
      <xdr:row>78</xdr:row>
      <xdr:rowOff>94780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6757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46056</xdr:rowOff>
    </xdr:from>
    <xdr:to>
      <xdr:col>24</xdr:col>
      <xdr:colOff>114300</xdr:colOff>
      <xdr:row>78</xdr:row>
      <xdr:rowOff>147656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134249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56953</xdr:rowOff>
    </xdr:from>
    <xdr:to>
      <xdr:col>20</xdr:col>
      <xdr:colOff>38100</xdr:colOff>
      <xdr:row>78</xdr:row>
      <xdr:rowOff>158553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149680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2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55029</xdr:rowOff>
    </xdr:from>
    <xdr:to>
      <xdr:col>15</xdr:col>
      <xdr:colOff>101600</xdr:colOff>
      <xdr:row>78</xdr:row>
      <xdr:rowOff>156629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147756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43980</xdr:rowOff>
    </xdr:from>
    <xdr:to>
      <xdr:col>10</xdr:col>
      <xdr:colOff>165100</xdr:colOff>
      <xdr:row>78</xdr:row>
      <xdr:rowOff>145580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136707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43675</xdr:rowOff>
    </xdr:from>
    <xdr:to>
      <xdr:col>6</xdr:col>
      <xdr:colOff>38100</xdr:colOff>
      <xdr:row>78</xdr:row>
      <xdr:rowOff>145275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136402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4966</xdr:rowOff>
    </xdr:from>
    <xdr:to>
      <xdr:col>24</xdr:col>
      <xdr:colOff>63500</xdr:colOff>
      <xdr:row>97</xdr:row>
      <xdr:rowOff>69723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35616"/>
          <a:ext cx="838200" cy="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69723</xdr:rowOff>
    </xdr:from>
    <xdr:to>
      <xdr:col>19</xdr:col>
      <xdr:colOff>177800</xdr:colOff>
      <xdr:row>97</xdr:row>
      <xdr:rowOff>77419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00373"/>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77419</xdr:rowOff>
    </xdr:from>
    <xdr:to>
      <xdr:col>15</xdr:col>
      <xdr:colOff>50800</xdr:colOff>
      <xdr:row>97</xdr:row>
      <xdr:rowOff>90449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0806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90449</xdr:rowOff>
    </xdr:from>
    <xdr:to>
      <xdr:col>10</xdr:col>
      <xdr:colOff>114300</xdr:colOff>
      <xdr:row>97</xdr:row>
      <xdr:rowOff>116306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21099"/>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125616</xdr:rowOff>
    </xdr:from>
    <xdr:to>
      <xdr:col>24</xdr:col>
      <xdr:colOff>114300</xdr:colOff>
      <xdr:row>97</xdr:row>
      <xdr:rowOff>55766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104043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18923</xdr:rowOff>
    </xdr:from>
    <xdr:to>
      <xdr:col>20</xdr:col>
      <xdr:colOff>38100</xdr:colOff>
      <xdr:row>97</xdr:row>
      <xdr:rowOff>120523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111650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26619</xdr:rowOff>
    </xdr:from>
    <xdr:to>
      <xdr:col>15</xdr:col>
      <xdr:colOff>101600</xdr:colOff>
      <xdr:row>97</xdr:row>
      <xdr:rowOff>128219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119346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39649</xdr:rowOff>
    </xdr:from>
    <xdr:to>
      <xdr:col>10</xdr:col>
      <xdr:colOff>165100</xdr:colOff>
      <xdr:row>97</xdr:row>
      <xdr:rowOff>141249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132376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65506</xdr:rowOff>
    </xdr:from>
    <xdr:to>
      <xdr:col>6</xdr:col>
      <xdr:colOff>38100</xdr:colOff>
      <xdr:row>97</xdr:row>
      <xdr:rowOff>167106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158233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138580</xdr:rowOff>
    </xdr:from>
    <xdr:to>
      <xdr:col>55</xdr:col>
      <xdr:colOff>0</xdr:colOff>
      <xdr:row>37</xdr:row>
      <xdr:rowOff>170440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67880"/>
          <a:ext cx="838200" cy="5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170440</xdr:rowOff>
    </xdr:from>
    <xdr:to>
      <xdr:col>50</xdr:col>
      <xdr:colOff>114300</xdr:colOff>
      <xdr:row>38</xdr:row>
      <xdr:rowOff>77870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14090"/>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74239</xdr:rowOff>
    </xdr:from>
    <xdr:to>
      <xdr:col>45</xdr:col>
      <xdr:colOff>177800</xdr:colOff>
      <xdr:row>38</xdr:row>
      <xdr:rowOff>77870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89339"/>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74239</xdr:rowOff>
    </xdr:from>
    <xdr:to>
      <xdr:col>41</xdr:col>
      <xdr:colOff>50800</xdr:colOff>
      <xdr:row>38</xdr:row>
      <xdr:rowOff>82295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9339"/>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87780</xdr:rowOff>
    </xdr:from>
    <xdr:to>
      <xdr:col>55</xdr:col>
      <xdr:colOff>50800</xdr:colOff>
      <xdr:row>35</xdr:row>
      <xdr:rowOff>17930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110657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6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119640</xdr:rowOff>
    </xdr:from>
    <xdr:to>
      <xdr:col>50</xdr:col>
      <xdr:colOff>165100</xdr:colOff>
      <xdr:row>38</xdr:row>
      <xdr:rowOff>49790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66317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27070</xdr:rowOff>
    </xdr:from>
    <xdr:to>
      <xdr:col>46</xdr:col>
      <xdr:colOff>38100</xdr:colOff>
      <xdr:row>38</xdr:row>
      <xdr:rowOff>128670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119797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23439</xdr:rowOff>
    </xdr:from>
    <xdr:to>
      <xdr:col>41</xdr:col>
      <xdr:colOff>101600</xdr:colOff>
      <xdr:row>38</xdr:row>
      <xdr:rowOff>125039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116166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31495</xdr:rowOff>
    </xdr:from>
    <xdr:to>
      <xdr:col>36</xdr:col>
      <xdr:colOff>165100</xdr:colOff>
      <xdr:row>38</xdr:row>
      <xdr:rowOff>133095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124222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103998</xdr:rowOff>
    </xdr:from>
    <xdr:to>
      <xdr:col>55</xdr:col>
      <xdr:colOff>0</xdr:colOff>
      <xdr:row>57</xdr:row>
      <xdr:rowOff>110672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76648"/>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103998</xdr:rowOff>
    </xdr:from>
    <xdr:to>
      <xdr:col>50</xdr:col>
      <xdr:colOff>114300</xdr:colOff>
      <xdr:row>57</xdr:row>
      <xdr:rowOff>166295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76648"/>
          <a:ext cx="889000" cy="6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136120</xdr:rowOff>
    </xdr:from>
    <xdr:to>
      <xdr:col>45</xdr:col>
      <xdr:colOff>177800</xdr:colOff>
      <xdr:row>57</xdr:row>
      <xdr:rowOff>166295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0877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127246</xdr:rowOff>
    </xdr:from>
    <xdr:to>
      <xdr:col>41</xdr:col>
      <xdr:colOff>50800</xdr:colOff>
      <xdr:row>57</xdr:row>
      <xdr:rowOff>136120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99896"/>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59872</xdr:rowOff>
    </xdr:from>
    <xdr:to>
      <xdr:col>55</xdr:col>
      <xdr:colOff>50800</xdr:colOff>
      <xdr:row>57</xdr:row>
      <xdr:rowOff>161472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146249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53198</xdr:rowOff>
    </xdr:from>
    <xdr:to>
      <xdr:col>50</xdr:col>
      <xdr:colOff>165100</xdr:colOff>
      <xdr:row>57</xdr:row>
      <xdr:rowOff>154798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145925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115495</xdr:rowOff>
    </xdr:from>
    <xdr:to>
      <xdr:col>46</xdr:col>
      <xdr:colOff>38100</xdr:colOff>
      <xdr:row>58</xdr:row>
      <xdr:rowOff>45645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36772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85320</xdr:rowOff>
    </xdr:from>
    <xdr:to>
      <xdr:col>41</xdr:col>
      <xdr:colOff>101600</xdr:colOff>
      <xdr:row>58</xdr:row>
      <xdr:rowOff>15470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5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76446</xdr:rowOff>
    </xdr:from>
    <xdr:to>
      <xdr:col>36</xdr:col>
      <xdr:colOff>165100</xdr:colOff>
      <xdr:row>58</xdr:row>
      <xdr:rowOff>6596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169173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4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87899</xdr:rowOff>
    </xdr:from>
    <xdr:to>
      <xdr:col>55</xdr:col>
      <xdr:colOff>0</xdr:colOff>
      <xdr:row>78</xdr:row>
      <xdr:rowOff>115157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60999"/>
          <a:ext cx="8382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91027</xdr:rowOff>
    </xdr:from>
    <xdr:to>
      <xdr:col>50</xdr:col>
      <xdr:colOff>114300</xdr:colOff>
      <xdr:row>78</xdr:row>
      <xdr:rowOff>115157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6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90049</xdr:rowOff>
    </xdr:from>
    <xdr:to>
      <xdr:col>45</xdr:col>
      <xdr:colOff>177800</xdr:colOff>
      <xdr:row>78</xdr:row>
      <xdr:rowOff>91027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314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71879</xdr:rowOff>
    </xdr:from>
    <xdr:to>
      <xdr:col>41</xdr:col>
      <xdr:colOff>50800</xdr:colOff>
      <xdr:row>78</xdr:row>
      <xdr:rowOff>90049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44979"/>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37099</xdr:rowOff>
    </xdr:from>
    <xdr:to>
      <xdr:col>55</xdr:col>
      <xdr:colOff>50800</xdr:colOff>
      <xdr:row>78</xdr:row>
      <xdr:rowOff>138699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123476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64357</xdr:rowOff>
    </xdr:from>
    <xdr:to>
      <xdr:col>50</xdr:col>
      <xdr:colOff>165100</xdr:colOff>
      <xdr:row>78</xdr:row>
      <xdr:rowOff>165957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157084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40227</xdr:rowOff>
    </xdr:from>
    <xdr:to>
      <xdr:col>46</xdr:col>
      <xdr:colOff>38100</xdr:colOff>
      <xdr:row>78</xdr:row>
      <xdr:rowOff>141827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132954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39249</xdr:rowOff>
    </xdr:from>
    <xdr:to>
      <xdr:col>41</xdr:col>
      <xdr:colOff>101600</xdr:colOff>
      <xdr:row>78</xdr:row>
      <xdr:rowOff>140849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131976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21079</xdr:rowOff>
    </xdr:from>
    <xdr:to>
      <xdr:col>36</xdr:col>
      <xdr:colOff>165100</xdr:colOff>
      <xdr:row>78</xdr:row>
      <xdr:rowOff>122679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113806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48467</xdr:rowOff>
    </xdr:from>
    <xdr:to>
      <xdr:col>55</xdr:col>
      <xdr:colOff>0</xdr:colOff>
      <xdr:row>98</xdr:row>
      <xdr:rowOff>60942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79117"/>
          <a:ext cx="838200" cy="18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48467</xdr:rowOff>
    </xdr:from>
    <xdr:to>
      <xdr:col>50</xdr:col>
      <xdr:colOff>114300</xdr:colOff>
      <xdr:row>98</xdr:row>
      <xdr:rowOff>63227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79117"/>
          <a:ext cx="889000" cy="18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63227</xdr:rowOff>
    </xdr:from>
    <xdr:to>
      <xdr:col>45</xdr:col>
      <xdr:colOff>177800</xdr:colOff>
      <xdr:row>98</xdr:row>
      <xdr:rowOff>71566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5327"/>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168025</xdr:rowOff>
    </xdr:from>
    <xdr:to>
      <xdr:col>41</xdr:col>
      <xdr:colOff>50800</xdr:colOff>
      <xdr:row>98</xdr:row>
      <xdr:rowOff>71566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98675"/>
          <a:ext cx="889000" cy="7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10142</xdr:rowOff>
    </xdr:from>
    <xdr:to>
      <xdr:col>55</xdr:col>
      <xdr:colOff>50800</xdr:colOff>
      <xdr:row>98</xdr:row>
      <xdr:rowOff>111742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160019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169117</xdr:rowOff>
    </xdr:from>
    <xdr:to>
      <xdr:col>50</xdr:col>
      <xdr:colOff>165100</xdr:colOff>
      <xdr:row>97</xdr:row>
      <xdr:rowOff>99267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90394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12427</xdr:rowOff>
    </xdr:from>
    <xdr:to>
      <xdr:col>46</xdr:col>
      <xdr:colOff>38100</xdr:colOff>
      <xdr:row>98</xdr:row>
      <xdr:rowOff>114027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105154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20766</xdr:rowOff>
    </xdr:from>
    <xdr:to>
      <xdr:col>41</xdr:col>
      <xdr:colOff>101600</xdr:colOff>
      <xdr:row>98</xdr:row>
      <xdr:rowOff>122366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113493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117225</xdr:rowOff>
    </xdr:from>
    <xdr:to>
      <xdr:col>36</xdr:col>
      <xdr:colOff>165100</xdr:colOff>
      <xdr:row>98</xdr:row>
      <xdr:rowOff>47375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38502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154165</xdr:rowOff>
    </xdr:from>
    <xdr:to>
      <xdr:col>85</xdr:col>
      <xdr:colOff>127000</xdr:colOff>
      <xdr:row>39</xdr:row>
      <xdr:rowOff>29616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69265"/>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154165</xdr:rowOff>
    </xdr:from>
    <xdr:to>
      <xdr:col>81</xdr:col>
      <xdr:colOff>50800</xdr:colOff>
      <xdr:row>39</xdr:row>
      <xdr:rowOff>43079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69265"/>
          <a:ext cx="889000" cy="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43079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913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32462</xdr:rowOff>
    </xdr:from>
    <xdr:to>
      <xdr:col>71</xdr:col>
      <xdr:colOff>177800</xdr:colOff>
      <xdr:row>39</xdr:row>
      <xdr:rowOff>42583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9012"/>
          <a:ext cx="8890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150266</xdr:rowOff>
    </xdr:from>
    <xdr:to>
      <xdr:col>85</xdr:col>
      <xdr:colOff>177800</xdr:colOff>
      <xdr:row>39</xdr:row>
      <xdr:rowOff>80416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65193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103365</xdr:rowOff>
    </xdr:from>
    <xdr:to>
      <xdr:col>81</xdr:col>
      <xdr:colOff>101600</xdr:colOff>
      <xdr:row>39</xdr:row>
      <xdr:rowOff>33515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24642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163729</xdr:rowOff>
    </xdr:from>
    <xdr:to>
      <xdr:col>76</xdr:col>
      <xdr:colOff>165100</xdr:colOff>
      <xdr:row>39</xdr:row>
      <xdr:rowOff>93879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85006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163233</xdr:rowOff>
    </xdr:from>
    <xdr:to>
      <xdr:col>72</xdr:col>
      <xdr:colOff>38100</xdr:colOff>
      <xdr:row>39</xdr:row>
      <xdr:rowOff>93383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84510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153112</xdr:rowOff>
    </xdr:from>
    <xdr:to>
      <xdr:col>67</xdr:col>
      <xdr:colOff>101600</xdr:colOff>
      <xdr:row>39</xdr:row>
      <xdr:rowOff>83262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74389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114357</xdr:rowOff>
    </xdr:from>
    <xdr:to>
      <xdr:col>85</xdr:col>
      <xdr:colOff>127000</xdr:colOff>
      <xdr:row>78</xdr:row>
      <xdr:rowOff>119421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87457"/>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119421</xdr:rowOff>
    </xdr:from>
    <xdr:to>
      <xdr:col>81</xdr:col>
      <xdr:colOff>50800</xdr:colOff>
      <xdr:row>78</xdr:row>
      <xdr:rowOff>129890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925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129890</xdr:rowOff>
    </xdr:from>
    <xdr:to>
      <xdr:col>76</xdr:col>
      <xdr:colOff>114300</xdr:colOff>
      <xdr:row>78</xdr:row>
      <xdr:rowOff>134054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029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134054</xdr:rowOff>
    </xdr:from>
    <xdr:to>
      <xdr:col>71</xdr:col>
      <xdr:colOff>177800</xdr:colOff>
      <xdr:row>78</xdr:row>
      <xdr:rowOff>145408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0715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63557</xdr:rowOff>
    </xdr:from>
    <xdr:to>
      <xdr:col>85</xdr:col>
      <xdr:colOff>177800</xdr:colOff>
      <xdr:row>78</xdr:row>
      <xdr:rowOff>165157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149934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68621</xdr:rowOff>
    </xdr:from>
    <xdr:to>
      <xdr:col>81</xdr:col>
      <xdr:colOff>101600</xdr:colOff>
      <xdr:row>78</xdr:row>
      <xdr:rowOff>170221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161348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3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79090</xdr:rowOff>
    </xdr:from>
    <xdr:to>
      <xdr:col>76</xdr:col>
      <xdr:colOff>165100</xdr:colOff>
      <xdr:row>79</xdr:row>
      <xdr:rowOff>9240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83254</xdr:rowOff>
    </xdr:from>
    <xdr:to>
      <xdr:col>72</xdr:col>
      <xdr:colOff>38100</xdr:colOff>
      <xdr:row>79</xdr:row>
      <xdr:rowOff>13404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4531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94608</xdr:rowOff>
    </xdr:from>
    <xdr:to>
      <xdr:col>67</xdr:col>
      <xdr:colOff>101600</xdr:colOff>
      <xdr:row>79</xdr:row>
      <xdr:rowOff>24758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15885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135548</xdr:rowOff>
    </xdr:from>
    <xdr:to>
      <xdr:col>85</xdr:col>
      <xdr:colOff>127000</xdr:colOff>
      <xdr:row>98</xdr:row>
      <xdr:rowOff>136568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7648"/>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136568</xdr:rowOff>
    </xdr:from>
    <xdr:to>
      <xdr:col>81</xdr:col>
      <xdr:colOff>50800</xdr:colOff>
      <xdr:row>98</xdr:row>
      <xdr:rowOff>137931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8668"/>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136790</xdr:rowOff>
    </xdr:from>
    <xdr:to>
      <xdr:col>76</xdr:col>
      <xdr:colOff>114300</xdr:colOff>
      <xdr:row>98</xdr:row>
      <xdr:rowOff>137931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8890"/>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136790</xdr:rowOff>
    </xdr:from>
    <xdr:to>
      <xdr:col>71</xdr:col>
      <xdr:colOff>177800</xdr:colOff>
      <xdr:row>98</xdr:row>
      <xdr:rowOff>138125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8890"/>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84748</xdr:rowOff>
    </xdr:from>
    <xdr:to>
      <xdr:col>85</xdr:col>
      <xdr:colOff>177800</xdr:colOff>
      <xdr:row>99</xdr:row>
      <xdr:rowOff>14898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171125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85768</xdr:rowOff>
    </xdr:from>
    <xdr:to>
      <xdr:col>81</xdr:col>
      <xdr:colOff>101600</xdr:colOff>
      <xdr:row>99</xdr:row>
      <xdr:rowOff>15918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7045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87131</xdr:rowOff>
    </xdr:from>
    <xdr:to>
      <xdr:col>76</xdr:col>
      <xdr:colOff>165100</xdr:colOff>
      <xdr:row>99</xdr:row>
      <xdr:rowOff>17281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8408</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698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85990</xdr:rowOff>
    </xdr:from>
    <xdr:to>
      <xdr:col>72</xdr:col>
      <xdr:colOff>38100</xdr:colOff>
      <xdr:row>99</xdr:row>
      <xdr:rowOff>16140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87325</xdr:rowOff>
    </xdr:from>
    <xdr:to>
      <xdr:col>67</xdr:col>
      <xdr:colOff>101600</xdr:colOff>
      <xdr:row>99</xdr:row>
      <xdr:rowOff>17475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8602</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6982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155291</xdr:rowOff>
    </xdr:from>
    <xdr:to>
      <xdr:col>116</xdr:col>
      <xdr:colOff>63500</xdr:colOff>
      <xdr:row>38</xdr:row>
      <xdr:rowOff>11958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98941"/>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157211</xdr:rowOff>
    </xdr:from>
    <xdr:to>
      <xdr:col>111</xdr:col>
      <xdr:colOff>177800</xdr:colOff>
      <xdr:row>38</xdr:row>
      <xdr:rowOff>11958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00861"/>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133802</xdr:rowOff>
    </xdr:from>
    <xdr:to>
      <xdr:col>107</xdr:col>
      <xdr:colOff>50800</xdr:colOff>
      <xdr:row>37</xdr:row>
      <xdr:rowOff>157211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477452"/>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133802</xdr:rowOff>
    </xdr:from>
    <xdr:to>
      <xdr:col>102</xdr:col>
      <xdr:colOff>114300</xdr:colOff>
      <xdr:row>38</xdr:row>
      <xdr:rowOff>7386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477452"/>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104491</xdr:rowOff>
    </xdr:from>
    <xdr:to>
      <xdr:col>116</xdr:col>
      <xdr:colOff>114300</xdr:colOff>
      <xdr:row>38</xdr:row>
      <xdr:rowOff>34641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82918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132608</xdr:rowOff>
    </xdr:from>
    <xdr:to>
      <xdr:col>112</xdr:col>
      <xdr:colOff>38100</xdr:colOff>
      <xdr:row>38</xdr:row>
      <xdr:rowOff>62758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79285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5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106411</xdr:rowOff>
    </xdr:from>
    <xdr:to>
      <xdr:col>107</xdr:col>
      <xdr:colOff>101600</xdr:colOff>
      <xdr:row>38</xdr:row>
      <xdr:rowOff>36561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53088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83002</xdr:rowOff>
    </xdr:from>
    <xdr:to>
      <xdr:col>102</xdr:col>
      <xdr:colOff>165100</xdr:colOff>
      <xdr:row>38</xdr:row>
      <xdr:rowOff>13153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26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29679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0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128036</xdr:rowOff>
    </xdr:from>
    <xdr:to>
      <xdr:col>98</xdr:col>
      <xdr:colOff>38100</xdr:colOff>
      <xdr:row>38</xdr:row>
      <xdr:rowOff>58186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74713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4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57534</xdr:rowOff>
    </xdr:from>
    <xdr:to>
      <xdr:col>116</xdr:col>
      <xdr:colOff>63500</xdr:colOff>
      <xdr:row>59</xdr:row>
      <xdr:rowOff>58188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73084"/>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58188</xdr:rowOff>
    </xdr:from>
    <xdr:to>
      <xdr:col>111</xdr:col>
      <xdr:colOff>177800</xdr:colOff>
      <xdr:row>59</xdr:row>
      <xdr:rowOff>58775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73738"/>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58775</xdr:rowOff>
    </xdr:from>
    <xdr:to>
      <xdr:col>107</xdr:col>
      <xdr:colOff>50800</xdr:colOff>
      <xdr:row>59</xdr:row>
      <xdr:rowOff>59380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74325"/>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59380</xdr:rowOff>
    </xdr:from>
    <xdr:to>
      <xdr:col>102</xdr:col>
      <xdr:colOff>114300</xdr:colOff>
      <xdr:row>59</xdr:row>
      <xdr:rowOff>59903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7493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6734</xdr:rowOff>
    </xdr:from>
    <xdr:to>
      <xdr:col>116</xdr:col>
      <xdr:colOff>114300</xdr:colOff>
      <xdr:row>59</xdr:row>
      <xdr:rowOff>108334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7388</xdr:rowOff>
    </xdr:from>
    <xdr:to>
      <xdr:col>112</xdr:col>
      <xdr:colOff>38100</xdr:colOff>
      <xdr:row>59</xdr:row>
      <xdr:rowOff>108988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100115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1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7975</xdr:rowOff>
    </xdr:from>
    <xdr:to>
      <xdr:col>107</xdr:col>
      <xdr:colOff>101600</xdr:colOff>
      <xdr:row>59</xdr:row>
      <xdr:rowOff>109575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100702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8580</xdr:rowOff>
    </xdr:from>
    <xdr:to>
      <xdr:col>102</xdr:col>
      <xdr:colOff>165100</xdr:colOff>
      <xdr:row>59</xdr:row>
      <xdr:rowOff>110180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101307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9103</xdr:rowOff>
    </xdr:from>
    <xdr:to>
      <xdr:col>98</xdr:col>
      <xdr:colOff>38100</xdr:colOff>
      <xdr:row>59</xdr:row>
      <xdr:rowOff>110703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101830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156217</xdr:rowOff>
    </xdr:from>
    <xdr:to>
      <xdr:col>116</xdr:col>
      <xdr:colOff>63500</xdr:colOff>
      <xdr:row>77</xdr:row>
      <xdr:rowOff>25933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86417"/>
          <a:ext cx="838200" cy="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25933</xdr:rowOff>
    </xdr:from>
    <xdr:to>
      <xdr:col>111</xdr:col>
      <xdr:colOff>177800</xdr:colOff>
      <xdr:row>77</xdr:row>
      <xdr:rowOff>53575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27583"/>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53575</xdr:rowOff>
    </xdr:from>
    <xdr:to>
      <xdr:col>107</xdr:col>
      <xdr:colOff>50800</xdr:colOff>
      <xdr:row>77</xdr:row>
      <xdr:rowOff>69501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5522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69101</xdr:rowOff>
    </xdr:from>
    <xdr:to>
      <xdr:col>102</xdr:col>
      <xdr:colOff>114300</xdr:colOff>
      <xdr:row>77</xdr:row>
      <xdr:rowOff>69501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27075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105417</xdr:rowOff>
    </xdr:from>
    <xdr:to>
      <xdr:col>116</xdr:col>
      <xdr:colOff>114300</xdr:colOff>
      <xdr:row>77</xdr:row>
      <xdr:rowOff>35567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83844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146583</xdr:rowOff>
    </xdr:from>
    <xdr:to>
      <xdr:col>112</xdr:col>
      <xdr:colOff>38100</xdr:colOff>
      <xdr:row>77</xdr:row>
      <xdr:rowOff>76733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67860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2775</xdr:rowOff>
    </xdr:from>
    <xdr:to>
      <xdr:col>107</xdr:col>
      <xdr:colOff>101600</xdr:colOff>
      <xdr:row>77</xdr:row>
      <xdr:rowOff>104375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95502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18701</xdr:rowOff>
    </xdr:from>
    <xdr:to>
      <xdr:col>102</xdr:col>
      <xdr:colOff>165100</xdr:colOff>
      <xdr:row>77</xdr:row>
      <xdr:rowOff>120301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111428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18301</xdr:rowOff>
    </xdr:from>
    <xdr:to>
      <xdr:col>98</xdr:col>
      <xdr:colOff>38100</xdr:colOff>
      <xdr:row>77</xdr:row>
      <xdr:rowOff>119901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111028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のうち人件費、物件費、扶助費及び公債費については、いずれも類似団体平均と比べて住民一人当たりのコストは下回っている。このうち、人件費については、ごみ処理業務や消防業務等を一部事務組合で行っていることや、定員適正化計画に基づき職員数の削減を進めてきたことにより、決算額の抑制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・補助費等については、特別定額給付金を初めとする新型コロナウイルス感染症に係る各種給付事業の増や、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広域ごみ処理施設の建設に係る負担金の増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等の影響により、住民一人当たりのコストが大幅に増加し、類似団体平均を上回っている。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債費については、類似団体平均を下回って推移しているが、全国平均及び千葉県平均は上回っている。今後も合併特例事業債や臨時財政対策債の借入見込みがあるが、公債費の増加は後年の財政運営に多大な影響を及ぼすため、市債の新規発行は真に必要な場合に限定し、健全な財政運営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小中学校並びに幼稚園における空調設備整備事業の事業完了による減等により前年度と比べて減少した。普通建設事業費の増加は、後年度における公債費の増加に繋がることから、計画的かつ効率的な事業の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35,542
34,962
101.52
23,294,060
22,131,873
963,773
9,790,773
16,010,188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163322</xdr:rowOff>
    </xdr:from>
    <xdr:to>
      <xdr:col>24</xdr:col>
      <xdr:colOff>63500</xdr:colOff>
      <xdr:row>35</xdr:row>
      <xdr:rowOff>171133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4072"/>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140653</xdr:rowOff>
    </xdr:from>
    <xdr:to>
      <xdr:col>19</xdr:col>
      <xdr:colOff>177800</xdr:colOff>
      <xdr:row>35</xdr:row>
      <xdr:rowOff>171133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140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124651</xdr:rowOff>
    </xdr:from>
    <xdr:to>
      <xdr:col>15</xdr:col>
      <xdr:colOff>50800</xdr:colOff>
      <xdr:row>35</xdr:row>
      <xdr:rowOff>140653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54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98742</xdr:rowOff>
    </xdr:from>
    <xdr:to>
      <xdr:col>10</xdr:col>
      <xdr:colOff>114300</xdr:colOff>
      <xdr:row>35</xdr:row>
      <xdr:rowOff>124651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9492"/>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112522</xdr:rowOff>
    </xdr:from>
    <xdr:to>
      <xdr:col>24</xdr:col>
      <xdr:colOff>114300</xdr:colOff>
      <xdr:row>36</xdr:row>
      <xdr:rowOff>42672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135399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120333</xdr:rowOff>
    </xdr:from>
    <xdr:to>
      <xdr:col>20</xdr:col>
      <xdr:colOff>38100</xdr:colOff>
      <xdr:row>36</xdr:row>
      <xdr:rowOff>50483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41610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89853</xdr:rowOff>
    </xdr:from>
    <xdr:to>
      <xdr:col>15</xdr:col>
      <xdr:colOff>101600</xdr:colOff>
      <xdr:row>36</xdr:row>
      <xdr:rowOff>20003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73851</xdr:rowOff>
    </xdr:from>
    <xdr:to>
      <xdr:col>10</xdr:col>
      <xdr:colOff>165100</xdr:colOff>
      <xdr:row>36</xdr:row>
      <xdr:rowOff>4001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20528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47942</xdr:rowOff>
    </xdr:from>
    <xdr:to>
      <xdr:col>6</xdr:col>
      <xdr:colOff>38100</xdr:colOff>
      <xdr:row>35</xdr:row>
      <xdr:rowOff>149542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166069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23467</xdr:rowOff>
    </xdr:from>
    <xdr:to>
      <xdr:col>24</xdr:col>
      <xdr:colOff>63500</xdr:colOff>
      <xdr:row>59</xdr:row>
      <xdr:rowOff>18062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7567"/>
          <a:ext cx="838200" cy="1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18062</xdr:rowOff>
    </xdr:from>
    <xdr:to>
      <xdr:col>19</xdr:col>
      <xdr:colOff>177800</xdr:colOff>
      <xdr:row>59</xdr:row>
      <xdr:rowOff>22524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3361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22524</xdr:rowOff>
    </xdr:from>
    <xdr:to>
      <xdr:col>15</xdr:col>
      <xdr:colOff>50800</xdr:colOff>
      <xdr:row>59</xdr:row>
      <xdr:rowOff>24616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38074"/>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23336</xdr:rowOff>
    </xdr:from>
    <xdr:to>
      <xdr:col>10</xdr:col>
      <xdr:colOff>114300</xdr:colOff>
      <xdr:row>59</xdr:row>
      <xdr:rowOff>24616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3888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144117</xdr:rowOff>
    </xdr:from>
    <xdr:to>
      <xdr:col>24</xdr:col>
      <xdr:colOff>114300</xdr:colOff>
      <xdr:row>58</xdr:row>
      <xdr:rowOff>74267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59044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138712</xdr:rowOff>
    </xdr:from>
    <xdr:to>
      <xdr:col>20</xdr:col>
      <xdr:colOff>38100</xdr:colOff>
      <xdr:row>59</xdr:row>
      <xdr:rowOff>68862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59989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143174</xdr:rowOff>
    </xdr:from>
    <xdr:to>
      <xdr:col>15</xdr:col>
      <xdr:colOff>101600</xdr:colOff>
      <xdr:row>59</xdr:row>
      <xdr:rowOff>73324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64451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145266</xdr:rowOff>
    </xdr:from>
    <xdr:to>
      <xdr:col>10</xdr:col>
      <xdr:colOff>165100</xdr:colOff>
      <xdr:row>59</xdr:row>
      <xdr:rowOff>75416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66543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143986</xdr:rowOff>
    </xdr:from>
    <xdr:to>
      <xdr:col>6</xdr:col>
      <xdr:colOff>38100</xdr:colOff>
      <xdr:row>59</xdr:row>
      <xdr:rowOff>74136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65263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63416</xdr:rowOff>
    </xdr:from>
    <xdr:to>
      <xdr:col>24</xdr:col>
      <xdr:colOff>63500</xdr:colOff>
      <xdr:row>77</xdr:row>
      <xdr:rowOff>114453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5066"/>
          <a:ext cx="8382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114453</xdr:rowOff>
    </xdr:from>
    <xdr:to>
      <xdr:col>19</xdr:col>
      <xdr:colOff>177800</xdr:colOff>
      <xdr:row>77</xdr:row>
      <xdr:rowOff>136179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6103"/>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125408</xdr:rowOff>
    </xdr:from>
    <xdr:to>
      <xdr:col>15</xdr:col>
      <xdr:colOff>50800</xdr:colOff>
      <xdr:row>77</xdr:row>
      <xdr:rowOff>136179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27058"/>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125408</xdr:rowOff>
    </xdr:from>
    <xdr:to>
      <xdr:col>10</xdr:col>
      <xdr:colOff>114300</xdr:colOff>
      <xdr:row>77</xdr:row>
      <xdr:rowOff>156781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7058"/>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12616</xdr:rowOff>
    </xdr:from>
    <xdr:to>
      <xdr:col>24</xdr:col>
      <xdr:colOff>114300</xdr:colOff>
      <xdr:row>77</xdr:row>
      <xdr:rowOff>114216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162493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63653</xdr:rowOff>
    </xdr:from>
    <xdr:to>
      <xdr:col>20</xdr:col>
      <xdr:colOff>38100</xdr:colOff>
      <xdr:row>77</xdr:row>
      <xdr:rowOff>165253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85379</xdr:rowOff>
    </xdr:from>
    <xdr:to>
      <xdr:col>15</xdr:col>
      <xdr:colOff>101600</xdr:colOff>
      <xdr:row>78</xdr:row>
      <xdr:rowOff>15529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74608</xdr:rowOff>
    </xdr:from>
    <xdr:to>
      <xdr:col>10</xdr:col>
      <xdr:colOff>165100</xdr:colOff>
      <xdr:row>78</xdr:row>
      <xdr:rowOff>4758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167335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105981</xdr:rowOff>
    </xdr:from>
    <xdr:to>
      <xdr:col>6</xdr:col>
      <xdr:colOff>38100</xdr:colOff>
      <xdr:row>78</xdr:row>
      <xdr:rowOff>36131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60441</xdr:rowOff>
    </xdr:from>
    <xdr:to>
      <xdr:col>24</xdr:col>
      <xdr:colOff>63500</xdr:colOff>
      <xdr:row>95</xdr:row>
      <xdr:rowOff>67506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662391"/>
          <a:ext cx="838200" cy="69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67506</xdr:rowOff>
    </xdr:from>
    <xdr:to>
      <xdr:col>19</xdr:col>
      <xdr:colOff>177800</xdr:colOff>
      <xdr:row>96</xdr:row>
      <xdr:rowOff>140582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55256"/>
          <a:ext cx="889000" cy="2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113737</xdr:rowOff>
    </xdr:from>
    <xdr:to>
      <xdr:col>15</xdr:col>
      <xdr:colOff>50800</xdr:colOff>
      <xdr:row>96</xdr:row>
      <xdr:rowOff>140582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72937"/>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113737</xdr:rowOff>
    </xdr:from>
    <xdr:to>
      <xdr:col>10</xdr:col>
      <xdr:colOff>114300</xdr:colOff>
      <xdr:row>96</xdr:row>
      <xdr:rowOff>135367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2937"/>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9641</xdr:rowOff>
    </xdr:from>
    <xdr:to>
      <xdr:col>24</xdr:col>
      <xdr:colOff>114300</xdr:colOff>
      <xdr:row>91</xdr:row>
      <xdr:rowOff>111241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6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32518</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46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16706</xdr:rowOff>
    </xdr:from>
    <xdr:to>
      <xdr:col>20</xdr:col>
      <xdr:colOff>38100</xdr:colOff>
      <xdr:row>95</xdr:row>
      <xdr:rowOff>118306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134833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89782</xdr:rowOff>
    </xdr:from>
    <xdr:to>
      <xdr:col>15</xdr:col>
      <xdr:colOff>101600</xdr:colOff>
      <xdr:row>97</xdr:row>
      <xdr:rowOff>19932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62937</xdr:rowOff>
    </xdr:from>
    <xdr:to>
      <xdr:col>10</xdr:col>
      <xdr:colOff>165100</xdr:colOff>
      <xdr:row>96</xdr:row>
      <xdr:rowOff>164537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155664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84567</xdr:rowOff>
    </xdr:from>
    <xdr:to>
      <xdr:col>6</xdr:col>
      <xdr:colOff>38100</xdr:colOff>
      <xdr:row>97</xdr:row>
      <xdr:rowOff>14717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20631</xdr:rowOff>
    </xdr:from>
    <xdr:to>
      <xdr:col>55</xdr:col>
      <xdr:colOff>0</xdr:colOff>
      <xdr:row>58</xdr:row>
      <xdr:rowOff>67065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4731"/>
          <a:ext cx="838200" cy="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66584</xdr:rowOff>
    </xdr:from>
    <xdr:to>
      <xdr:col>50</xdr:col>
      <xdr:colOff>114300</xdr:colOff>
      <xdr:row>58</xdr:row>
      <xdr:rowOff>67065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0684"/>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66584</xdr:rowOff>
    </xdr:from>
    <xdr:to>
      <xdr:col>45</xdr:col>
      <xdr:colOff>177800</xdr:colOff>
      <xdr:row>58</xdr:row>
      <xdr:rowOff>71746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0684"/>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71746</xdr:rowOff>
    </xdr:from>
    <xdr:to>
      <xdr:col>41</xdr:col>
      <xdr:colOff>50800</xdr:colOff>
      <xdr:row>58</xdr:row>
      <xdr:rowOff>71961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15846"/>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141281</xdr:rowOff>
    </xdr:from>
    <xdr:to>
      <xdr:col>55</xdr:col>
      <xdr:colOff>50800</xdr:colOff>
      <xdr:row>58</xdr:row>
      <xdr:rowOff>71431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16265</xdr:rowOff>
    </xdr:from>
    <xdr:to>
      <xdr:col>50</xdr:col>
      <xdr:colOff>165100</xdr:colOff>
      <xdr:row>58</xdr:row>
      <xdr:rowOff>117865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15784</xdr:rowOff>
    </xdr:from>
    <xdr:to>
      <xdr:col>46</xdr:col>
      <xdr:colOff>38100</xdr:colOff>
      <xdr:row>58</xdr:row>
      <xdr:rowOff>117384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108511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20946</xdr:rowOff>
    </xdr:from>
    <xdr:to>
      <xdr:col>41</xdr:col>
      <xdr:colOff>101600</xdr:colOff>
      <xdr:row>58</xdr:row>
      <xdr:rowOff>122546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113673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21161</xdr:rowOff>
    </xdr:from>
    <xdr:to>
      <xdr:col>36</xdr:col>
      <xdr:colOff>165100</xdr:colOff>
      <xdr:row>58</xdr:row>
      <xdr:rowOff>122761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113888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132545</xdr:rowOff>
    </xdr:from>
    <xdr:to>
      <xdr:col>55</xdr:col>
      <xdr:colOff>0</xdr:colOff>
      <xdr:row>77</xdr:row>
      <xdr:rowOff>164920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34195"/>
          <a:ext cx="8382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163840</xdr:rowOff>
    </xdr:from>
    <xdr:to>
      <xdr:col>50</xdr:col>
      <xdr:colOff>114300</xdr:colOff>
      <xdr:row>77</xdr:row>
      <xdr:rowOff>164920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65490"/>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162737</xdr:rowOff>
    </xdr:from>
    <xdr:to>
      <xdr:col>45</xdr:col>
      <xdr:colOff>177800</xdr:colOff>
      <xdr:row>77</xdr:row>
      <xdr:rowOff>163840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4387"/>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160189</xdr:rowOff>
    </xdr:from>
    <xdr:to>
      <xdr:col>41</xdr:col>
      <xdr:colOff>50800</xdr:colOff>
      <xdr:row>77</xdr:row>
      <xdr:rowOff>162737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1839"/>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81745</xdr:rowOff>
    </xdr:from>
    <xdr:to>
      <xdr:col>55</xdr:col>
      <xdr:colOff>50800</xdr:colOff>
      <xdr:row>78</xdr:row>
      <xdr:rowOff>11895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168122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114120</xdr:rowOff>
    </xdr:from>
    <xdr:to>
      <xdr:col>50</xdr:col>
      <xdr:colOff>165100</xdr:colOff>
      <xdr:row>78</xdr:row>
      <xdr:rowOff>44270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35397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113040</xdr:rowOff>
    </xdr:from>
    <xdr:to>
      <xdr:col>46</xdr:col>
      <xdr:colOff>38100</xdr:colOff>
      <xdr:row>78</xdr:row>
      <xdr:rowOff>43190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34317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111937</xdr:rowOff>
    </xdr:from>
    <xdr:to>
      <xdr:col>41</xdr:col>
      <xdr:colOff>101600</xdr:colOff>
      <xdr:row>78</xdr:row>
      <xdr:rowOff>42087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33214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109389</xdr:rowOff>
    </xdr:from>
    <xdr:to>
      <xdr:col>36</xdr:col>
      <xdr:colOff>165100</xdr:colOff>
      <xdr:row>78</xdr:row>
      <xdr:rowOff>39539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30666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49806</xdr:rowOff>
    </xdr:from>
    <xdr:to>
      <xdr:col>55</xdr:col>
      <xdr:colOff>0</xdr:colOff>
      <xdr:row>98</xdr:row>
      <xdr:rowOff>54660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51906"/>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32727</xdr:rowOff>
    </xdr:from>
    <xdr:to>
      <xdr:col>50</xdr:col>
      <xdr:colOff>114300</xdr:colOff>
      <xdr:row>98</xdr:row>
      <xdr:rowOff>54660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34827"/>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32727</xdr:rowOff>
    </xdr:from>
    <xdr:to>
      <xdr:col>45</xdr:col>
      <xdr:colOff>177800</xdr:colOff>
      <xdr:row>98</xdr:row>
      <xdr:rowOff>34392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3482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164378</xdr:rowOff>
    </xdr:from>
    <xdr:to>
      <xdr:col>41</xdr:col>
      <xdr:colOff>50800</xdr:colOff>
      <xdr:row>98</xdr:row>
      <xdr:rowOff>34392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95028"/>
          <a:ext cx="889000" cy="4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170456</xdr:rowOff>
    </xdr:from>
    <xdr:to>
      <xdr:col>55</xdr:col>
      <xdr:colOff>50800</xdr:colOff>
      <xdr:row>98</xdr:row>
      <xdr:rowOff>100606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85383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3860</xdr:rowOff>
    </xdr:from>
    <xdr:to>
      <xdr:col>50</xdr:col>
      <xdr:colOff>165100</xdr:colOff>
      <xdr:row>98</xdr:row>
      <xdr:rowOff>105460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96587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153377</xdr:rowOff>
    </xdr:from>
    <xdr:to>
      <xdr:col>46</xdr:col>
      <xdr:colOff>38100</xdr:colOff>
      <xdr:row>98</xdr:row>
      <xdr:rowOff>83527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74654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155042</xdr:rowOff>
    </xdr:from>
    <xdr:to>
      <xdr:col>41</xdr:col>
      <xdr:colOff>101600</xdr:colOff>
      <xdr:row>98</xdr:row>
      <xdr:rowOff>85192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76319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113578</xdr:rowOff>
    </xdr:from>
    <xdr:to>
      <xdr:col>36</xdr:col>
      <xdr:colOff>165100</xdr:colOff>
      <xdr:row>98</xdr:row>
      <xdr:rowOff>43728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34855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99401</xdr:rowOff>
    </xdr:from>
    <xdr:to>
      <xdr:col>85</xdr:col>
      <xdr:colOff>127000</xdr:colOff>
      <xdr:row>37</xdr:row>
      <xdr:rowOff>103679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43051"/>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103679</xdr:rowOff>
    </xdr:from>
    <xdr:to>
      <xdr:col>81</xdr:col>
      <xdr:colOff>50800</xdr:colOff>
      <xdr:row>37</xdr:row>
      <xdr:rowOff>104969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47329"/>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102585</xdr:rowOff>
    </xdr:from>
    <xdr:to>
      <xdr:col>76</xdr:col>
      <xdr:colOff>114300</xdr:colOff>
      <xdr:row>37</xdr:row>
      <xdr:rowOff>104969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623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97540</xdr:rowOff>
    </xdr:from>
    <xdr:to>
      <xdr:col>71</xdr:col>
      <xdr:colOff>177800</xdr:colOff>
      <xdr:row>37</xdr:row>
      <xdr:rowOff>102585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41190"/>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48601</xdr:rowOff>
    </xdr:from>
    <xdr:to>
      <xdr:col>85</xdr:col>
      <xdr:colOff>177800</xdr:colOff>
      <xdr:row>37</xdr:row>
      <xdr:rowOff>150201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27028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52879</xdr:rowOff>
    </xdr:from>
    <xdr:to>
      <xdr:col>81</xdr:col>
      <xdr:colOff>101600</xdr:colOff>
      <xdr:row>37</xdr:row>
      <xdr:rowOff>154479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54169</xdr:rowOff>
    </xdr:from>
    <xdr:to>
      <xdr:col>76</xdr:col>
      <xdr:colOff>165100</xdr:colOff>
      <xdr:row>37</xdr:row>
      <xdr:rowOff>155769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146896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51785</xdr:rowOff>
    </xdr:from>
    <xdr:to>
      <xdr:col>72</xdr:col>
      <xdr:colOff>38100</xdr:colOff>
      <xdr:row>37</xdr:row>
      <xdr:rowOff>153385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144512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46740</xdr:rowOff>
    </xdr:from>
    <xdr:to>
      <xdr:col>67</xdr:col>
      <xdr:colOff>101600</xdr:colOff>
      <xdr:row>37</xdr:row>
      <xdr:rowOff>148340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139467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107170</xdr:rowOff>
    </xdr:from>
    <xdr:to>
      <xdr:col>85</xdr:col>
      <xdr:colOff>127000</xdr:colOff>
      <xdr:row>56</xdr:row>
      <xdr:rowOff>136873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08370"/>
          <a:ext cx="838200" cy="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107170</xdr:rowOff>
    </xdr:from>
    <xdr:to>
      <xdr:col>81</xdr:col>
      <xdr:colOff>50800</xdr:colOff>
      <xdr:row>57</xdr:row>
      <xdr:rowOff>62181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08370"/>
          <a:ext cx="889000" cy="1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51339</xdr:rowOff>
    </xdr:from>
    <xdr:to>
      <xdr:col>76</xdr:col>
      <xdr:colOff>114300</xdr:colOff>
      <xdr:row>57</xdr:row>
      <xdr:rowOff>62181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23989"/>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15822</xdr:rowOff>
    </xdr:from>
    <xdr:to>
      <xdr:col>71</xdr:col>
      <xdr:colOff>177800</xdr:colOff>
      <xdr:row>57</xdr:row>
      <xdr:rowOff>51339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88472"/>
          <a:ext cx="889000" cy="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86073</xdr:rowOff>
    </xdr:from>
    <xdr:to>
      <xdr:col>85</xdr:col>
      <xdr:colOff>177800</xdr:colOff>
      <xdr:row>57</xdr:row>
      <xdr:rowOff>16223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64500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56370</xdr:rowOff>
    </xdr:from>
    <xdr:to>
      <xdr:col>81</xdr:col>
      <xdr:colOff>101600</xdr:colOff>
      <xdr:row>56</xdr:row>
      <xdr:rowOff>157970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149097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11381</xdr:rowOff>
    </xdr:from>
    <xdr:to>
      <xdr:col>76</xdr:col>
      <xdr:colOff>165100</xdr:colOff>
      <xdr:row>57</xdr:row>
      <xdr:rowOff>112981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104108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539</xdr:rowOff>
    </xdr:from>
    <xdr:to>
      <xdr:col>72</xdr:col>
      <xdr:colOff>38100</xdr:colOff>
      <xdr:row>57</xdr:row>
      <xdr:rowOff>102139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136472</xdr:rowOff>
    </xdr:from>
    <xdr:to>
      <xdr:col>67</xdr:col>
      <xdr:colOff>101600</xdr:colOff>
      <xdr:row>57</xdr:row>
      <xdr:rowOff>66622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57749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154166</xdr:rowOff>
    </xdr:from>
    <xdr:to>
      <xdr:col>85</xdr:col>
      <xdr:colOff>127000</xdr:colOff>
      <xdr:row>79</xdr:row>
      <xdr:rowOff>29617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27266"/>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154166</xdr:rowOff>
    </xdr:from>
    <xdr:to>
      <xdr:col>81</xdr:col>
      <xdr:colOff>50800</xdr:colOff>
      <xdr:row>79</xdr:row>
      <xdr:rowOff>43078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27266"/>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43078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713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32462</xdr:rowOff>
    </xdr:from>
    <xdr:to>
      <xdr:col>71</xdr:col>
      <xdr:colOff>177800</xdr:colOff>
      <xdr:row>79</xdr:row>
      <xdr:rowOff>42583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7012"/>
          <a:ext cx="8890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150267</xdr:rowOff>
    </xdr:from>
    <xdr:to>
      <xdr:col>85</xdr:col>
      <xdr:colOff>177800</xdr:colOff>
      <xdr:row>79</xdr:row>
      <xdr:rowOff>80417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65194</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103366</xdr:rowOff>
    </xdr:from>
    <xdr:to>
      <xdr:col>81</xdr:col>
      <xdr:colOff>101600</xdr:colOff>
      <xdr:row>79</xdr:row>
      <xdr:rowOff>33516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24643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163728</xdr:rowOff>
    </xdr:from>
    <xdr:to>
      <xdr:col>76</xdr:col>
      <xdr:colOff>165100</xdr:colOff>
      <xdr:row>79</xdr:row>
      <xdr:rowOff>93878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85005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163233</xdr:rowOff>
    </xdr:from>
    <xdr:to>
      <xdr:col>72</xdr:col>
      <xdr:colOff>38100</xdr:colOff>
      <xdr:row>79</xdr:row>
      <xdr:rowOff>93383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84510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153112</xdr:rowOff>
    </xdr:from>
    <xdr:to>
      <xdr:col>67</xdr:col>
      <xdr:colOff>101600</xdr:colOff>
      <xdr:row>79</xdr:row>
      <xdr:rowOff>83262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74389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1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114357</xdr:rowOff>
    </xdr:from>
    <xdr:to>
      <xdr:col>85</xdr:col>
      <xdr:colOff>127000</xdr:colOff>
      <xdr:row>98</xdr:row>
      <xdr:rowOff>119421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16457"/>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119421</xdr:rowOff>
    </xdr:from>
    <xdr:to>
      <xdr:col>81</xdr:col>
      <xdr:colOff>50800</xdr:colOff>
      <xdr:row>98</xdr:row>
      <xdr:rowOff>129890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215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129890</xdr:rowOff>
    </xdr:from>
    <xdr:to>
      <xdr:col>76</xdr:col>
      <xdr:colOff>114300</xdr:colOff>
      <xdr:row>98</xdr:row>
      <xdr:rowOff>134054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319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134054</xdr:rowOff>
    </xdr:from>
    <xdr:to>
      <xdr:col>71</xdr:col>
      <xdr:colOff>177800</xdr:colOff>
      <xdr:row>98</xdr:row>
      <xdr:rowOff>145408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3615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63557</xdr:rowOff>
    </xdr:from>
    <xdr:to>
      <xdr:col>85</xdr:col>
      <xdr:colOff>177800</xdr:colOff>
      <xdr:row>98</xdr:row>
      <xdr:rowOff>165157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149934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68621</xdr:rowOff>
    </xdr:from>
    <xdr:to>
      <xdr:col>81</xdr:col>
      <xdr:colOff>101600</xdr:colOff>
      <xdr:row>98</xdr:row>
      <xdr:rowOff>170221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161348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79090</xdr:rowOff>
    </xdr:from>
    <xdr:to>
      <xdr:col>76</xdr:col>
      <xdr:colOff>165100</xdr:colOff>
      <xdr:row>99</xdr:row>
      <xdr:rowOff>9240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83254</xdr:rowOff>
    </xdr:from>
    <xdr:to>
      <xdr:col>72</xdr:col>
      <xdr:colOff>38100</xdr:colOff>
      <xdr:row>99</xdr:row>
      <xdr:rowOff>13404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94608</xdr:rowOff>
    </xdr:from>
    <xdr:to>
      <xdr:col>67</xdr:col>
      <xdr:colOff>101600</xdr:colOff>
      <xdr:row>99</xdr:row>
      <xdr:rowOff>24758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15885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・総務費は、新型コロナウイルス感染症に係る特別定額給付金給付事業の増や電子自治体推進事業におけるシステム使用料の増等により、前年度と比べて増加したが、類似団体平均を下回って推移している。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全国平均及び類似団体平均を下回っているが、千葉県平均を上回っている。令和２年度は、新型コロナウイルス感染症に係る各種給付事業の増や生活保護扶助費の増等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広域ごみ処理施設の建設に係る負担金の増や、新型コロナウイルス感染症対応のため病院事業会計に対し臨時の繰出を行ったこと等により、前年度の倍近くまで増加し、全国平均、千葉県平均及び類似団体平均のいずれも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・農林水産業費は、令和元年度台風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号等により被災した農業者に対する支援事業の増や、新型コロナウイルス感染症に係る給付事業の増等により、前年度と比べて増加しているが、類似団体平均を下回って推移している。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・教育費は、児童・生徒に対する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パソコンの整備等を行うＩＣＴ環境整備整備の増等があった一方、小中学校及び幼稚園における空調設備事業が事業完了により減となったこと等により、前年度と比べて減少し、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財政調整基金について、市税の減少等の影響により取り崩しが増加し、標準財政規模比としては前年度と比べて</a:t>
          </a:r>
          <a:r>
            <a:rPr kumimoji="1" lang="en-US" altLang="ja-JP" sz="1400">
              <a:latin typeface="ＭＳ ゴシック" pitchFamily="49" charset="-128"/>
              <a:ea typeface="ＭＳ ゴシック" pitchFamily="49" charset="-128"/>
            </a:rPr>
            <a:t>5.17</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23.63</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また、実質収支額と標準財政規模は共に増加し、実質収支比率は前年度と比べて</a:t>
          </a:r>
          <a:r>
            <a:rPr kumimoji="1" lang="en-US" altLang="ja-JP" sz="1400">
              <a:latin typeface="ＭＳ ゴシック" pitchFamily="49" charset="-128"/>
              <a:ea typeface="ＭＳ ゴシック" pitchFamily="49" charset="-128"/>
            </a:rPr>
            <a:t>3.08</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9.84</a:t>
          </a:r>
          <a:r>
            <a:rPr kumimoji="1" lang="ja-JP" altLang="en-US" sz="1400">
              <a:latin typeface="ＭＳ ゴシック" pitchFamily="49" charset="-128"/>
              <a:ea typeface="ＭＳ ゴシック" pitchFamily="49" charset="-128"/>
            </a:rPr>
            <a:t>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各会計において実質収支額は黒字決算されているため、実質赤字比率及び連結実質赤字比率は計上されていない。当数値は標準財政規模比であり、分母となる標準財政規模は前年度に比べて増加している。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一般会計の実質収支額は約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万円で前年度に比べて約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1,900</a:t>
          </a:r>
          <a:r>
            <a:rPr kumimoji="1" lang="ja-JP" altLang="en-US" sz="1400">
              <a:latin typeface="ＭＳ ゴシック" pitchFamily="49" charset="-128"/>
              <a:ea typeface="ＭＳ ゴシック" pitchFamily="49" charset="-128"/>
            </a:rPr>
            <a:t>万円増加となり、標準財政規模に対する比率は</a:t>
          </a:r>
          <a:r>
            <a:rPr kumimoji="1" lang="en-US" altLang="ja-JP" sz="1400">
              <a:latin typeface="ＭＳ ゴシック" pitchFamily="49" charset="-128"/>
              <a:ea typeface="ＭＳ ゴシック" pitchFamily="49" charset="-128"/>
            </a:rPr>
            <a:t>3.08</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病院事業会計は黒字で推移しているが、毎年、一般会計からの基準外繰出金を計上しており、一般会計の負担が増加している。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今後も病院事業会計に限らず、各事業会計の経営安定化に努め、一般会計の負担を軽減していくと同時に財政健全化を進めていく。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zoomScaleSheetLayoutView="6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23294060</v>
      </c>
      <c r="BO4" s="395"/>
      <c r="BP4" s="395"/>
      <c r="BQ4" s="395"/>
      <c r="BR4" s="395"/>
      <c r="BS4" s="395"/>
      <c r="BT4" s="395"/>
      <c r="BU4" s="396"/>
      <c r="BV4" s="394">
        <v>16733140</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9.8000000000000007</v>
      </c>
      <c r="CU4" s="401"/>
      <c r="CV4" s="401"/>
      <c r="CW4" s="401"/>
      <c r="CX4" s="401"/>
      <c r="CY4" s="401"/>
      <c r="CZ4" s="401"/>
      <c r="DA4" s="402"/>
      <c r="DB4" s="400">
        <v>6.8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22131873</v>
      </c>
      <c r="BO5" s="432"/>
      <c r="BP5" s="432"/>
      <c r="BQ5" s="432"/>
      <c r="BR5" s="432"/>
      <c r="BS5" s="432"/>
      <c r="BT5" s="432"/>
      <c r="BU5" s="433"/>
      <c r="BV5" s="431">
        <v>15736644</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94.5</v>
      </c>
      <c r="CU5" s="429"/>
      <c r="CV5" s="429"/>
      <c r="CW5" s="429"/>
      <c r="CX5" s="429"/>
      <c r="CY5" s="429"/>
      <c r="CZ5" s="429"/>
      <c r="DA5" s="430"/>
      <c r="DB5" s="428">
        <v>94.5</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1162187</v>
      </c>
      <c r="BO6" s="432"/>
      <c r="BP6" s="432"/>
      <c r="BQ6" s="432"/>
      <c r="BR6" s="432"/>
      <c r="BS6" s="432"/>
      <c r="BT6" s="432"/>
      <c r="BU6" s="433"/>
      <c r="BV6" s="431">
        <v>996496</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98.5</v>
      </c>
      <c r="CU6" s="469"/>
      <c r="CV6" s="469"/>
      <c r="CW6" s="469"/>
      <c r="CX6" s="469"/>
      <c r="CY6" s="469"/>
      <c r="CZ6" s="469"/>
      <c r="DA6" s="470"/>
      <c r="DB6" s="468">
        <v>98.8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100</v>
      </c>
      <c r="AV7" s="464"/>
      <c r="AW7" s="464"/>
      <c r="AX7" s="464"/>
      <c r="AY7" s="465" t="s">
        <v>104</v>
      </c>
      <c r="AZ7" s="466"/>
      <c r="BA7" s="466"/>
      <c r="BB7" s="466"/>
      <c r="BC7" s="466"/>
      <c r="BD7" s="466"/>
      <c r="BE7" s="466"/>
      <c r="BF7" s="466"/>
      <c r="BG7" s="466"/>
      <c r="BH7" s="466"/>
      <c r="BI7" s="466"/>
      <c r="BJ7" s="466"/>
      <c r="BK7" s="466"/>
      <c r="BL7" s="466"/>
      <c r="BM7" s="467"/>
      <c r="BN7" s="431">
        <v>198414</v>
      </c>
      <c r="BO7" s="432"/>
      <c r="BP7" s="432"/>
      <c r="BQ7" s="432"/>
      <c r="BR7" s="432"/>
      <c r="BS7" s="432"/>
      <c r="BT7" s="432"/>
      <c r="BU7" s="433"/>
      <c r="BV7" s="431">
        <v>351182</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9790773</v>
      </c>
      <c r="CU7" s="432"/>
      <c r="CV7" s="432"/>
      <c r="CW7" s="432"/>
      <c r="CX7" s="432"/>
      <c r="CY7" s="432"/>
      <c r="CZ7" s="432"/>
      <c r="DA7" s="433"/>
      <c r="DB7" s="431">
        <v>9545125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963773</v>
      </c>
      <c r="BO8" s="432"/>
      <c r="BP8" s="432"/>
      <c r="BQ8" s="432"/>
      <c r="BR8" s="432"/>
      <c r="BS8" s="432"/>
      <c r="BT8" s="432"/>
      <c r="BU8" s="433"/>
      <c r="BV8" s="431">
        <v>645314</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0.49</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35040</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318459</v>
      </c>
      <c r="BO9" s="432"/>
      <c r="BP9" s="432"/>
      <c r="BQ9" s="432"/>
      <c r="BR9" s="432"/>
      <c r="BS9" s="432"/>
      <c r="BT9" s="432"/>
      <c r="BU9" s="433"/>
      <c r="BV9" s="431">
        <v>-114212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11.6</v>
      </c>
      <c r="CU9" s="429"/>
      <c r="CV9" s="429"/>
      <c r="CW9" s="429"/>
      <c r="CX9" s="429"/>
      <c r="CY9" s="429"/>
      <c r="CZ9" s="429"/>
      <c r="DA9" s="430"/>
      <c r="DB9" s="428">
        <v>13.6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37261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107</v>
      </c>
      <c r="AV10" s="464"/>
      <c r="AW10" s="464"/>
      <c r="AX10" s="464"/>
      <c r="AY10" s="465" t="s">
        <v>119</v>
      </c>
      <c r="AZ10" s="466"/>
      <c r="BA10" s="466"/>
      <c r="BB10" s="466"/>
      <c r="BC10" s="466"/>
      <c r="BD10" s="466"/>
      <c r="BE10" s="466"/>
      <c r="BF10" s="466"/>
      <c r="BG10" s="466"/>
      <c r="BH10" s="466"/>
      <c r="BI10" s="466"/>
      <c r="BJ10" s="466"/>
      <c r="BK10" s="466"/>
      <c r="BL10" s="466"/>
      <c r="BM10" s="467"/>
      <c r="BN10" s="431">
        <v>2200</v>
      </c>
      <c r="BO10" s="432"/>
      <c r="BP10" s="432"/>
      <c r="BQ10" s="432"/>
      <c r="BR10" s="432"/>
      <c r="BS10" s="432"/>
      <c r="BT10" s="432"/>
      <c r="BU10" s="433"/>
      <c r="BV10" s="431">
        <v>2315</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35542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760000</v>
      </c>
      <c r="BO12" s="432"/>
      <c r="BP12" s="432"/>
      <c r="BQ12" s="432"/>
      <c r="BR12" s="432"/>
      <c r="BS12" s="432"/>
      <c r="BT12" s="432"/>
      <c r="BU12" s="433"/>
      <c r="BV12" s="431">
        <v>699000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34962</v>
      </c>
      <c r="S13" s="516"/>
      <c r="T13" s="516"/>
      <c r="U13" s="516"/>
      <c r="V13" s="517"/>
      <c r="W13" s="447" t="s">
        <v>139</v>
      </c>
      <c r="X13" s="448"/>
      <c r="Y13" s="448"/>
      <c r="Z13" s="448"/>
      <c r="AA13" s="448"/>
      <c r="AB13" s="438"/>
      <c r="AC13" s="482">
        <v>2782</v>
      </c>
      <c r="AD13" s="483"/>
      <c r="AE13" s="483"/>
      <c r="AF13" s="483"/>
      <c r="AG13" s="525"/>
      <c r="AH13" s="482">
        <v>2447</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-439341</v>
      </c>
      <c r="BO13" s="432"/>
      <c r="BP13" s="432"/>
      <c r="BQ13" s="432"/>
      <c r="BR13" s="432"/>
      <c r="BS13" s="432"/>
      <c r="BT13" s="432"/>
      <c r="BU13" s="433"/>
      <c r="BV13" s="431">
        <v>-810897</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5.8</v>
      </c>
      <c r="CU13" s="429"/>
      <c r="CV13" s="429"/>
      <c r="CW13" s="429"/>
      <c r="CX13" s="429"/>
      <c r="CY13" s="429"/>
      <c r="CZ13" s="429"/>
      <c r="DA13" s="430"/>
      <c r="DB13" s="428">
        <v>5.7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36121</v>
      </c>
      <c r="S14" s="516"/>
      <c r="T14" s="516"/>
      <c r="U14" s="516"/>
      <c r="V14" s="517"/>
      <c r="W14" s="421"/>
      <c r="X14" s="422"/>
      <c r="Y14" s="422"/>
      <c r="Z14" s="422"/>
      <c r="AA14" s="422"/>
      <c r="AB14" s="411"/>
      <c r="AC14" s="518">
        <v>15.5</v>
      </c>
      <c r="AD14" s="519"/>
      <c r="AE14" s="519"/>
      <c r="AF14" s="519"/>
      <c r="AG14" s="520"/>
      <c r="AH14" s="518">
        <v>13.9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24.4</v>
      </c>
      <c r="CU14" s="530"/>
      <c r="CV14" s="530"/>
      <c r="CW14" s="530"/>
      <c r="CX14" s="530"/>
      <c r="CY14" s="530"/>
      <c r="CZ14" s="530"/>
      <c r="DA14" s="531"/>
      <c r="DB14" s="529">
        <v>21.2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35572</v>
      </c>
      <c r="S15" s="516"/>
      <c r="T15" s="516"/>
      <c r="U15" s="516"/>
      <c r="V15" s="517"/>
      <c r="W15" s="447" t="s">
        <v>147</v>
      </c>
      <c r="X15" s="448"/>
      <c r="Y15" s="448"/>
      <c r="Z15" s="448"/>
      <c r="AA15" s="448"/>
      <c r="AB15" s="438"/>
      <c r="AC15" s="482">
        <v>4446</v>
      </c>
      <c r="AD15" s="483"/>
      <c r="AE15" s="483"/>
      <c r="AF15" s="483"/>
      <c r="AG15" s="525"/>
      <c r="AH15" s="482">
        <v>4510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4083245</v>
      </c>
      <c r="BO15" s="395"/>
      <c r="BP15" s="395"/>
      <c r="BQ15" s="395"/>
      <c r="BR15" s="395"/>
      <c r="BS15" s="395"/>
      <c r="BT15" s="395"/>
      <c r="BU15" s="396"/>
      <c r="BV15" s="394">
        <v>3944030</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24.7</v>
      </c>
      <c r="AD16" s="519"/>
      <c r="AE16" s="519"/>
      <c r="AF16" s="519"/>
      <c r="AG16" s="520"/>
      <c r="AH16" s="518">
        <v>25.6</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8303186</v>
      </c>
      <c r="BO16" s="432"/>
      <c r="BP16" s="432"/>
      <c r="BQ16" s="432"/>
      <c r="BR16" s="432"/>
      <c r="BS16" s="432"/>
      <c r="BT16" s="432"/>
      <c r="BU16" s="433"/>
      <c r="BV16" s="431">
        <v>8049526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10740</v>
      </c>
      <c r="AD17" s="483"/>
      <c r="AE17" s="483"/>
      <c r="AF17" s="483"/>
      <c r="AG17" s="525"/>
      <c r="AH17" s="482">
        <v>10649</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5117646</v>
      </c>
      <c r="BO17" s="432"/>
      <c r="BP17" s="432"/>
      <c r="BQ17" s="432"/>
      <c r="BR17" s="432"/>
      <c r="BS17" s="432"/>
      <c r="BT17" s="432"/>
      <c r="BU17" s="433"/>
      <c r="BV17" s="431">
        <v>4986515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101.52</v>
      </c>
      <c r="M18" s="547"/>
      <c r="N18" s="547"/>
      <c r="O18" s="547"/>
      <c r="P18" s="547"/>
      <c r="Q18" s="547"/>
      <c r="R18" s="548"/>
      <c r="S18" s="548"/>
      <c r="T18" s="548"/>
      <c r="U18" s="548"/>
      <c r="V18" s="549"/>
      <c r="W18" s="449"/>
      <c r="X18" s="450"/>
      <c r="Y18" s="450"/>
      <c r="Z18" s="450"/>
      <c r="AA18" s="450"/>
      <c r="AB18" s="441"/>
      <c r="AC18" s="550">
        <v>59.8</v>
      </c>
      <c r="AD18" s="551"/>
      <c r="AE18" s="551"/>
      <c r="AF18" s="551"/>
      <c r="AG18" s="552"/>
      <c r="AH18" s="550">
        <v>60.5</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9259890</v>
      </c>
      <c r="BO18" s="432"/>
      <c r="BP18" s="432"/>
      <c r="BQ18" s="432"/>
      <c r="BR18" s="432"/>
      <c r="BS18" s="432"/>
      <c r="BT18" s="432"/>
      <c r="BU18" s="433"/>
      <c r="BV18" s="431">
        <v>9095903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345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14606718</v>
      </c>
      <c r="BO19" s="432"/>
      <c r="BP19" s="432"/>
      <c r="BQ19" s="432"/>
      <c r="BR19" s="432"/>
      <c r="BS19" s="432"/>
      <c r="BT19" s="432"/>
      <c r="BU19" s="433"/>
      <c r="BV19" s="431">
        <v>12236397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12883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16010188</v>
      </c>
      <c r="BO23" s="432"/>
      <c r="BP23" s="432"/>
      <c r="BQ23" s="432"/>
      <c r="BR23" s="432"/>
      <c r="BS23" s="432"/>
      <c r="BT23" s="432"/>
      <c r="BU23" s="433"/>
      <c r="BV23" s="431">
        <v>16107954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7020</v>
      </c>
      <c r="R24" s="483"/>
      <c r="S24" s="483"/>
      <c r="T24" s="483"/>
      <c r="U24" s="483"/>
      <c r="V24" s="525"/>
      <c r="W24" s="584"/>
      <c r="X24" s="572"/>
      <c r="Y24" s="573"/>
      <c r="Z24" s="481" t="s">
        <v>171</v>
      </c>
      <c r="AA24" s="461"/>
      <c r="AB24" s="461"/>
      <c r="AC24" s="461"/>
      <c r="AD24" s="461"/>
      <c r="AE24" s="461"/>
      <c r="AF24" s="461"/>
      <c r="AG24" s="462"/>
      <c r="AH24" s="482">
        <v>248</v>
      </c>
      <c r="AI24" s="483"/>
      <c r="AJ24" s="483"/>
      <c r="AK24" s="483"/>
      <c r="AL24" s="525"/>
      <c r="AM24" s="482">
        <v>770288</v>
      </c>
      <c r="AN24" s="483"/>
      <c r="AO24" s="483"/>
      <c r="AP24" s="483"/>
      <c r="AQ24" s="483"/>
      <c r="AR24" s="525"/>
      <c r="AS24" s="482">
        <v>3106</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13575462</v>
      </c>
      <c r="BO24" s="432"/>
      <c r="BP24" s="432"/>
      <c r="BQ24" s="432"/>
      <c r="BR24" s="432"/>
      <c r="BS24" s="432"/>
      <c r="BT24" s="432"/>
      <c r="BU24" s="433"/>
      <c r="BV24" s="431">
        <v>14193931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6318</v>
      </c>
      <c r="R25" s="483"/>
      <c r="S25" s="483"/>
      <c r="T25" s="483"/>
      <c r="U25" s="483"/>
      <c r="V25" s="525"/>
      <c r="W25" s="584"/>
      <c r="X25" s="572"/>
      <c r="Y25" s="573"/>
      <c r="Z25" s="481" t="s">
        <v>174</v>
      </c>
      <c r="AA25" s="461"/>
      <c r="AB25" s="461"/>
      <c r="AC25" s="461"/>
      <c r="AD25" s="461"/>
      <c r="AE25" s="461"/>
      <c r="AF25" s="461"/>
      <c r="AG25" s="462"/>
      <c r="AH25" s="482" t="s">
        <v>127</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1677720</v>
      </c>
      <c r="BO25" s="395"/>
      <c r="BP25" s="395"/>
      <c r="BQ25" s="395"/>
      <c r="BR25" s="395"/>
      <c r="BS25" s="395"/>
      <c r="BT25" s="395"/>
      <c r="BU25" s="396"/>
      <c r="BV25" s="394">
        <v>1082306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5748</v>
      </c>
      <c r="R26" s="483"/>
      <c r="S26" s="483"/>
      <c r="T26" s="483"/>
      <c r="U26" s="483"/>
      <c r="V26" s="525"/>
      <c r="W26" s="584"/>
      <c r="X26" s="572"/>
      <c r="Y26" s="573"/>
      <c r="Z26" s="481" t="s">
        <v>178</v>
      </c>
      <c r="AA26" s="594"/>
      <c r="AB26" s="594"/>
      <c r="AC26" s="594"/>
      <c r="AD26" s="594"/>
      <c r="AE26" s="594"/>
      <c r="AF26" s="594"/>
      <c r="AG26" s="595"/>
      <c r="AH26" s="482">
        <v>6</v>
      </c>
      <c r="AI26" s="483"/>
      <c r="AJ26" s="483"/>
      <c r="AK26" s="483"/>
      <c r="AL26" s="525"/>
      <c r="AM26" s="482">
        <v>17394</v>
      </c>
      <c r="AN26" s="483"/>
      <c r="AO26" s="483"/>
      <c r="AP26" s="483"/>
      <c r="AQ26" s="483"/>
      <c r="AR26" s="525"/>
      <c r="AS26" s="482">
        <v>2899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3900</v>
      </c>
      <c r="R27" s="483"/>
      <c r="S27" s="483"/>
      <c r="T27" s="483"/>
      <c r="U27" s="483"/>
      <c r="V27" s="525"/>
      <c r="W27" s="584"/>
      <c r="X27" s="572"/>
      <c r="Y27" s="573"/>
      <c r="Z27" s="481" t="s">
        <v>181</v>
      </c>
      <c r="AA27" s="461"/>
      <c r="AB27" s="461"/>
      <c r="AC27" s="461"/>
      <c r="AD27" s="461"/>
      <c r="AE27" s="461"/>
      <c r="AF27" s="461"/>
      <c r="AG27" s="462"/>
      <c r="AH27" s="482">
        <v>18</v>
      </c>
      <c r="AI27" s="483"/>
      <c r="AJ27" s="483"/>
      <c r="AK27" s="483"/>
      <c r="AL27" s="525"/>
      <c r="AM27" s="482">
        <v>60726</v>
      </c>
      <c r="AN27" s="483"/>
      <c r="AO27" s="483"/>
      <c r="AP27" s="483"/>
      <c r="AQ27" s="483"/>
      <c r="AR27" s="525"/>
      <c r="AS27" s="482">
        <v>3374</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219090</v>
      </c>
      <c r="BO27" s="608"/>
      <c r="BP27" s="608"/>
      <c r="BQ27" s="608"/>
      <c r="BR27" s="608"/>
      <c r="BS27" s="608"/>
      <c r="BT27" s="608"/>
      <c r="BU27" s="609"/>
      <c r="BV27" s="607">
        <v>219089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3600</v>
      </c>
      <c r="R28" s="483"/>
      <c r="S28" s="483"/>
      <c r="T28" s="483"/>
      <c r="U28" s="483"/>
      <c r="V28" s="525"/>
      <c r="W28" s="584"/>
      <c r="X28" s="572"/>
      <c r="Y28" s="573"/>
      <c r="Z28" s="481" t="s">
        <v>184</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2313815</v>
      </c>
      <c r="BO28" s="395"/>
      <c r="BP28" s="395"/>
      <c r="BQ28" s="395"/>
      <c r="BR28" s="395"/>
      <c r="BS28" s="395"/>
      <c r="BT28" s="395"/>
      <c r="BU28" s="396"/>
      <c r="BV28" s="394">
        <v>2748615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16</v>
      </c>
      <c r="M29" s="483"/>
      <c r="N29" s="483"/>
      <c r="O29" s="483"/>
      <c r="P29" s="525"/>
      <c r="Q29" s="482">
        <v>3350</v>
      </c>
      <c r="R29" s="483"/>
      <c r="S29" s="483"/>
      <c r="T29" s="483"/>
      <c r="U29" s="483"/>
      <c r="V29" s="525"/>
      <c r="W29" s="585"/>
      <c r="X29" s="586"/>
      <c r="Y29" s="587"/>
      <c r="Z29" s="481" t="s">
        <v>187</v>
      </c>
      <c r="AA29" s="461"/>
      <c r="AB29" s="461"/>
      <c r="AC29" s="461"/>
      <c r="AD29" s="461"/>
      <c r="AE29" s="461"/>
      <c r="AF29" s="461"/>
      <c r="AG29" s="462"/>
      <c r="AH29" s="482">
        <v>266</v>
      </c>
      <c r="AI29" s="483"/>
      <c r="AJ29" s="483"/>
      <c r="AK29" s="483"/>
      <c r="AL29" s="525"/>
      <c r="AM29" s="482">
        <v>831014</v>
      </c>
      <c r="AN29" s="483"/>
      <c r="AO29" s="483"/>
      <c r="AP29" s="483"/>
      <c r="AQ29" s="483"/>
      <c r="AR29" s="525"/>
      <c r="AS29" s="482">
        <v>3124</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154876</v>
      </c>
      <c r="BO29" s="432"/>
      <c r="BP29" s="432"/>
      <c r="BQ29" s="432"/>
      <c r="BR29" s="432"/>
      <c r="BS29" s="432"/>
      <c r="BT29" s="432"/>
      <c r="BU29" s="433"/>
      <c r="BV29" s="431">
        <v>154860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101.3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2175157</v>
      </c>
      <c r="BO30" s="608"/>
      <c r="BP30" s="608"/>
      <c r="BQ30" s="608"/>
      <c r="BR30" s="608"/>
      <c r="BS30" s="608"/>
      <c r="BT30" s="608"/>
      <c r="BU30" s="609"/>
      <c r="BV30" s="607">
        <v>2147094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196</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ふれあいパーク八日市場</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九十九里地域水道企業団（水道用水供給事業会計）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匝瑳市ほか二町環境衛生組合（一般会計）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匝瑳市横芝光町消防組合（一般会計）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東総衛生組合（一般会計）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東総地区広域市町村圏事務組合（一般会計）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15</v>
      </c>
      <c r="BX43" s="620"/>
      <c r="BY43" s="621" t="str">
        <f>IF('各会計、関係団体の財政状況及び健全化判断比率'!B77="","",'各会計、関係団体の財政状況及び健全化判断比率'!B77)</f>
        <v>東総地区広域市町村圏事務組合（一般廃棄物処理事業特別会計）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qX63zAifSsQxS6JVuex+Y3Ppg7dC5fUczjaKdi6oklCDxbnNOFJlHlOv/GML+UL727Iljlha4mRHQCZ0Q2vQg==" saltValue="oCsnEIyVOp3be9gnyXHl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568</v>
      </c>
      <c r="D34" s="1212"/>
      <c r="E34" s="1213"/>
      <c r="F34" s="32">
        <v>6.69</v>
      </c>
      <c r="G34" s="33">
        <v>7.17</v>
      </c>
      <c r="H34" s="33">
        <v>7.91</v>
      </c>
      <c r="I34" s="33">
        <v>6.76</v>
      </c>
      <c r="J34" s="34">
        <v>9.84</v>
      </c>
      <c r="K34" s="22"/>
      <c r="L34" s="22"/>
      <c r="M34" s="22"/>
      <c r="N34" s="22"/>
      <c r="O34" s="22"/>
      <c r="P34" s="22"/>
    </row>
    <row r="35" spans="1:16" ht="39" customHeight="1" x14ac:dyDescent="0.15">
      <c r="A35" s="22"/>
      <c r="B35" s="35"/>
      <c r="C35" s="1206" t="s">
        <v>569</v>
      </c>
      <c r="D35" s="1207"/>
      <c r="E35" s="1208"/>
      <c r="F35" s="36">
        <v>3.65</v>
      </c>
      <c r="G35" s="37">
        <v>4.04</v>
      </c>
      <c r="H35" s="37">
        <v>3.58</v>
      </c>
      <c r="I35" s="37">
        <v>3.65</v>
      </c>
      <c r="J35" s="38">
        <v>5.27</v>
      </c>
      <c r="K35" s="22"/>
      <c r="L35" s="22"/>
      <c r="M35" s="22"/>
      <c r="N35" s="22"/>
      <c r="O35" s="22"/>
      <c r="P35" s="22"/>
    </row>
    <row r="36" spans="1:16" ht="39" customHeight="1" x14ac:dyDescent="0.15">
      <c r="A36" s="22"/>
      <c r="B36" s="35"/>
      <c r="C36" s="1206" t="s">
        <v>570</v>
      </c>
      <c r="D36" s="1207"/>
      <c r="E36" s="1208"/>
      <c r="F36" s="36">
        <v>3.74</v>
      </c>
      <c r="G36" s="37">
        <v>4.79</v>
      </c>
      <c r="H36" s="37">
        <v>4.0599999999999996</v>
      </c>
      <c r="I36" s="37">
        <v>2.52</v>
      </c>
      <c r="J36" s="38">
        <v>1.56</v>
      </c>
      <c r="K36" s="22"/>
      <c r="L36" s="22"/>
      <c r="M36" s="22"/>
      <c r="N36" s="22"/>
      <c r="O36" s="22"/>
      <c r="P36" s="22"/>
    </row>
    <row r="37" spans="1:16" ht="39" customHeight="1" x14ac:dyDescent="0.15">
      <c r="A37" s="22"/>
      <c r="B37" s="35"/>
      <c r="C37" s="1206" t="s">
        <v>571</v>
      </c>
      <c r="D37" s="1207"/>
      <c r="E37" s="1208"/>
      <c r="F37" s="36">
        <v>1.46</v>
      </c>
      <c r="G37" s="37">
        <v>1.01</v>
      </c>
      <c r="H37" s="37">
        <v>1.29</v>
      </c>
      <c r="I37" s="37">
        <v>1.65</v>
      </c>
      <c r="J37" s="38">
        <v>1.43</v>
      </c>
      <c r="K37" s="22"/>
      <c r="L37" s="22"/>
      <c r="M37" s="22"/>
      <c r="N37" s="22"/>
      <c r="O37" s="22"/>
      <c r="P37" s="22"/>
    </row>
    <row r="38" spans="1:16" ht="39" customHeight="1" x14ac:dyDescent="0.15">
      <c r="A38" s="22"/>
      <c r="B38" s="35"/>
      <c r="C38" s="1206" t="s">
        <v>572</v>
      </c>
      <c r="D38" s="1207"/>
      <c r="E38" s="1208"/>
      <c r="F38" s="36">
        <v>0</v>
      </c>
      <c r="G38" s="37">
        <v>0.01</v>
      </c>
      <c r="H38" s="37">
        <v>0.01</v>
      </c>
      <c r="I38" s="37">
        <v>0.01</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574</v>
      </c>
      <c r="D43" s="1210"/>
      <c r="E43" s="1211"/>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YlKEv0EKdd5Y0Su+1bji/ZuYou3wxNKd3MDjsQoFN7/NZTQS5cNcFBYja5/YbB4praRMV0ySFOmYWFi4SWXIA==" saltValue="6XhOqSzY9XO7vnncyyJM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1442</v>
      </c>
      <c r="L45" s="60">
        <v>1553</v>
      </c>
      <c r="M45" s="60">
        <v>1576</v>
      </c>
      <c r="N45" s="60">
        <v>1669</v>
      </c>
      <c r="O45" s="61">
        <v>1697</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x14ac:dyDescent="0.15">
      <c r="A48" s="48"/>
      <c r="B48" s="1216"/>
      <c r="C48" s="1217"/>
      <c r="D48" s="62"/>
      <c r="E48" s="1222" t="s">
        <v>14</v>
      </c>
      <c r="F48" s="1222"/>
      <c r="G48" s="1222"/>
      <c r="H48" s="1222"/>
      <c r="I48" s="1222"/>
      <c r="J48" s="1223"/>
      <c r="K48" s="63">
        <v>91</v>
      </c>
      <c r="L48" s="64">
        <v>85</v>
      </c>
      <c r="M48" s="64">
        <v>79</v>
      </c>
      <c r="N48" s="64">
        <v>57</v>
      </c>
      <c r="O48" s="65">
        <v>58</v>
      </c>
      <c r="P48" s="48"/>
      <c r="Q48" s="48"/>
      <c r="R48" s="48"/>
      <c r="S48" s="48"/>
      <c r="T48" s="48"/>
      <c r="U48" s="48"/>
    </row>
    <row r="49" spans="1:21" ht="30.75" customHeight="1" x14ac:dyDescent="0.15">
      <c r="A49" s="48"/>
      <c r="B49" s="1216"/>
      <c r="C49" s="1217"/>
      <c r="D49" s="62"/>
      <c r="E49" s="1222" t="s">
        <v>15</v>
      </c>
      <c r="F49" s="1222"/>
      <c r="G49" s="1222"/>
      <c r="H49" s="1222"/>
      <c r="I49" s="1222"/>
      <c r="J49" s="1223"/>
      <c r="K49" s="63">
        <v>131</v>
      </c>
      <c r="L49" s="64">
        <v>63</v>
      </c>
      <c r="M49" s="64">
        <v>41</v>
      </c>
      <c r="N49" s="64">
        <v>38</v>
      </c>
      <c r="O49" s="65">
        <v>37</v>
      </c>
      <c r="P49" s="48"/>
      <c r="Q49" s="48"/>
      <c r="R49" s="48"/>
      <c r="S49" s="48"/>
      <c r="T49" s="48"/>
      <c r="U49" s="48"/>
    </row>
    <row r="50" spans="1:21" ht="30.75" customHeight="1" x14ac:dyDescent="0.15">
      <c r="A50" s="48"/>
      <c r="B50" s="1216"/>
      <c r="C50" s="1217"/>
      <c r="D50" s="62"/>
      <c r="E50" s="1222" t="s">
        <v>16</v>
      </c>
      <c r="F50" s="1222"/>
      <c r="G50" s="1222"/>
      <c r="H50" s="1222"/>
      <c r="I50" s="1222"/>
      <c r="J50" s="1223"/>
      <c r="K50" s="63">
        <v>42</v>
      </c>
      <c r="L50" s="64">
        <v>38</v>
      </c>
      <c r="M50" s="64">
        <v>39</v>
      </c>
      <c r="N50" s="64">
        <v>42</v>
      </c>
      <c r="O50" s="65">
        <v>16</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517</v>
      </c>
      <c r="L51" s="64" t="s">
        <v>517</v>
      </c>
      <c r="M51" s="64" t="s">
        <v>517</v>
      </c>
      <c r="N51" s="64" t="s">
        <v>517</v>
      </c>
      <c r="O51" s="65" t="s">
        <v>517</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1201</v>
      </c>
      <c r="L52" s="64">
        <v>1237</v>
      </c>
      <c r="M52" s="64">
        <v>1294</v>
      </c>
      <c r="N52" s="64">
        <v>1306</v>
      </c>
      <c r="O52" s="65">
        <v>1287</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505</v>
      </c>
      <c r="L53" s="69">
        <v>502</v>
      </c>
      <c r="M53" s="69">
        <v>441</v>
      </c>
      <c r="N53" s="69">
        <v>500</v>
      </c>
      <c r="O53" s="70">
        <v>521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597</v>
      </c>
      <c r="L57" s="84" t="s">
        <v>597</v>
      </c>
      <c r="M57" s="84" t="s">
        <v>597</v>
      </c>
      <c r="N57" s="84" t="s">
        <v>597</v>
      </c>
      <c r="O57" s="85" t="s">
        <v>597</v>
      </c>
    </row>
    <row r="58" spans="1:21" ht="31.5" customHeight="1" thickBot="1" x14ac:dyDescent="0.2">
      <c r="B58" s="1232"/>
      <c r="C58" s="1233"/>
      <c r="D58" s="1237" t="s">
        <v>26</v>
      </c>
      <c r="E58" s="1238"/>
      <c r="F58" s="1238"/>
      <c r="G58" s="1238"/>
      <c r="H58" s="1238"/>
      <c r="I58" s="1238"/>
      <c r="J58" s="1239"/>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1tR7JyepBAwD+1qihQ7A8Kvl2zm3eGPaN9UjpMSRzdlkI8wH2TDERp9VI83q3hmxlVNRzivOvGIi4t0ye8lPg==" saltValue="n4FlB6AvOBCbIJz+jLPa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40" t="s">
        <v>29</v>
      </c>
      <c r="C41" s="1241"/>
      <c r="D41" s="102"/>
      <c r="E41" s="1246" t="s">
        <v>30</v>
      </c>
      <c r="F41" s="1246"/>
      <c r="G41" s="1246"/>
      <c r="H41" s="1247"/>
      <c r="I41" s="103">
        <v>17079</v>
      </c>
      <c r="J41" s="104">
        <v>16718</v>
      </c>
      <c r="K41" s="104">
        <v>16332</v>
      </c>
      <c r="L41" s="104">
        <v>16108</v>
      </c>
      <c r="M41" s="105">
        <v>16010</v>
      </c>
    </row>
    <row r="42" spans="2:13" ht="27.75" customHeight="1" x14ac:dyDescent="0.15">
      <c r="B42" s="1242"/>
      <c r="C42" s="1243"/>
      <c r="D42" s="106"/>
      <c r="E42" s="1248" t="s">
        <v>31</v>
      </c>
      <c r="F42" s="1248"/>
      <c r="G42" s="1248"/>
      <c r="H42" s="1249"/>
      <c r="I42" s="107">
        <v>167</v>
      </c>
      <c r="J42" s="108">
        <v>143</v>
      </c>
      <c r="K42" s="108">
        <v>118</v>
      </c>
      <c r="L42" s="108">
        <v>93</v>
      </c>
      <c r="M42" s="109">
        <v>92</v>
      </c>
    </row>
    <row r="43" spans="2:13" ht="27.75" customHeight="1" x14ac:dyDescent="0.15">
      <c r="B43" s="1242"/>
      <c r="C43" s="1243"/>
      <c r="D43" s="106"/>
      <c r="E43" s="1248" t="s">
        <v>32</v>
      </c>
      <c r="F43" s="1248"/>
      <c r="G43" s="1248"/>
      <c r="H43" s="1249"/>
      <c r="I43" s="107">
        <v>576</v>
      </c>
      <c r="J43" s="108">
        <v>520</v>
      </c>
      <c r="K43" s="108">
        <v>474</v>
      </c>
      <c r="L43" s="108">
        <v>437</v>
      </c>
      <c r="M43" s="109">
        <v>620</v>
      </c>
    </row>
    <row r="44" spans="2:13" ht="27.75" customHeight="1" x14ac:dyDescent="0.15">
      <c r="B44" s="1242"/>
      <c r="C44" s="1243"/>
      <c r="D44" s="106"/>
      <c r="E44" s="1248" t="s">
        <v>33</v>
      </c>
      <c r="F44" s="1248"/>
      <c r="G44" s="1248"/>
      <c r="H44" s="1249"/>
      <c r="I44" s="107">
        <v>289</v>
      </c>
      <c r="J44" s="108">
        <v>240</v>
      </c>
      <c r="K44" s="108">
        <v>226</v>
      </c>
      <c r="L44" s="108">
        <v>265</v>
      </c>
      <c r="M44" s="109">
        <v>329</v>
      </c>
    </row>
    <row r="45" spans="2:13" ht="27.75" customHeight="1" x14ac:dyDescent="0.15">
      <c r="B45" s="1242"/>
      <c r="C45" s="1243"/>
      <c r="D45" s="106"/>
      <c r="E45" s="1248" t="s">
        <v>34</v>
      </c>
      <c r="F45" s="1248"/>
      <c r="G45" s="1248"/>
      <c r="H45" s="1249"/>
      <c r="I45" s="107">
        <v>3033</v>
      </c>
      <c r="J45" s="108">
        <v>2878</v>
      </c>
      <c r="K45" s="108">
        <v>2676</v>
      </c>
      <c r="L45" s="108">
        <v>2532</v>
      </c>
      <c r="M45" s="109">
        <v>2373</v>
      </c>
    </row>
    <row r="46" spans="2:13" ht="27.75" customHeight="1" x14ac:dyDescent="0.15">
      <c r="B46" s="1242"/>
      <c r="C46" s="1243"/>
      <c r="D46" s="110"/>
      <c r="E46" s="1248" t="s">
        <v>35</v>
      </c>
      <c r="F46" s="1248"/>
      <c r="G46" s="1248"/>
      <c r="H46" s="1249"/>
      <c r="I46" s="107" t="s">
        <v>517</v>
      </c>
      <c r="J46" s="108" t="s">
        <v>517</v>
      </c>
      <c r="K46" s="108" t="s">
        <v>517</v>
      </c>
      <c r="L46" s="108" t="s">
        <v>517</v>
      </c>
      <c r="M46" s="109" t="s">
        <v>517</v>
      </c>
    </row>
    <row r="47" spans="2:13" ht="27.75" customHeight="1" x14ac:dyDescent="0.15">
      <c r="B47" s="1242"/>
      <c r="C47" s="1243"/>
      <c r="D47" s="111"/>
      <c r="E47" s="1250" t="s">
        <v>36</v>
      </c>
      <c r="F47" s="1251"/>
      <c r="G47" s="1251"/>
      <c r="H47" s="1252"/>
      <c r="I47" s="107" t="s">
        <v>517</v>
      </c>
      <c r="J47" s="108" t="s">
        <v>517</v>
      </c>
      <c r="K47" s="108" t="s">
        <v>517</v>
      </c>
      <c r="L47" s="108" t="s">
        <v>517</v>
      </c>
      <c r="M47" s="109" t="s">
        <v>517</v>
      </c>
    </row>
    <row r="48" spans="2:13" ht="27.75" customHeight="1" x14ac:dyDescent="0.15">
      <c r="B48" s="1242"/>
      <c r="C48" s="1243"/>
      <c r="D48" s="106"/>
      <c r="E48" s="1248" t="s">
        <v>37</v>
      </c>
      <c r="F48" s="1248"/>
      <c r="G48" s="1248"/>
      <c r="H48" s="1249"/>
      <c r="I48" s="107" t="s">
        <v>517</v>
      </c>
      <c r="J48" s="108" t="s">
        <v>517</v>
      </c>
      <c r="K48" s="108" t="s">
        <v>517</v>
      </c>
      <c r="L48" s="108" t="s">
        <v>517</v>
      </c>
      <c r="M48" s="109" t="s">
        <v>517</v>
      </c>
    </row>
    <row r="49" spans="2:13" ht="27.75" customHeight="1" x14ac:dyDescent="0.15">
      <c r="B49" s="1244"/>
      <c r="C49" s="1245"/>
      <c r="D49" s="106"/>
      <c r="E49" s="1248" t="s">
        <v>38</v>
      </c>
      <c r="F49" s="1248"/>
      <c r="G49" s="1248"/>
      <c r="H49" s="1249"/>
      <c r="I49" s="107" t="s">
        <v>517</v>
      </c>
      <c r="J49" s="108" t="s">
        <v>517</v>
      </c>
      <c r="K49" s="108" t="s">
        <v>517</v>
      </c>
      <c r="L49" s="108" t="s">
        <v>517</v>
      </c>
      <c r="M49" s="109" t="s">
        <v>517</v>
      </c>
    </row>
    <row r="50" spans="2:13" ht="27.75" customHeight="1" x14ac:dyDescent="0.15">
      <c r="B50" s="1253" t="s">
        <v>39</v>
      </c>
      <c r="C50" s="1254"/>
      <c r="D50" s="112"/>
      <c r="E50" s="1248" t="s">
        <v>40</v>
      </c>
      <c r="F50" s="1248"/>
      <c r="G50" s="1248"/>
      <c r="H50" s="1249"/>
      <c r="I50" s="107">
        <v>4931</v>
      </c>
      <c r="J50" s="108">
        <v>4930</v>
      </c>
      <c r="K50" s="108">
        <v>5205</v>
      </c>
      <c r="L50" s="108">
        <v>5121</v>
      </c>
      <c r="M50" s="109">
        <v>4699</v>
      </c>
    </row>
    <row r="51" spans="2:13" ht="27.75" customHeight="1" x14ac:dyDescent="0.15">
      <c r="B51" s="1242"/>
      <c r="C51" s="1243"/>
      <c r="D51" s="106"/>
      <c r="E51" s="1248" t="s">
        <v>41</v>
      </c>
      <c r="F51" s="1248"/>
      <c r="G51" s="1248"/>
      <c r="H51" s="1249"/>
      <c r="I51" s="107" t="s">
        <v>517</v>
      </c>
      <c r="J51" s="108" t="s">
        <v>517</v>
      </c>
      <c r="K51" s="108" t="s">
        <v>517</v>
      </c>
      <c r="L51" s="108" t="s">
        <v>517</v>
      </c>
      <c r="M51" s="109" t="s">
        <v>517</v>
      </c>
    </row>
    <row r="52" spans="2:13" ht="27.75" customHeight="1" x14ac:dyDescent="0.15">
      <c r="B52" s="1244"/>
      <c r="C52" s="1245"/>
      <c r="D52" s="106"/>
      <c r="E52" s="1248" t="s">
        <v>42</v>
      </c>
      <c r="F52" s="1248"/>
      <c r="G52" s="1248"/>
      <c r="H52" s="1249"/>
      <c r="I52" s="107">
        <v>13651</v>
      </c>
      <c r="J52" s="108">
        <v>13246</v>
      </c>
      <c r="K52" s="108">
        <v>12959</v>
      </c>
      <c r="L52" s="108">
        <v>12563</v>
      </c>
      <c r="M52" s="109">
        <v>12647</v>
      </c>
    </row>
    <row r="53" spans="2:13" ht="27.75" customHeight="1" thickBot="1" x14ac:dyDescent="0.2">
      <c r="B53" s="1255" t="s">
        <v>43</v>
      </c>
      <c r="C53" s="1256"/>
      <c r="D53" s="113"/>
      <c r="E53" s="1257" t="s">
        <v>44</v>
      </c>
      <c r="F53" s="1257"/>
      <c r="G53" s="1257"/>
      <c r="H53" s="1258"/>
      <c r="I53" s="114">
        <v>2561</v>
      </c>
      <c r="J53" s="115">
        <v>2323</v>
      </c>
      <c r="K53" s="115">
        <v>1661</v>
      </c>
      <c r="L53" s="115">
        <v>1750</v>
      </c>
      <c r="M53" s="116">
        <v>2077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X1FfymKsqOqWY02mtTwW27+HA2AIJ+a/s/iknN144W4yVYHIQ5hPQb6/5LCuc2Lg1wT/NEUziN25EkIzjBYlw==" saltValue="pgL+0JQCjVqcU991ngpa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47</v>
      </c>
      <c r="D55" s="1267"/>
      <c r="E55" s="1268"/>
      <c r="F55" s="128">
        <v>3065</v>
      </c>
      <c r="G55" s="128">
        <v>2749</v>
      </c>
      <c r="H55" s="129">
        <v>2314</v>
      </c>
    </row>
    <row r="56" spans="2:8" ht="52.5" customHeight="1" x14ac:dyDescent="0.15">
      <c r="B56" s="130"/>
      <c r="C56" s="1269" t="s">
        <v>48</v>
      </c>
      <c r="D56" s="1269"/>
      <c r="E56" s="1270"/>
      <c r="F56" s="131">
        <v>155</v>
      </c>
      <c r="G56" s="131">
        <v>155</v>
      </c>
      <c r="H56" s="132">
        <v>155</v>
      </c>
    </row>
    <row r="57" spans="2:8" ht="53.25" customHeight="1" x14ac:dyDescent="0.15">
      <c r="B57" s="130"/>
      <c r="C57" s="1271" t="s">
        <v>49</v>
      </c>
      <c r="D57" s="1271"/>
      <c r="E57" s="1272"/>
      <c r="F57" s="133">
        <v>2181</v>
      </c>
      <c r="G57" s="133">
        <v>2147</v>
      </c>
      <c r="H57" s="134">
        <v>2175</v>
      </c>
    </row>
    <row r="58" spans="2:8" ht="45.75" customHeight="1" x14ac:dyDescent="0.15">
      <c r="B58" s="135"/>
      <c r="C58" s="1259" t="s">
        <v>599</v>
      </c>
      <c r="D58" s="1260"/>
      <c r="E58" s="1261"/>
      <c r="F58" s="136">
        <v>1263</v>
      </c>
      <c r="G58" s="136">
        <v>1225</v>
      </c>
      <c r="H58" s="137">
        <v>1226</v>
      </c>
    </row>
    <row r="59" spans="2:8" ht="45.75" customHeight="1" x14ac:dyDescent="0.15">
      <c r="B59" s="135"/>
      <c r="C59" s="1259" t="s">
        <v>600</v>
      </c>
      <c r="D59" s="1260"/>
      <c r="E59" s="1261"/>
      <c r="F59" s="136">
        <v>447</v>
      </c>
      <c r="G59" s="136">
        <v>455</v>
      </c>
      <c r="H59" s="137">
        <v>479</v>
      </c>
    </row>
    <row r="60" spans="2:8" ht="45.75" customHeight="1" x14ac:dyDescent="0.15">
      <c r="B60" s="135"/>
      <c r="C60" s="1259" t="s">
        <v>601</v>
      </c>
      <c r="D60" s="1260"/>
      <c r="E60" s="1261"/>
      <c r="F60" s="136">
        <v>441</v>
      </c>
      <c r="G60" s="136">
        <v>437</v>
      </c>
      <c r="H60" s="137">
        <v>436</v>
      </c>
    </row>
    <row r="61" spans="2:8" ht="45.75" customHeight="1" x14ac:dyDescent="0.15">
      <c r="B61" s="135"/>
      <c r="C61" s="1259" t="s">
        <v>602</v>
      </c>
      <c r="D61" s="1260"/>
      <c r="E61" s="1261"/>
      <c r="F61" s="136">
        <v>27</v>
      </c>
      <c r="G61" s="136">
        <v>27</v>
      </c>
      <c r="H61" s="137">
        <v>27</v>
      </c>
    </row>
    <row r="62" spans="2:8" ht="45.75" customHeight="1" thickBot="1" x14ac:dyDescent="0.2">
      <c r="B62" s="138"/>
      <c r="C62" s="1262" t="s">
        <v>603</v>
      </c>
      <c r="D62" s="1263"/>
      <c r="E62" s="1264"/>
      <c r="F62" s="139" t="s">
        <v>604</v>
      </c>
      <c r="G62" s="139">
        <v>2</v>
      </c>
      <c r="H62" s="140">
        <v>7</v>
      </c>
    </row>
    <row r="63" spans="2:8" ht="52.5" customHeight="1" thickBot="1" x14ac:dyDescent="0.2">
      <c r="B63" s="141"/>
      <c r="C63" s="1265" t="s">
        <v>50</v>
      </c>
      <c r="D63" s="1265"/>
      <c r="E63" s="1266"/>
      <c r="F63" s="142">
        <v>5401</v>
      </c>
      <c r="G63" s="142">
        <v>5051</v>
      </c>
      <c r="H63" s="143">
        <v>4644</v>
      </c>
    </row>
    <row r="64" spans="2:8" ht="15" customHeight="1" x14ac:dyDescent="0.15"/>
  </sheetData>
  <sheetProtection algorithmName="SHA-512" hashValue="f2+Ysb3uU/NrNvM4oN2gBvWaf0pZDFLYRhPomfLqAeUgo2zpD9SUOdBHvieAB7rXZOEBiVKyOmh9bTzAYk56KQ==" saltValue="K5C4dCtIzTEzIpyOSl2a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R38" sqref="AR38"/>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615</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611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24" t="s">
        <v>614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608</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81">
        <v>30</v>
      </c>
      <c r="BQ51" s="1281"/>
      <c r="BR51" s="1281"/>
      <c r="BS51" s="1281"/>
      <c r="BT51" s="1281"/>
      <c r="BU51" s="1281"/>
      <c r="BV51" s="1281"/>
      <c r="BW51" s="1281"/>
      <c r="BX51" s="1281">
        <v>27.5</v>
      </c>
      <c r="BY51" s="1281"/>
      <c r="BZ51" s="1281"/>
      <c r="CA51" s="1281"/>
      <c r="CB51" s="1281"/>
      <c r="CC51" s="1281"/>
      <c r="CD51" s="1281"/>
      <c r="CE51" s="1281"/>
      <c r="CF51" s="1281">
        <v>20</v>
      </c>
      <c r="CG51" s="1281"/>
      <c r="CH51" s="1281"/>
      <c r="CI51" s="1281"/>
      <c r="CJ51" s="1281"/>
      <c r="CK51" s="1281"/>
      <c r="CL51" s="1281"/>
      <c r="CM51" s="1281"/>
      <c r="CN51" s="1281">
        <v>21.2</v>
      </c>
      <c r="CO51" s="1281"/>
      <c r="CP51" s="1281"/>
      <c r="CQ51" s="1281"/>
      <c r="CR51" s="1281"/>
      <c r="CS51" s="1281"/>
      <c r="CT51" s="1281"/>
      <c r="CU51" s="1281"/>
      <c r="CV51" s="1281">
        <v>24.4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56.3</v>
      </c>
      <c r="BQ53" s="1281"/>
      <c r="BR53" s="1281"/>
      <c r="BS53" s="1281"/>
      <c r="BT53" s="1281"/>
      <c r="BU53" s="1281"/>
      <c r="BV53" s="1281"/>
      <c r="BW53" s="1281"/>
      <c r="BX53" s="1281">
        <v>57.7</v>
      </c>
      <c r="BY53" s="1281"/>
      <c r="BZ53" s="1281"/>
      <c r="CA53" s="1281"/>
      <c r="CB53" s="1281"/>
      <c r="CC53" s="1281"/>
      <c r="CD53" s="1281"/>
      <c r="CE53" s="1281"/>
      <c r="CF53" s="1281">
        <v>59.6</v>
      </c>
      <c r="CG53" s="1281"/>
      <c r="CH53" s="1281"/>
      <c r="CI53" s="1281"/>
      <c r="CJ53" s="1281"/>
      <c r="CK53" s="1281"/>
      <c r="CL53" s="1281"/>
      <c r="CM53" s="1281"/>
      <c r="CN53" s="1281">
        <v>61.4</v>
      </c>
      <c r="CO53" s="1281"/>
      <c r="CP53" s="1281"/>
      <c r="CQ53" s="1281"/>
      <c r="CR53" s="1281"/>
      <c r="CS53" s="1281"/>
      <c r="CT53" s="1281"/>
      <c r="CU53" s="1281"/>
      <c r="CV53" s="1281">
        <v>63.2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607</v>
      </c>
      <c r="AO55" s="1283"/>
      <c r="AP55" s="1283"/>
      <c r="AQ55" s="1283"/>
      <c r="AR55" s="1283"/>
      <c r="AS55" s="1283"/>
      <c r="AT55" s="1283"/>
      <c r="AU55" s="1283"/>
      <c r="AV55" s="1283"/>
      <c r="AW55" s="1283"/>
      <c r="AX55" s="1283"/>
      <c r="AY55" s="1283"/>
      <c r="AZ55" s="1283"/>
      <c r="BA55" s="1283"/>
      <c r="BB55" s="1282" t="s">
        <v>606</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612</v>
      </c>
    </row>
    <row r="64" spans="1:109" ht="13.5" x14ac:dyDescent="0.15">
      <c r="B64" s="1274"/>
      <c r="G64" s="1311"/>
      <c r="I64" s="1313"/>
      <c r="J64" s="1313"/>
      <c r="K64" s="1313"/>
      <c r="L64" s="1313"/>
      <c r="M64" s="1313"/>
      <c r="N64" s="1312"/>
      <c r="AM64" s="1311"/>
      <c r="AN64" s="1311" t="s">
        <v>611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608</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81">
        <v>30</v>
      </c>
      <c r="BQ73" s="1281"/>
      <c r="BR73" s="1281"/>
      <c r="BS73" s="1281"/>
      <c r="BT73" s="1281"/>
      <c r="BU73" s="1281"/>
      <c r="BV73" s="1281"/>
      <c r="BW73" s="1281"/>
      <c r="BX73" s="1281">
        <v>27.5</v>
      </c>
      <c r="BY73" s="1281"/>
      <c r="BZ73" s="1281"/>
      <c r="CA73" s="1281"/>
      <c r="CB73" s="1281"/>
      <c r="CC73" s="1281"/>
      <c r="CD73" s="1281"/>
      <c r="CE73" s="1281"/>
      <c r="CF73" s="1281">
        <v>20</v>
      </c>
      <c r="CG73" s="1281"/>
      <c r="CH73" s="1281"/>
      <c r="CI73" s="1281"/>
      <c r="CJ73" s="1281"/>
      <c r="CK73" s="1281"/>
      <c r="CL73" s="1281"/>
      <c r="CM73" s="1281"/>
      <c r="CN73" s="1281">
        <v>21.2</v>
      </c>
      <c r="CO73" s="1281"/>
      <c r="CP73" s="1281"/>
      <c r="CQ73" s="1281"/>
      <c r="CR73" s="1281"/>
      <c r="CS73" s="1281"/>
      <c r="CT73" s="1281"/>
      <c r="CU73" s="1281"/>
      <c r="CV73" s="1281">
        <v>24.4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5.2</v>
      </c>
      <c r="BQ75" s="1281"/>
      <c r="BR75" s="1281"/>
      <c r="BS75" s="1281"/>
      <c r="BT75" s="1281"/>
      <c r="BU75" s="1281"/>
      <c r="BV75" s="1281"/>
      <c r="BW75" s="1281"/>
      <c r="BX75" s="1281">
        <v>5.6</v>
      </c>
      <c r="BY75" s="1281"/>
      <c r="BZ75" s="1281"/>
      <c r="CA75" s="1281"/>
      <c r="CB75" s="1281"/>
      <c r="CC75" s="1281"/>
      <c r="CD75" s="1281"/>
      <c r="CE75" s="1281"/>
      <c r="CF75" s="1281">
        <v>5.7</v>
      </c>
      <c r="CG75" s="1281"/>
      <c r="CH75" s="1281"/>
      <c r="CI75" s="1281"/>
      <c r="CJ75" s="1281"/>
      <c r="CK75" s="1281"/>
      <c r="CL75" s="1281"/>
      <c r="CM75" s="1281"/>
      <c r="CN75" s="1281">
        <v>5.7</v>
      </c>
      <c r="CO75" s="1281"/>
      <c r="CP75" s="1281"/>
      <c r="CQ75" s="1281"/>
      <c r="CR75" s="1281"/>
      <c r="CS75" s="1281"/>
      <c r="CT75" s="1281"/>
      <c r="CU75" s="1281"/>
      <c r="CV75" s="1281">
        <v>5.8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607</v>
      </c>
      <c r="AO77" s="1283"/>
      <c r="AP77" s="1283"/>
      <c r="AQ77" s="1283"/>
      <c r="AR77" s="1283"/>
      <c r="AS77" s="1283"/>
      <c r="AT77" s="1283"/>
      <c r="AU77" s="1283"/>
      <c r="AV77" s="1283"/>
      <c r="AW77" s="1283"/>
      <c r="AX77" s="1283"/>
      <c r="AY77" s="1283"/>
      <c r="AZ77" s="1283"/>
      <c r="BA77" s="1283"/>
      <c r="BB77" s="1282" t="s">
        <v>606</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605</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b/GGLbQp59CRfH1JC99gOzvQiRzQ9uQVkxsEzJUOAXMhZ6YGukmhC68JL8rwb4eo/QH/1/zpAcdbloY74P9BA==" saltValue="a/6ndmOR/m/EHKhOjv4rs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R38" sqref="AR3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UZEhZXdOv8qNiT7VqNAvVnC7DVJwLTAtB5tDyqMOyHU6sEIF1RH7j0h/LJsOX1rfm3hWhHMKAoslSHld18sAWA==" saltValue="rYn2QvZXYBa8he6cwBTu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R38" sqref="AR3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1mgjLEUnKNfOtmVyCgCywWWrgs0P2UEt+nPnlaA6MebhTFG5e0heM4n/IRZZSBKJ1/NSKVnFWRabjIX1m1e1qQ==" saltValue="DwNQo06ipoBSEO6stwjp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40224</v>
      </c>
      <c r="E3" s="162"/>
      <c r="F3" s="163">
        <v>83280</v>
      </c>
      <c r="G3" s="164"/>
      <c r="H3" s="165"/>
    </row>
    <row r="4" spans="1:8" x14ac:dyDescent="0.15">
      <c r="A4" s="166"/>
      <c r="B4" s="167"/>
      <c r="C4" s="168"/>
      <c r="D4" s="169">
        <v>22601</v>
      </c>
      <c r="E4" s="170"/>
      <c r="F4" s="171">
        <v>43123</v>
      </c>
      <c r="G4" s="172"/>
      <c r="H4" s="173"/>
    </row>
    <row r="5" spans="1:8" x14ac:dyDescent="0.15">
      <c r="A5" s="154" t="s">
        <v>550</v>
      </c>
      <c r="B5" s="159"/>
      <c r="C5" s="160"/>
      <c r="D5" s="161">
        <v>38283</v>
      </c>
      <c r="E5" s="162"/>
      <c r="F5" s="163">
        <v>88968</v>
      </c>
      <c r="G5" s="164"/>
      <c r="H5" s="165"/>
    </row>
    <row r="6" spans="1:8" x14ac:dyDescent="0.15">
      <c r="A6" s="166"/>
      <c r="B6" s="167"/>
      <c r="C6" s="168"/>
      <c r="D6" s="169">
        <v>24326</v>
      </c>
      <c r="E6" s="170"/>
      <c r="F6" s="171">
        <v>45482</v>
      </c>
      <c r="G6" s="172"/>
      <c r="H6" s="173"/>
    </row>
    <row r="7" spans="1:8" x14ac:dyDescent="0.15">
      <c r="A7" s="154" t="s">
        <v>551</v>
      </c>
      <c r="B7" s="159"/>
      <c r="C7" s="160"/>
      <c r="D7" s="161">
        <v>31683</v>
      </c>
      <c r="E7" s="162"/>
      <c r="F7" s="163">
        <v>85173</v>
      </c>
      <c r="G7" s="164"/>
      <c r="H7" s="165"/>
    </row>
    <row r="8" spans="1:8" x14ac:dyDescent="0.15">
      <c r="A8" s="166"/>
      <c r="B8" s="167"/>
      <c r="C8" s="168"/>
      <c r="D8" s="169">
        <v>24586</v>
      </c>
      <c r="E8" s="170"/>
      <c r="F8" s="171">
        <v>43913</v>
      </c>
      <c r="G8" s="172"/>
      <c r="H8" s="173"/>
    </row>
    <row r="9" spans="1:8" x14ac:dyDescent="0.15">
      <c r="A9" s="154" t="s">
        <v>552</v>
      </c>
      <c r="B9" s="159"/>
      <c r="C9" s="160"/>
      <c r="D9" s="161">
        <v>45309</v>
      </c>
      <c r="E9" s="162"/>
      <c r="F9" s="163">
        <v>94081</v>
      </c>
      <c r="G9" s="164"/>
      <c r="H9" s="165"/>
    </row>
    <row r="10" spans="1:8" x14ac:dyDescent="0.15">
      <c r="A10" s="166"/>
      <c r="B10" s="167"/>
      <c r="C10" s="168"/>
      <c r="D10" s="169">
        <v>23032</v>
      </c>
      <c r="E10" s="170"/>
      <c r="F10" s="171">
        <v>48949</v>
      </c>
      <c r="G10" s="172"/>
      <c r="H10" s="173"/>
    </row>
    <row r="11" spans="1:8" x14ac:dyDescent="0.15">
      <c r="A11" s="154" t="s">
        <v>553</v>
      </c>
      <c r="B11" s="159"/>
      <c r="C11" s="160"/>
      <c r="D11" s="161">
        <v>43849</v>
      </c>
      <c r="E11" s="162"/>
      <c r="F11" s="163">
        <v>92632</v>
      </c>
      <c r="G11" s="164"/>
      <c r="H11" s="165"/>
    </row>
    <row r="12" spans="1:8" x14ac:dyDescent="0.15">
      <c r="A12" s="166"/>
      <c r="B12" s="167"/>
      <c r="C12" s="174"/>
      <c r="D12" s="169">
        <v>18076</v>
      </c>
      <c r="E12" s="170"/>
      <c r="F12" s="171">
        <v>47978</v>
      </c>
      <c r="G12" s="172"/>
      <c r="H12" s="173"/>
    </row>
    <row r="13" spans="1:8" x14ac:dyDescent="0.15">
      <c r="A13" s="154"/>
      <c r="B13" s="159"/>
      <c r="C13" s="175"/>
      <c r="D13" s="176">
        <v>39870</v>
      </c>
      <c r="E13" s="177"/>
      <c r="F13" s="178">
        <v>88827</v>
      </c>
      <c r="G13" s="179"/>
      <c r="H13" s="165"/>
    </row>
    <row r="14" spans="1:8" x14ac:dyDescent="0.15">
      <c r="A14" s="166"/>
      <c r="B14" s="167"/>
      <c r="C14" s="168"/>
      <c r="D14" s="169">
        <v>22524</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6.7</v>
      </c>
      <c r="C19" s="180">
        <f>ROUND(VALUE(SUBSTITUTE(実質収支比率等に係る経年分析!G$48,"▲","-")),2)</f>
        <v>7.17</v>
      </c>
      <c r="D19" s="180">
        <f>ROUND(VALUE(SUBSTITUTE(実質収支比率等に係る経年分析!H$48,"▲","-")),2)</f>
        <v>7.92</v>
      </c>
      <c r="E19" s="180">
        <f>ROUND(VALUE(SUBSTITUTE(実質収支比率等に係る経年分析!I$48,"▲","-")),2)</f>
        <v>6.76</v>
      </c>
      <c r="F19" s="180">
        <f>ROUND(VALUE(SUBSTITUTE(実質収支比率等に係る経年分析!J$48,"▲","-")),2)</f>
        <v>9.84</v>
      </c>
    </row>
    <row r="20" spans="1:11" x14ac:dyDescent="0.15">
      <c r="A20" s="180" t="s">
        <v>54</v>
      </c>
      <c r="B20" s="180">
        <f>ROUND(VALUE(SUBSTITUTE(実質収支比率等に係る経年分析!F$47,"▲","-")),2)</f>
        <v>31.4</v>
      </c>
      <c r="C20" s="180">
        <f>ROUND(VALUE(SUBSTITUTE(実質収支比率等に係る経年分析!G$47,"▲","-")),2)</f>
        <v>31.64</v>
      </c>
      <c r="D20" s="180">
        <f>ROUND(VALUE(SUBSTITUTE(実質収支比率等に係る経年分析!H$47,"▲","-")),2)</f>
        <v>31.95</v>
      </c>
      <c r="E20" s="180">
        <f>ROUND(VALUE(SUBSTITUTE(実質収支比率等に係る経年分析!I$47,"▲","-")),2)</f>
        <v>28.8</v>
      </c>
      <c r="F20" s="180">
        <f>ROUND(VALUE(SUBSTITUTE(実質収支比率等に係る経年分析!J$47,"▲","-")),2)</f>
        <v>23.63</v>
      </c>
    </row>
    <row r="21" spans="1:11" x14ac:dyDescent="0.15">
      <c r="A21" s="180" t="s">
        <v>55</v>
      </c>
      <c r="B21" s="180">
        <f>IF(ISNUMBER(VALUE(SUBSTITUTE(実質収支比率等に係る経年分析!F$49,"▲","-"))),ROUND(VALUE(SUBSTITUTE(実質収支比率等に係る経年分析!F$49,"▲","-")),2),NA())</f>
        <v>-3.08</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-8.5</v>
      </c>
      <c r="F21" s="180">
        <f>IF(ISNUMBER(VALUE(SUBSTITUTE(実質収支比率等に係る経年分析!J$49,"▲","-"))),ROUND(VALUE(SUBSTITUTE(実質収支比率等に係る経年分析!J$49,"▲","-")),2),NA())</f>
        <v>-4.49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4.0599999999999996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1201</v>
      </c>
      <c r="E42" s="182"/>
      <c r="F42" s="182"/>
      <c r="G42" s="182">
        <f>'実質公債費比率（分子）の構造'!L$52</f>
        <v>1237</v>
      </c>
      <c r="H42" s="182"/>
      <c r="I42" s="182"/>
      <c r="J42" s="182">
        <f>'実質公債費比率（分子）の構造'!M$52</f>
        <v>1294</v>
      </c>
      <c r="K42" s="182"/>
      <c r="L42" s="182"/>
      <c r="M42" s="182">
        <f>'実質公債費比率（分子）の構造'!N$52</f>
        <v>1306</v>
      </c>
      <c r="N42" s="182"/>
      <c r="O42" s="182"/>
      <c r="P42" s="182">
        <f>'実質公債費比率（分子）の構造'!O$52</f>
        <v>1287</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42</v>
      </c>
      <c r="C44" s="182"/>
      <c r="D44" s="182"/>
      <c r="E44" s="182">
        <f>'実質公債費比率（分子）の構造'!L$50</f>
        <v>38</v>
      </c>
      <c r="F44" s="182"/>
      <c r="G44" s="182"/>
      <c r="H44" s="182">
        <f>'実質公債費比率（分子）の構造'!M$50</f>
        <v>39</v>
      </c>
      <c r="I44" s="182"/>
      <c r="J44" s="182"/>
      <c r="K44" s="182">
        <f>'実質公債費比率（分子）の構造'!N$50</f>
        <v>42</v>
      </c>
      <c r="L44" s="182"/>
      <c r="M44" s="182"/>
      <c r="N44" s="182">
        <f>'実質公債費比率（分子）の構造'!O$50</f>
        <v>16</v>
      </c>
      <c r="O44" s="182"/>
      <c r="P44" s="182"/>
    </row>
    <row r="45" spans="1:16" x14ac:dyDescent="0.15">
      <c r="A45" s="182" t="s">
        <v>64</v>
      </c>
      <c r="B45" s="182">
        <f>'実質公債費比率（分子）の構造'!K$49</f>
        <v>131</v>
      </c>
      <c r="C45" s="182"/>
      <c r="D45" s="182"/>
      <c r="E45" s="182">
        <f>'実質公債費比率（分子）の構造'!L$49</f>
        <v>63</v>
      </c>
      <c r="F45" s="182"/>
      <c r="G45" s="182"/>
      <c r="H45" s="182">
        <f>'実質公債費比率（分子）の構造'!M$49</f>
        <v>41</v>
      </c>
      <c r="I45" s="182"/>
      <c r="J45" s="182"/>
      <c r="K45" s="182">
        <f>'実質公債費比率（分子）の構造'!N$49</f>
        <v>38</v>
      </c>
      <c r="L45" s="182"/>
      <c r="M45" s="182"/>
      <c r="N45" s="182">
        <f>'実質公債費比率（分子）の構造'!O$49</f>
        <v>37</v>
      </c>
      <c r="O45" s="182"/>
      <c r="P45" s="182"/>
    </row>
    <row r="46" spans="1:16" x14ac:dyDescent="0.15">
      <c r="A46" s="182" t="s">
        <v>65</v>
      </c>
      <c r="B46" s="182">
        <f>'実質公債費比率（分子）の構造'!K$48</f>
        <v>91</v>
      </c>
      <c r="C46" s="182"/>
      <c r="D46" s="182"/>
      <c r="E46" s="182">
        <f>'実質公債費比率（分子）の構造'!L$48</f>
        <v>85</v>
      </c>
      <c r="F46" s="182"/>
      <c r="G46" s="182"/>
      <c r="H46" s="182">
        <f>'実質公債費比率（分子）の構造'!M$48</f>
        <v>79</v>
      </c>
      <c r="I46" s="182"/>
      <c r="J46" s="182"/>
      <c r="K46" s="182">
        <f>'実質公債費比率（分子）の構造'!N$48</f>
        <v>57</v>
      </c>
      <c r="L46" s="182"/>
      <c r="M46" s="182"/>
      <c r="N46" s="182">
        <f>'実質公債費比率（分子）の構造'!O$48</f>
        <v>58</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1442</v>
      </c>
      <c r="C49" s="182"/>
      <c r="D49" s="182"/>
      <c r="E49" s="182">
        <f>'実質公債費比率（分子）の構造'!L$45</f>
        <v>1553</v>
      </c>
      <c r="F49" s="182"/>
      <c r="G49" s="182"/>
      <c r="H49" s="182">
        <f>'実質公債費比率（分子）の構造'!M$45</f>
        <v>1576</v>
      </c>
      <c r="I49" s="182"/>
      <c r="J49" s="182"/>
      <c r="K49" s="182">
        <f>'実質公債費比率（分子）の構造'!N$45</f>
        <v>1669</v>
      </c>
      <c r="L49" s="182"/>
      <c r="M49" s="182"/>
      <c r="N49" s="182">
        <f>'実質公債費比率（分子）の構造'!O$45</f>
        <v>1697</v>
      </c>
      <c r="O49" s="182"/>
      <c r="P49" s="182"/>
    </row>
    <row r="50" spans="1:16" x14ac:dyDescent="0.15">
      <c r="A50" s="182" t="s">
        <v>69</v>
      </c>
      <c r="B50" s="182" t="e">
        <f>NA()</f>
        <v>#N/A</v>
      </c>
      <c r="C50" s="182">
        <f>IF(ISNUMBER('実質公債費比率（分子）の構造'!K$53),'実質公債費比率（分子）の構造'!K$53,NA())</f>
        <v>505</v>
      </c>
      <c r="D50" s="182" t="e">
        <f>NA()</f>
        <v>#N/A</v>
      </c>
      <c r="E50" s="182" t="e">
        <f>NA()</f>
        <v>#N/A</v>
      </c>
      <c r="F50" s="182">
        <f>IF(ISNUMBER('実質公債費比率（分子）の構造'!L$53),'実質公債費比率（分子）の構造'!L$53,NA())</f>
        <v>502</v>
      </c>
      <c r="G50" s="182" t="e">
        <f>NA()</f>
        <v>#N/A</v>
      </c>
      <c r="H50" s="182" t="e">
        <f>NA()</f>
        <v>#N/A</v>
      </c>
      <c r="I50" s="182">
        <f>IF(ISNUMBER('実質公債費比率（分子）の構造'!M$53),'実質公債費比率（分子）の構造'!M$53,NA())</f>
        <v>441</v>
      </c>
      <c r="J50" s="182" t="e">
        <f>NA()</f>
        <v>#N/A</v>
      </c>
      <c r="K50" s="182" t="e">
        <f>NA()</f>
        <v>#N/A</v>
      </c>
      <c r="L50" s="182">
        <f>IF(ISNUMBER('実質公債費比率（分子）の構造'!N$53),'実質公債費比率（分子）の構造'!N$53,NA())</f>
        <v>500</v>
      </c>
      <c r="M50" s="182" t="e">
        <f>NA()</f>
        <v>#N/A</v>
      </c>
      <c r="N50" s="182" t="e">
        <f>NA()</f>
        <v>#N/A</v>
      </c>
      <c r="O50" s="182">
        <f>IF(ISNUMBER('実質公債費比率（分子）の構造'!O$53),'実質公債費比率（分子）の構造'!O$53,NA())</f>
        <v>521</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13651</v>
      </c>
      <c r="E56" s="181"/>
      <c r="F56" s="181"/>
      <c r="G56" s="181">
        <f>'将来負担比率（分子）の構造'!J$52</f>
        <v>13246</v>
      </c>
      <c r="H56" s="181"/>
      <c r="I56" s="181"/>
      <c r="J56" s="181">
        <f>'将来負担比率（分子）の構造'!K$52</f>
        <v>12959</v>
      </c>
      <c r="K56" s="181"/>
      <c r="L56" s="181"/>
      <c r="M56" s="181">
        <f>'将来負担比率（分子）の構造'!L$52</f>
        <v>12563</v>
      </c>
      <c r="N56" s="181"/>
      <c r="O56" s="181"/>
      <c r="P56" s="181">
        <f>'将来負担比率（分子）の構造'!M$52</f>
        <v>12647</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4931</v>
      </c>
      <c r="E58" s="181"/>
      <c r="F58" s="181"/>
      <c r="G58" s="181">
        <f>'将来負担比率（分子）の構造'!J$50</f>
        <v>4930</v>
      </c>
      <c r="H58" s="181"/>
      <c r="I58" s="181"/>
      <c r="J58" s="181">
        <f>'将来負担比率（分子）の構造'!K$50</f>
        <v>5205</v>
      </c>
      <c r="K58" s="181"/>
      <c r="L58" s="181"/>
      <c r="M58" s="181">
        <f>'将来負担比率（分子）の構造'!L$50</f>
        <v>5121</v>
      </c>
      <c r="N58" s="181"/>
      <c r="O58" s="181"/>
      <c r="P58" s="181">
        <f>'将来負担比率（分子）の構造'!M$50</f>
        <v>4699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3033</v>
      </c>
      <c r="C62" s="181"/>
      <c r="D62" s="181"/>
      <c r="E62" s="181">
        <f>'将来負担比率（分子）の構造'!J$45</f>
        <v>2878</v>
      </c>
      <c r="F62" s="181"/>
      <c r="G62" s="181"/>
      <c r="H62" s="181">
        <f>'将来負担比率（分子）の構造'!K$45</f>
        <v>2676</v>
      </c>
      <c r="I62" s="181"/>
      <c r="J62" s="181"/>
      <c r="K62" s="181">
        <f>'将来負担比率（分子）の構造'!L$45</f>
        <v>2532</v>
      </c>
      <c r="L62" s="181"/>
      <c r="M62" s="181"/>
      <c r="N62" s="181">
        <f>'将来負担比率（分子）の構造'!M$45</f>
        <v>2373</v>
      </c>
      <c r="O62" s="181"/>
      <c r="P62" s="181"/>
    </row>
    <row r="63" spans="1:16" x14ac:dyDescent="0.15">
      <c r="A63" s="181" t="s">
        <v>33</v>
      </c>
      <c r="B63" s="181">
        <f>'将来負担比率（分子）の構造'!I$44</f>
        <v>289</v>
      </c>
      <c r="C63" s="181"/>
      <c r="D63" s="181"/>
      <c r="E63" s="181">
        <f>'将来負担比率（分子）の構造'!J$44</f>
        <v>240</v>
      </c>
      <c r="F63" s="181"/>
      <c r="G63" s="181"/>
      <c r="H63" s="181">
        <f>'将来負担比率（分子）の構造'!K$44</f>
        <v>226</v>
      </c>
      <c r="I63" s="181"/>
      <c r="J63" s="181"/>
      <c r="K63" s="181">
        <f>'将来負担比率（分子）の構造'!L$44</f>
        <v>265</v>
      </c>
      <c r="L63" s="181"/>
      <c r="M63" s="181"/>
      <c r="N63" s="181">
        <f>'将来負担比率（分子）の構造'!M$44</f>
        <v>329</v>
      </c>
      <c r="O63" s="181"/>
      <c r="P63" s="181"/>
    </row>
    <row r="64" spans="1:16" x14ac:dyDescent="0.15">
      <c r="A64" s="181" t="s">
        <v>32</v>
      </c>
      <c r="B64" s="181">
        <f>'将来負担比率（分子）の構造'!I$43</f>
        <v>576</v>
      </c>
      <c r="C64" s="181"/>
      <c r="D64" s="181"/>
      <c r="E64" s="181">
        <f>'将来負担比率（分子）の構造'!J$43</f>
        <v>520</v>
      </c>
      <c r="F64" s="181"/>
      <c r="G64" s="181"/>
      <c r="H64" s="181">
        <f>'将来負担比率（分子）の構造'!K$43</f>
        <v>474</v>
      </c>
      <c r="I64" s="181"/>
      <c r="J64" s="181"/>
      <c r="K64" s="181">
        <f>'将来負担比率（分子）の構造'!L$43</f>
        <v>437</v>
      </c>
      <c r="L64" s="181"/>
      <c r="M64" s="181"/>
      <c r="N64" s="181">
        <f>'将来負担比率（分子）の構造'!M$43</f>
        <v>620</v>
      </c>
      <c r="O64" s="181"/>
      <c r="P64" s="181"/>
    </row>
    <row r="65" spans="1:16" x14ac:dyDescent="0.15">
      <c r="A65" s="181" t="s">
        <v>31</v>
      </c>
      <c r="B65" s="181">
        <f>'将来負担比率（分子）の構造'!I$42</f>
        <v>167</v>
      </c>
      <c r="C65" s="181"/>
      <c r="D65" s="181"/>
      <c r="E65" s="181">
        <f>'将来負担比率（分子）の構造'!J$42</f>
        <v>143</v>
      </c>
      <c r="F65" s="181"/>
      <c r="G65" s="181"/>
      <c r="H65" s="181">
        <f>'将来負担比率（分子）の構造'!K$42</f>
        <v>118</v>
      </c>
      <c r="I65" s="181"/>
      <c r="J65" s="181"/>
      <c r="K65" s="181">
        <f>'将来負担比率（分子）の構造'!L$42</f>
        <v>93</v>
      </c>
      <c r="L65" s="181"/>
      <c r="M65" s="181"/>
      <c r="N65" s="181">
        <f>'将来負担比率（分子）の構造'!M$42</f>
        <v>92</v>
      </c>
      <c r="O65" s="181"/>
      <c r="P65" s="181"/>
    </row>
    <row r="66" spans="1:16" x14ac:dyDescent="0.15">
      <c r="A66" s="181" t="s">
        <v>30</v>
      </c>
      <c r="B66" s="181">
        <f>'将来負担比率（分子）の構造'!I$41</f>
        <v>17079</v>
      </c>
      <c r="C66" s="181"/>
      <c r="D66" s="181"/>
      <c r="E66" s="181">
        <f>'将来負担比率（分子）の構造'!J$41</f>
        <v>16718</v>
      </c>
      <c r="F66" s="181"/>
      <c r="G66" s="181"/>
      <c r="H66" s="181">
        <f>'将来負担比率（分子）の構造'!K$41</f>
        <v>16332</v>
      </c>
      <c r="I66" s="181"/>
      <c r="J66" s="181"/>
      <c r="K66" s="181">
        <f>'将来負担比率（分子）の構造'!L$41</f>
        <v>16108</v>
      </c>
      <c r="L66" s="181"/>
      <c r="M66" s="181"/>
      <c r="N66" s="181">
        <f>'将来負担比率（分子）の構造'!M$41</f>
        <v>16010</v>
      </c>
      <c r="O66" s="181"/>
      <c r="P66" s="181"/>
    </row>
    <row r="67" spans="1:16" x14ac:dyDescent="0.15">
      <c r="A67" s="181" t="s">
        <v>73</v>
      </c>
      <c r="B67" s="181" t="e">
        <f>NA()</f>
        <v>#N/A</v>
      </c>
      <c r="C67" s="181">
        <f>IF(ISNUMBER('将来負担比率（分子）の構造'!I$53), IF('将来負担比率（分子）の構造'!I$53 &lt; 0, 0, '将来負担比率（分子）の構造'!I$53), NA())</f>
        <v>2561</v>
      </c>
      <c r="D67" s="181" t="e">
        <f>NA()</f>
        <v>#N/A</v>
      </c>
      <c r="E67" s="181" t="e">
        <f>NA()</f>
        <v>#N/A</v>
      </c>
      <c r="F67" s="181">
        <f>IF(ISNUMBER('将来負担比率（分子）の構造'!J$53), IF('将来負担比率（分子）の構造'!J$53 &lt; 0, 0, '将来負担比率（分子）の構造'!J$53), NA())</f>
        <v>2323</v>
      </c>
      <c r="G67" s="181" t="e">
        <f>NA()</f>
        <v>#N/A</v>
      </c>
      <c r="H67" s="181" t="e">
        <f>NA()</f>
        <v>#N/A</v>
      </c>
      <c r="I67" s="181">
        <f>IF(ISNUMBER('将来負担比率（分子）の構造'!K$53), IF('将来負担比率（分子）の構造'!K$53 &lt; 0, 0, '将来負担比率（分子）の構造'!K$53), NA())</f>
        <v>1661</v>
      </c>
      <c r="J67" s="181" t="e">
        <f>NA()</f>
        <v>#N/A</v>
      </c>
      <c r="K67" s="181" t="e">
        <f>NA()</f>
        <v>#N/A</v>
      </c>
      <c r="L67" s="181">
        <f>IF(ISNUMBER('将来負担比率（分子）の構造'!L$53), IF('将来負担比率（分子）の構造'!L$53 &lt; 0, 0, '将来負担比率（分子）の構造'!L$53), NA())</f>
        <v>1750</v>
      </c>
      <c r="M67" s="181" t="e">
        <f>NA()</f>
        <v>#N/A</v>
      </c>
      <c r="N67" s="181" t="e">
        <f>NA()</f>
        <v>#N/A</v>
      </c>
      <c r="O67" s="181">
        <f>IF(ISNUMBER('将来負担比率（分子）の構造'!M$53), IF('将来負担比率（分子）の構造'!M$53 &lt; 0, 0, '将来負担比率（分子）の構造'!M$53), NA())</f>
        <v>2077</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3065</v>
      </c>
      <c r="C72" s="185">
        <f>基金残高に係る経年分析!G55</f>
        <v>2749</v>
      </c>
      <c r="D72" s="185">
        <f>基金残高に係る経年分析!H55</f>
        <v>2314</v>
      </c>
    </row>
    <row r="73" spans="1:16" x14ac:dyDescent="0.15">
      <c r="A73" s="184" t="s">
        <v>76</v>
      </c>
      <c r="B73" s="185">
        <f>基金残高に係る経年分析!F56</f>
        <v>155</v>
      </c>
      <c r="C73" s="185">
        <f>基金残高に係る経年分析!G56</f>
        <v>155</v>
      </c>
      <c r="D73" s="185">
        <f>基金残高に係る経年分析!H56</f>
        <v>155</v>
      </c>
    </row>
    <row r="74" spans="1:16" x14ac:dyDescent="0.15">
      <c r="A74" s="184" t="s">
        <v>77</v>
      </c>
      <c r="B74" s="185">
        <f>基金残高に係る経年分析!F57</f>
        <v>2181</v>
      </c>
      <c r="C74" s="185">
        <f>基金残高に係る経年分析!G57</f>
        <v>2147</v>
      </c>
      <c r="D74" s="185">
        <f>基金残高に係る経年分析!H57</f>
        <v>2175</v>
      </c>
    </row>
  </sheetData>
  <sheetProtection algorithmName="SHA-512" hashValue="qLLJT0K5A3XMm44G6iqcaIVzSSny+0II/rW4rmbHecXuYWRw3pdjBYquThiqEg3zrl0lN1XWSbG+wBd/UTU0mg==" saltValue="Yq1+pizXtNCt/wMgn8FR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zoomScaleSheetLayoutView="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3908479</v>
      </c>
      <c r="S5" s="637"/>
      <c r="T5" s="637"/>
      <c r="U5" s="637"/>
      <c r="V5" s="637"/>
      <c r="W5" s="637"/>
      <c r="X5" s="637"/>
      <c r="Y5" s="638"/>
      <c r="Z5" s="639">
        <v>16.8</v>
      </c>
      <c r="AA5" s="639"/>
      <c r="AB5" s="639"/>
      <c r="AC5" s="639"/>
      <c r="AD5" s="640">
        <v>3908479</v>
      </c>
      <c r="AE5" s="640"/>
      <c r="AF5" s="640"/>
      <c r="AG5" s="640"/>
      <c r="AH5" s="640"/>
      <c r="AI5" s="640"/>
      <c r="AJ5" s="640"/>
      <c r="AK5" s="640"/>
      <c r="AL5" s="641">
        <v>41.6</v>
      </c>
      <c r="AM5" s="642"/>
      <c r="AN5" s="642"/>
      <c r="AO5" s="643"/>
      <c r="AP5" s="633" t="s">
        <v>228</v>
      </c>
      <c r="AQ5" s="634"/>
      <c r="AR5" s="634"/>
      <c r="AS5" s="634"/>
      <c r="AT5" s="634"/>
      <c r="AU5" s="634"/>
      <c r="AV5" s="634"/>
      <c r="AW5" s="634"/>
      <c r="AX5" s="634"/>
      <c r="AY5" s="634"/>
      <c r="AZ5" s="634"/>
      <c r="BA5" s="634"/>
      <c r="BB5" s="634"/>
      <c r="BC5" s="634"/>
      <c r="BD5" s="634"/>
      <c r="BE5" s="634"/>
      <c r="BF5" s="635"/>
      <c r="BG5" s="647">
        <v>3908479</v>
      </c>
      <c r="BH5" s="648"/>
      <c r="BI5" s="648"/>
      <c r="BJ5" s="648"/>
      <c r="BK5" s="648"/>
      <c r="BL5" s="648"/>
      <c r="BM5" s="648"/>
      <c r="BN5" s="649"/>
      <c r="BO5" s="650">
        <v>100</v>
      </c>
      <c r="BP5" s="650"/>
      <c r="BQ5" s="650"/>
      <c r="BR5" s="650"/>
      <c r="BS5" s="651">
        <v>5809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215965</v>
      </c>
      <c r="S6" s="648"/>
      <c r="T6" s="648"/>
      <c r="U6" s="648"/>
      <c r="V6" s="648"/>
      <c r="W6" s="648"/>
      <c r="X6" s="648"/>
      <c r="Y6" s="649"/>
      <c r="Z6" s="650">
        <v>0.9</v>
      </c>
      <c r="AA6" s="650"/>
      <c r="AB6" s="650"/>
      <c r="AC6" s="650"/>
      <c r="AD6" s="651">
        <v>215965</v>
      </c>
      <c r="AE6" s="651"/>
      <c r="AF6" s="651"/>
      <c r="AG6" s="651"/>
      <c r="AH6" s="651"/>
      <c r="AI6" s="651"/>
      <c r="AJ6" s="651"/>
      <c r="AK6" s="651"/>
      <c r="AL6" s="652">
        <v>2.2999999999999998</v>
      </c>
      <c r="AM6" s="653"/>
      <c r="AN6" s="653"/>
      <c r="AO6" s="654"/>
      <c r="AP6" s="644" t="s">
        <v>233</v>
      </c>
      <c r="AQ6" s="645"/>
      <c r="AR6" s="645"/>
      <c r="AS6" s="645"/>
      <c r="AT6" s="645"/>
      <c r="AU6" s="645"/>
      <c r="AV6" s="645"/>
      <c r="AW6" s="645"/>
      <c r="AX6" s="645"/>
      <c r="AY6" s="645"/>
      <c r="AZ6" s="645"/>
      <c r="BA6" s="645"/>
      <c r="BB6" s="645"/>
      <c r="BC6" s="645"/>
      <c r="BD6" s="645"/>
      <c r="BE6" s="645"/>
      <c r="BF6" s="646"/>
      <c r="BG6" s="647">
        <v>3908479</v>
      </c>
      <c r="BH6" s="648"/>
      <c r="BI6" s="648"/>
      <c r="BJ6" s="648"/>
      <c r="BK6" s="648"/>
      <c r="BL6" s="648"/>
      <c r="BM6" s="648"/>
      <c r="BN6" s="649"/>
      <c r="BO6" s="650">
        <v>100</v>
      </c>
      <c r="BP6" s="650"/>
      <c r="BQ6" s="650"/>
      <c r="BR6" s="650"/>
      <c r="BS6" s="651">
        <v>5809</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176869</v>
      </c>
      <c r="CS6" s="648"/>
      <c r="CT6" s="648"/>
      <c r="CU6" s="648"/>
      <c r="CV6" s="648"/>
      <c r="CW6" s="648"/>
      <c r="CX6" s="648"/>
      <c r="CY6" s="649"/>
      <c r="CZ6" s="641">
        <v>0.8</v>
      </c>
      <c r="DA6" s="642"/>
      <c r="DB6" s="642"/>
      <c r="DC6" s="661"/>
      <c r="DD6" s="656" t="s">
        <v>235</v>
      </c>
      <c r="DE6" s="648"/>
      <c r="DF6" s="648"/>
      <c r="DG6" s="648"/>
      <c r="DH6" s="648"/>
      <c r="DI6" s="648"/>
      <c r="DJ6" s="648"/>
      <c r="DK6" s="648"/>
      <c r="DL6" s="648"/>
      <c r="DM6" s="648"/>
      <c r="DN6" s="648"/>
      <c r="DO6" s="648"/>
      <c r="DP6" s="649"/>
      <c r="DQ6" s="656">
        <v>176869</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3120</v>
      </c>
      <c r="S7" s="648"/>
      <c r="T7" s="648"/>
      <c r="U7" s="648"/>
      <c r="V7" s="648"/>
      <c r="W7" s="648"/>
      <c r="X7" s="648"/>
      <c r="Y7" s="649"/>
      <c r="Z7" s="650">
        <v>0</v>
      </c>
      <c r="AA7" s="650"/>
      <c r="AB7" s="650"/>
      <c r="AC7" s="650"/>
      <c r="AD7" s="651">
        <v>3120</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1819976</v>
      </c>
      <c r="BH7" s="648"/>
      <c r="BI7" s="648"/>
      <c r="BJ7" s="648"/>
      <c r="BK7" s="648"/>
      <c r="BL7" s="648"/>
      <c r="BM7" s="648"/>
      <c r="BN7" s="649"/>
      <c r="BO7" s="650">
        <v>46.6</v>
      </c>
      <c r="BP7" s="650"/>
      <c r="BQ7" s="650"/>
      <c r="BR7" s="650"/>
      <c r="BS7" s="651">
        <v>5809</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5373386</v>
      </c>
      <c r="CS7" s="648"/>
      <c r="CT7" s="648"/>
      <c r="CU7" s="648"/>
      <c r="CV7" s="648"/>
      <c r="CW7" s="648"/>
      <c r="CX7" s="648"/>
      <c r="CY7" s="649"/>
      <c r="CZ7" s="650">
        <v>24.3</v>
      </c>
      <c r="DA7" s="650"/>
      <c r="DB7" s="650"/>
      <c r="DC7" s="650"/>
      <c r="DD7" s="656">
        <v>24200</v>
      </c>
      <c r="DE7" s="648"/>
      <c r="DF7" s="648"/>
      <c r="DG7" s="648"/>
      <c r="DH7" s="648"/>
      <c r="DI7" s="648"/>
      <c r="DJ7" s="648"/>
      <c r="DK7" s="648"/>
      <c r="DL7" s="648"/>
      <c r="DM7" s="648"/>
      <c r="DN7" s="648"/>
      <c r="DO7" s="648"/>
      <c r="DP7" s="649"/>
      <c r="DQ7" s="656">
        <v>1544228</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18672</v>
      </c>
      <c r="S8" s="648"/>
      <c r="T8" s="648"/>
      <c r="U8" s="648"/>
      <c r="V8" s="648"/>
      <c r="W8" s="648"/>
      <c r="X8" s="648"/>
      <c r="Y8" s="649"/>
      <c r="Z8" s="650">
        <v>0.1</v>
      </c>
      <c r="AA8" s="650"/>
      <c r="AB8" s="650"/>
      <c r="AC8" s="650"/>
      <c r="AD8" s="651">
        <v>18672</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62513</v>
      </c>
      <c r="BH8" s="648"/>
      <c r="BI8" s="648"/>
      <c r="BJ8" s="648"/>
      <c r="BK8" s="648"/>
      <c r="BL8" s="648"/>
      <c r="BM8" s="648"/>
      <c r="BN8" s="649"/>
      <c r="BO8" s="650">
        <v>1.6</v>
      </c>
      <c r="BP8" s="650"/>
      <c r="BQ8" s="650"/>
      <c r="BR8" s="650"/>
      <c r="BS8" s="656" t="s">
        <v>235</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5480054</v>
      </c>
      <c r="CS8" s="648"/>
      <c r="CT8" s="648"/>
      <c r="CU8" s="648"/>
      <c r="CV8" s="648"/>
      <c r="CW8" s="648"/>
      <c r="CX8" s="648"/>
      <c r="CY8" s="649"/>
      <c r="CZ8" s="650">
        <v>24.8</v>
      </c>
      <c r="DA8" s="650"/>
      <c r="DB8" s="650"/>
      <c r="DC8" s="650"/>
      <c r="DD8" s="656">
        <v>67557</v>
      </c>
      <c r="DE8" s="648"/>
      <c r="DF8" s="648"/>
      <c r="DG8" s="648"/>
      <c r="DH8" s="648"/>
      <c r="DI8" s="648"/>
      <c r="DJ8" s="648"/>
      <c r="DK8" s="648"/>
      <c r="DL8" s="648"/>
      <c r="DM8" s="648"/>
      <c r="DN8" s="648"/>
      <c r="DO8" s="648"/>
      <c r="DP8" s="649"/>
      <c r="DQ8" s="656">
        <v>2888088</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22701</v>
      </c>
      <c r="S9" s="648"/>
      <c r="T9" s="648"/>
      <c r="U9" s="648"/>
      <c r="V9" s="648"/>
      <c r="W9" s="648"/>
      <c r="X9" s="648"/>
      <c r="Y9" s="649"/>
      <c r="Z9" s="650">
        <v>0.1</v>
      </c>
      <c r="AA9" s="650"/>
      <c r="AB9" s="650"/>
      <c r="AC9" s="650"/>
      <c r="AD9" s="651">
        <v>22701</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1539850</v>
      </c>
      <c r="BH9" s="648"/>
      <c r="BI9" s="648"/>
      <c r="BJ9" s="648"/>
      <c r="BK9" s="648"/>
      <c r="BL9" s="648"/>
      <c r="BM9" s="648"/>
      <c r="BN9" s="649"/>
      <c r="BO9" s="650">
        <v>39.4</v>
      </c>
      <c r="BP9" s="650"/>
      <c r="BQ9" s="650"/>
      <c r="BR9" s="650"/>
      <c r="BS9" s="656" t="s">
        <v>235</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4603791</v>
      </c>
      <c r="CS9" s="648"/>
      <c r="CT9" s="648"/>
      <c r="CU9" s="648"/>
      <c r="CV9" s="648"/>
      <c r="CW9" s="648"/>
      <c r="CX9" s="648"/>
      <c r="CY9" s="649"/>
      <c r="CZ9" s="650">
        <v>20.8</v>
      </c>
      <c r="DA9" s="650"/>
      <c r="DB9" s="650"/>
      <c r="DC9" s="650"/>
      <c r="DD9" s="656">
        <v>16440</v>
      </c>
      <c r="DE9" s="648"/>
      <c r="DF9" s="648"/>
      <c r="DG9" s="648"/>
      <c r="DH9" s="648"/>
      <c r="DI9" s="648"/>
      <c r="DJ9" s="648"/>
      <c r="DK9" s="648"/>
      <c r="DL9" s="648"/>
      <c r="DM9" s="648"/>
      <c r="DN9" s="648"/>
      <c r="DO9" s="648"/>
      <c r="DP9" s="649"/>
      <c r="DQ9" s="656">
        <v>3813108</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246</v>
      </c>
      <c r="S10" s="648"/>
      <c r="T10" s="648"/>
      <c r="U10" s="648"/>
      <c r="V10" s="648"/>
      <c r="W10" s="648"/>
      <c r="X10" s="648"/>
      <c r="Y10" s="649"/>
      <c r="Z10" s="650" t="s">
        <v>235</v>
      </c>
      <c r="AA10" s="650"/>
      <c r="AB10" s="650"/>
      <c r="AC10" s="650"/>
      <c r="AD10" s="651" t="s">
        <v>235</v>
      </c>
      <c r="AE10" s="651"/>
      <c r="AF10" s="651"/>
      <c r="AG10" s="651"/>
      <c r="AH10" s="651"/>
      <c r="AI10" s="651"/>
      <c r="AJ10" s="651"/>
      <c r="AK10" s="651"/>
      <c r="AL10" s="652" t="s">
        <v>246</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91997</v>
      </c>
      <c r="BH10" s="648"/>
      <c r="BI10" s="648"/>
      <c r="BJ10" s="648"/>
      <c r="BK10" s="648"/>
      <c r="BL10" s="648"/>
      <c r="BM10" s="648"/>
      <c r="BN10" s="649"/>
      <c r="BO10" s="650">
        <v>2.4</v>
      </c>
      <c r="BP10" s="650"/>
      <c r="BQ10" s="650"/>
      <c r="BR10" s="650"/>
      <c r="BS10" s="656" t="s">
        <v>235</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235</v>
      </c>
      <c r="CS10" s="648"/>
      <c r="CT10" s="648"/>
      <c r="CU10" s="648"/>
      <c r="CV10" s="648"/>
      <c r="CW10" s="648"/>
      <c r="CX10" s="648"/>
      <c r="CY10" s="649"/>
      <c r="CZ10" s="650" t="s">
        <v>235</v>
      </c>
      <c r="DA10" s="650"/>
      <c r="DB10" s="650"/>
      <c r="DC10" s="650"/>
      <c r="DD10" s="656" t="s">
        <v>235</v>
      </c>
      <c r="DE10" s="648"/>
      <c r="DF10" s="648"/>
      <c r="DG10" s="648"/>
      <c r="DH10" s="648"/>
      <c r="DI10" s="648"/>
      <c r="DJ10" s="648"/>
      <c r="DK10" s="648"/>
      <c r="DL10" s="648"/>
      <c r="DM10" s="648"/>
      <c r="DN10" s="648"/>
      <c r="DO10" s="648"/>
      <c r="DP10" s="649"/>
      <c r="DQ10" s="656" t="s">
        <v>235</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806671</v>
      </c>
      <c r="S11" s="648"/>
      <c r="T11" s="648"/>
      <c r="U11" s="648"/>
      <c r="V11" s="648"/>
      <c r="W11" s="648"/>
      <c r="X11" s="648"/>
      <c r="Y11" s="649"/>
      <c r="Z11" s="652">
        <v>3.5</v>
      </c>
      <c r="AA11" s="653"/>
      <c r="AB11" s="653"/>
      <c r="AC11" s="665"/>
      <c r="AD11" s="656">
        <v>806671</v>
      </c>
      <c r="AE11" s="648"/>
      <c r="AF11" s="648"/>
      <c r="AG11" s="648"/>
      <c r="AH11" s="648"/>
      <c r="AI11" s="648"/>
      <c r="AJ11" s="648"/>
      <c r="AK11" s="649"/>
      <c r="AL11" s="652">
        <v>8.6</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125616</v>
      </c>
      <c r="BH11" s="648"/>
      <c r="BI11" s="648"/>
      <c r="BJ11" s="648"/>
      <c r="BK11" s="648"/>
      <c r="BL11" s="648"/>
      <c r="BM11" s="648"/>
      <c r="BN11" s="649"/>
      <c r="BO11" s="650">
        <v>3.2</v>
      </c>
      <c r="BP11" s="650"/>
      <c r="BQ11" s="650"/>
      <c r="BR11" s="650"/>
      <c r="BS11" s="656">
        <v>5809</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925625</v>
      </c>
      <c r="CS11" s="648"/>
      <c r="CT11" s="648"/>
      <c r="CU11" s="648"/>
      <c r="CV11" s="648"/>
      <c r="CW11" s="648"/>
      <c r="CX11" s="648"/>
      <c r="CY11" s="649"/>
      <c r="CZ11" s="650">
        <v>4.2</v>
      </c>
      <c r="DA11" s="650"/>
      <c r="DB11" s="650"/>
      <c r="DC11" s="650"/>
      <c r="DD11" s="656">
        <v>532758</v>
      </c>
      <c r="DE11" s="648"/>
      <c r="DF11" s="648"/>
      <c r="DG11" s="648"/>
      <c r="DH11" s="648"/>
      <c r="DI11" s="648"/>
      <c r="DJ11" s="648"/>
      <c r="DK11" s="648"/>
      <c r="DL11" s="648"/>
      <c r="DM11" s="648"/>
      <c r="DN11" s="648"/>
      <c r="DO11" s="648"/>
      <c r="DP11" s="649"/>
      <c r="DQ11" s="656">
        <v>341798</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235</v>
      </c>
      <c r="S12" s="648"/>
      <c r="T12" s="648"/>
      <c r="U12" s="648"/>
      <c r="V12" s="648"/>
      <c r="W12" s="648"/>
      <c r="X12" s="648"/>
      <c r="Y12" s="649"/>
      <c r="Z12" s="650" t="s">
        <v>246</v>
      </c>
      <c r="AA12" s="650"/>
      <c r="AB12" s="650"/>
      <c r="AC12" s="650"/>
      <c r="AD12" s="651" t="s">
        <v>235</v>
      </c>
      <c r="AE12" s="651"/>
      <c r="AF12" s="651"/>
      <c r="AG12" s="651"/>
      <c r="AH12" s="651"/>
      <c r="AI12" s="651"/>
      <c r="AJ12" s="651"/>
      <c r="AK12" s="651"/>
      <c r="AL12" s="652" t="s">
        <v>235</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1707245</v>
      </c>
      <c r="BH12" s="648"/>
      <c r="BI12" s="648"/>
      <c r="BJ12" s="648"/>
      <c r="BK12" s="648"/>
      <c r="BL12" s="648"/>
      <c r="BM12" s="648"/>
      <c r="BN12" s="649"/>
      <c r="BO12" s="650">
        <v>43.7</v>
      </c>
      <c r="BP12" s="650"/>
      <c r="BQ12" s="650"/>
      <c r="BR12" s="650"/>
      <c r="BS12" s="656" t="s">
        <v>246</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399929</v>
      </c>
      <c r="CS12" s="648"/>
      <c r="CT12" s="648"/>
      <c r="CU12" s="648"/>
      <c r="CV12" s="648"/>
      <c r="CW12" s="648"/>
      <c r="CX12" s="648"/>
      <c r="CY12" s="649"/>
      <c r="CZ12" s="650">
        <v>1.8</v>
      </c>
      <c r="DA12" s="650"/>
      <c r="DB12" s="650"/>
      <c r="DC12" s="650"/>
      <c r="DD12" s="656">
        <v>13809</v>
      </c>
      <c r="DE12" s="648"/>
      <c r="DF12" s="648"/>
      <c r="DG12" s="648"/>
      <c r="DH12" s="648"/>
      <c r="DI12" s="648"/>
      <c r="DJ12" s="648"/>
      <c r="DK12" s="648"/>
      <c r="DL12" s="648"/>
      <c r="DM12" s="648"/>
      <c r="DN12" s="648"/>
      <c r="DO12" s="648"/>
      <c r="DP12" s="649"/>
      <c r="DQ12" s="656">
        <v>302491</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235</v>
      </c>
      <c r="S13" s="648"/>
      <c r="T13" s="648"/>
      <c r="U13" s="648"/>
      <c r="V13" s="648"/>
      <c r="W13" s="648"/>
      <c r="X13" s="648"/>
      <c r="Y13" s="649"/>
      <c r="Z13" s="650" t="s">
        <v>235</v>
      </c>
      <c r="AA13" s="650"/>
      <c r="AB13" s="650"/>
      <c r="AC13" s="650"/>
      <c r="AD13" s="651" t="s">
        <v>235</v>
      </c>
      <c r="AE13" s="651"/>
      <c r="AF13" s="651"/>
      <c r="AG13" s="651"/>
      <c r="AH13" s="651"/>
      <c r="AI13" s="651"/>
      <c r="AJ13" s="651"/>
      <c r="AK13" s="651"/>
      <c r="AL13" s="652" t="s">
        <v>235</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1706847</v>
      </c>
      <c r="BH13" s="648"/>
      <c r="BI13" s="648"/>
      <c r="BJ13" s="648"/>
      <c r="BK13" s="648"/>
      <c r="BL13" s="648"/>
      <c r="BM13" s="648"/>
      <c r="BN13" s="649"/>
      <c r="BO13" s="650">
        <v>43.7</v>
      </c>
      <c r="BP13" s="650"/>
      <c r="BQ13" s="650"/>
      <c r="BR13" s="650"/>
      <c r="BS13" s="656" t="s">
        <v>246</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720003</v>
      </c>
      <c r="CS13" s="648"/>
      <c r="CT13" s="648"/>
      <c r="CU13" s="648"/>
      <c r="CV13" s="648"/>
      <c r="CW13" s="648"/>
      <c r="CX13" s="648"/>
      <c r="CY13" s="649"/>
      <c r="CZ13" s="650">
        <v>3.3</v>
      </c>
      <c r="DA13" s="650"/>
      <c r="DB13" s="650"/>
      <c r="DC13" s="650"/>
      <c r="DD13" s="656">
        <v>374390</v>
      </c>
      <c r="DE13" s="648"/>
      <c r="DF13" s="648"/>
      <c r="DG13" s="648"/>
      <c r="DH13" s="648"/>
      <c r="DI13" s="648"/>
      <c r="DJ13" s="648"/>
      <c r="DK13" s="648"/>
      <c r="DL13" s="648"/>
      <c r="DM13" s="648"/>
      <c r="DN13" s="648"/>
      <c r="DO13" s="648"/>
      <c r="DP13" s="649"/>
      <c r="DQ13" s="656">
        <v>592508</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v>6</v>
      </c>
      <c r="S14" s="648"/>
      <c r="T14" s="648"/>
      <c r="U14" s="648"/>
      <c r="V14" s="648"/>
      <c r="W14" s="648"/>
      <c r="X14" s="648"/>
      <c r="Y14" s="649"/>
      <c r="Z14" s="650">
        <v>0</v>
      </c>
      <c r="AA14" s="650"/>
      <c r="AB14" s="650"/>
      <c r="AC14" s="650"/>
      <c r="AD14" s="651">
        <v>6</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126870</v>
      </c>
      <c r="BH14" s="648"/>
      <c r="BI14" s="648"/>
      <c r="BJ14" s="648"/>
      <c r="BK14" s="648"/>
      <c r="BL14" s="648"/>
      <c r="BM14" s="648"/>
      <c r="BN14" s="649"/>
      <c r="BO14" s="650">
        <v>3.2</v>
      </c>
      <c r="BP14" s="650"/>
      <c r="BQ14" s="650"/>
      <c r="BR14" s="650"/>
      <c r="BS14" s="656" t="s">
        <v>246</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745243</v>
      </c>
      <c r="CS14" s="648"/>
      <c r="CT14" s="648"/>
      <c r="CU14" s="648"/>
      <c r="CV14" s="648"/>
      <c r="CW14" s="648"/>
      <c r="CX14" s="648"/>
      <c r="CY14" s="649"/>
      <c r="CZ14" s="650">
        <v>3.4</v>
      </c>
      <c r="DA14" s="650"/>
      <c r="DB14" s="650"/>
      <c r="DC14" s="650"/>
      <c r="DD14" s="656">
        <v>67679</v>
      </c>
      <c r="DE14" s="648"/>
      <c r="DF14" s="648"/>
      <c r="DG14" s="648"/>
      <c r="DH14" s="648"/>
      <c r="DI14" s="648"/>
      <c r="DJ14" s="648"/>
      <c r="DK14" s="648"/>
      <c r="DL14" s="648"/>
      <c r="DM14" s="648"/>
      <c r="DN14" s="648"/>
      <c r="DO14" s="648"/>
      <c r="DP14" s="649"/>
      <c r="DQ14" s="656">
        <v>683133</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235</v>
      </c>
      <c r="S15" s="648"/>
      <c r="T15" s="648"/>
      <c r="U15" s="648"/>
      <c r="V15" s="648"/>
      <c r="W15" s="648"/>
      <c r="X15" s="648"/>
      <c r="Y15" s="649"/>
      <c r="Z15" s="650" t="s">
        <v>235</v>
      </c>
      <c r="AA15" s="650"/>
      <c r="AB15" s="650"/>
      <c r="AC15" s="650"/>
      <c r="AD15" s="651" t="s">
        <v>235</v>
      </c>
      <c r="AE15" s="651"/>
      <c r="AF15" s="651"/>
      <c r="AG15" s="651"/>
      <c r="AH15" s="651"/>
      <c r="AI15" s="651"/>
      <c r="AJ15" s="651"/>
      <c r="AK15" s="651"/>
      <c r="AL15" s="652" t="s">
        <v>235</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254388</v>
      </c>
      <c r="BH15" s="648"/>
      <c r="BI15" s="648"/>
      <c r="BJ15" s="648"/>
      <c r="BK15" s="648"/>
      <c r="BL15" s="648"/>
      <c r="BM15" s="648"/>
      <c r="BN15" s="649"/>
      <c r="BO15" s="650">
        <v>6.5</v>
      </c>
      <c r="BP15" s="650"/>
      <c r="BQ15" s="650"/>
      <c r="BR15" s="650"/>
      <c r="BS15" s="656" t="s">
        <v>235</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1967983</v>
      </c>
      <c r="CS15" s="648"/>
      <c r="CT15" s="648"/>
      <c r="CU15" s="648"/>
      <c r="CV15" s="648"/>
      <c r="CW15" s="648"/>
      <c r="CX15" s="648"/>
      <c r="CY15" s="649"/>
      <c r="CZ15" s="650">
        <v>8.9</v>
      </c>
      <c r="DA15" s="650"/>
      <c r="DB15" s="650"/>
      <c r="DC15" s="650"/>
      <c r="DD15" s="656">
        <v>461656</v>
      </c>
      <c r="DE15" s="648"/>
      <c r="DF15" s="648"/>
      <c r="DG15" s="648"/>
      <c r="DH15" s="648"/>
      <c r="DI15" s="648"/>
      <c r="DJ15" s="648"/>
      <c r="DK15" s="648"/>
      <c r="DL15" s="648"/>
      <c r="DM15" s="648"/>
      <c r="DN15" s="648"/>
      <c r="DO15" s="648"/>
      <c r="DP15" s="649"/>
      <c r="DQ15" s="656">
        <v>1402302</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26681</v>
      </c>
      <c r="S16" s="648"/>
      <c r="T16" s="648"/>
      <c r="U16" s="648"/>
      <c r="V16" s="648"/>
      <c r="W16" s="648"/>
      <c r="X16" s="648"/>
      <c r="Y16" s="649"/>
      <c r="Z16" s="650">
        <v>0.1</v>
      </c>
      <c r="AA16" s="650"/>
      <c r="AB16" s="650"/>
      <c r="AC16" s="650"/>
      <c r="AD16" s="651">
        <v>26681</v>
      </c>
      <c r="AE16" s="651"/>
      <c r="AF16" s="651"/>
      <c r="AG16" s="651"/>
      <c r="AH16" s="651"/>
      <c r="AI16" s="651"/>
      <c r="AJ16" s="651"/>
      <c r="AK16" s="651"/>
      <c r="AL16" s="652">
        <v>0.3</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246</v>
      </c>
      <c r="BH16" s="648"/>
      <c r="BI16" s="648"/>
      <c r="BJ16" s="648"/>
      <c r="BK16" s="648"/>
      <c r="BL16" s="648"/>
      <c r="BM16" s="648"/>
      <c r="BN16" s="649"/>
      <c r="BO16" s="650" t="s">
        <v>235</v>
      </c>
      <c r="BP16" s="650"/>
      <c r="BQ16" s="650"/>
      <c r="BR16" s="650"/>
      <c r="BS16" s="656" t="s">
        <v>246</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41516</v>
      </c>
      <c r="CS16" s="648"/>
      <c r="CT16" s="648"/>
      <c r="CU16" s="648"/>
      <c r="CV16" s="648"/>
      <c r="CW16" s="648"/>
      <c r="CX16" s="648"/>
      <c r="CY16" s="649"/>
      <c r="CZ16" s="650">
        <v>0.2</v>
      </c>
      <c r="DA16" s="650"/>
      <c r="DB16" s="650"/>
      <c r="DC16" s="650"/>
      <c r="DD16" s="656" t="s">
        <v>246</v>
      </c>
      <c r="DE16" s="648"/>
      <c r="DF16" s="648"/>
      <c r="DG16" s="648"/>
      <c r="DH16" s="648"/>
      <c r="DI16" s="648"/>
      <c r="DJ16" s="648"/>
      <c r="DK16" s="648"/>
      <c r="DL16" s="648"/>
      <c r="DM16" s="648"/>
      <c r="DN16" s="648"/>
      <c r="DO16" s="648"/>
      <c r="DP16" s="649"/>
      <c r="DQ16" s="656">
        <v>2532</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21349</v>
      </c>
      <c r="S17" s="648"/>
      <c r="T17" s="648"/>
      <c r="U17" s="648"/>
      <c r="V17" s="648"/>
      <c r="W17" s="648"/>
      <c r="X17" s="648"/>
      <c r="Y17" s="649"/>
      <c r="Z17" s="650">
        <v>0.1</v>
      </c>
      <c r="AA17" s="650"/>
      <c r="AB17" s="650"/>
      <c r="AC17" s="650"/>
      <c r="AD17" s="651">
        <v>21349</v>
      </c>
      <c r="AE17" s="651"/>
      <c r="AF17" s="651"/>
      <c r="AG17" s="651"/>
      <c r="AH17" s="651"/>
      <c r="AI17" s="651"/>
      <c r="AJ17" s="651"/>
      <c r="AK17" s="651"/>
      <c r="AL17" s="652">
        <v>0.2</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246</v>
      </c>
      <c r="BH17" s="648"/>
      <c r="BI17" s="648"/>
      <c r="BJ17" s="648"/>
      <c r="BK17" s="648"/>
      <c r="BL17" s="648"/>
      <c r="BM17" s="648"/>
      <c r="BN17" s="649"/>
      <c r="BO17" s="650" t="s">
        <v>246</v>
      </c>
      <c r="BP17" s="650"/>
      <c r="BQ17" s="650"/>
      <c r="BR17" s="650"/>
      <c r="BS17" s="656" t="s">
        <v>235</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1697474</v>
      </c>
      <c r="CS17" s="648"/>
      <c r="CT17" s="648"/>
      <c r="CU17" s="648"/>
      <c r="CV17" s="648"/>
      <c r="CW17" s="648"/>
      <c r="CX17" s="648"/>
      <c r="CY17" s="649"/>
      <c r="CZ17" s="650">
        <v>7.7</v>
      </c>
      <c r="DA17" s="650"/>
      <c r="DB17" s="650"/>
      <c r="DC17" s="650"/>
      <c r="DD17" s="656" t="s">
        <v>235</v>
      </c>
      <c r="DE17" s="648"/>
      <c r="DF17" s="648"/>
      <c r="DG17" s="648"/>
      <c r="DH17" s="648"/>
      <c r="DI17" s="648"/>
      <c r="DJ17" s="648"/>
      <c r="DK17" s="648"/>
      <c r="DL17" s="648"/>
      <c r="DM17" s="648"/>
      <c r="DN17" s="648"/>
      <c r="DO17" s="648"/>
      <c r="DP17" s="649"/>
      <c r="DQ17" s="656">
        <v>1697474</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35868</v>
      </c>
      <c r="S18" s="648"/>
      <c r="T18" s="648"/>
      <c r="U18" s="648"/>
      <c r="V18" s="648"/>
      <c r="W18" s="648"/>
      <c r="X18" s="648"/>
      <c r="Y18" s="649"/>
      <c r="Z18" s="650">
        <v>0.2</v>
      </c>
      <c r="AA18" s="650"/>
      <c r="AB18" s="650"/>
      <c r="AC18" s="650"/>
      <c r="AD18" s="651">
        <v>35868</v>
      </c>
      <c r="AE18" s="651"/>
      <c r="AF18" s="651"/>
      <c r="AG18" s="651"/>
      <c r="AH18" s="651"/>
      <c r="AI18" s="651"/>
      <c r="AJ18" s="651"/>
      <c r="AK18" s="651"/>
      <c r="AL18" s="652">
        <v>0.4</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246</v>
      </c>
      <c r="BP18" s="650"/>
      <c r="BQ18" s="650"/>
      <c r="BR18" s="650"/>
      <c r="BS18" s="656" t="s">
        <v>246</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246</v>
      </c>
      <c r="CS18" s="648"/>
      <c r="CT18" s="648"/>
      <c r="CU18" s="648"/>
      <c r="CV18" s="648"/>
      <c r="CW18" s="648"/>
      <c r="CX18" s="648"/>
      <c r="CY18" s="649"/>
      <c r="CZ18" s="650" t="s">
        <v>235</v>
      </c>
      <c r="DA18" s="650"/>
      <c r="DB18" s="650"/>
      <c r="DC18" s="650"/>
      <c r="DD18" s="656" t="s">
        <v>235</v>
      </c>
      <c r="DE18" s="648"/>
      <c r="DF18" s="648"/>
      <c r="DG18" s="648"/>
      <c r="DH18" s="648"/>
      <c r="DI18" s="648"/>
      <c r="DJ18" s="648"/>
      <c r="DK18" s="648"/>
      <c r="DL18" s="648"/>
      <c r="DM18" s="648"/>
      <c r="DN18" s="648"/>
      <c r="DO18" s="648"/>
      <c r="DP18" s="649"/>
      <c r="DQ18" s="656" t="s">
        <v>235</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20391</v>
      </c>
      <c r="S19" s="648"/>
      <c r="T19" s="648"/>
      <c r="U19" s="648"/>
      <c r="V19" s="648"/>
      <c r="W19" s="648"/>
      <c r="X19" s="648"/>
      <c r="Y19" s="649"/>
      <c r="Z19" s="650">
        <v>0.1</v>
      </c>
      <c r="AA19" s="650"/>
      <c r="AB19" s="650"/>
      <c r="AC19" s="650"/>
      <c r="AD19" s="651">
        <v>20391</v>
      </c>
      <c r="AE19" s="651"/>
      <c r="AF19" s="651"/>
      <c r="AG19" s="651"/>
      <c r="AH19" s="651"/>
      <c r="AI19" s="651"/>
      <c r="AJ19" s="651"/>
      <c r="AK19" s="651"/>
      <c r="AL19" s="652">
        <v>0.2</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235</v>
      </c>
      <c r="BH19" s="648"/>
      <c r="BI19" s="648"/>
      <c r="BJ19" s="648"/>
      <c r="BK19" s="648"/>
      <c r="BL19" s="648"/>
      <c r="BM19" s="648"/>
      <c r="BN19" s="649"/>
      <c r="BO19" s="650" t="s">
        <v>246</v>
      </c>
      <c r="BP19" s="650"/>
      <c r="BQ19" s="650"/>
      <c r="BR19" s="650"/>
      <c r="BS19" s="656" t="s">
        <v>235</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235</v>
      </c>
      <c r="CS19" s="648"/>
      <c r="CT19" s="648"/>
      <c r="CU19" s="648"/>
      <c r="CV19" s="648"/>
      <c r="CW19" s="648"/>
      <c r="CX19" s="648"/>
      <c r="CY19" s="649"/>
      <c r="CZ19" s="650" t="s">
        <v>235</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12645</v>
      </c>
      <c r="S20" s="648"/>
      <c r="T20" s="648"/>
      <c r="U20" s="648"/>
      <c r="V20" s="648"/>
      <c r="W20" s="648"/>
      <c r="X20" s="648"/>
      <c r="Y20" s="649"/>
      <c r="Z20" s="650">
        <v>0.1</v>
      </c>
      <c r="AA20" s="650"/>
      <c r="AB20" s="650"/>
      <c r="AC20" s="650"/>
      <c r="AD20" s="651">
        <v>12645</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246</v>
      </c>
      <c r="BH20" s="648"/>
      <c r="BI20" s="648"/>
      <c r="BJ20" s="648"/>
      <c r="BK20" s="648"/>
      <c r="BL20" s="648"/>
      <c r="BM20" s="648"/>
      <c r="BN20" s="649"/>
      <c r="BO20" s="650" t="s">
        <v>235</v>
      </c>
      <c r="BP20" s="650"/>
      <c r="BQ20" s="650"/>
      <c r="BR20" s="650"/>
      <c r="BS20" s="656" t="s">
        <v>235</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22131873</v>
      </c>
      <c r="CS20" s="648"/>
      <c r="CT20" s="648"/>
      <c r="CU20" s="648"/>
      <c r="CV20" s="648"/>
      <c r="CW20" s="648"/>
      <c r="CX20" s="648"/>
      <c r="CY20" s="649"/>
      <c r="CZ20" s="650">
        <v>100</v>
      </c>
      <c r="DA20" s="650"/>
      <c r="DB20" s="650"/>
      <c r="DC20" s="650"/>
      <c r="DD20" s="656">
        <v>1558489</v>
      </c>
      <c r="DE20" s="648"/>
      <c r="DF20" s="648"/>
      <c r="DG20" s="648"/>
      <c r="DH20" s="648"/>
      <c r="DI20" s="648"/>
      <c r="DJ20" s="648"/>
      <c r="DK20" s="648"/>
      <c r="DL20" s="648"/>
      <c r="DM20" s="648"/>
      <c r="DN20" s="648"/>
      <c r="DO20" s="648"/>
      <c r="DP20" s="649"/>
      <c r="DQ20" s="656">
        <v>13444531</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2832</v>
      </c>
      <c r="S21" s="648"/>
      <c r="T21" s="648"/>
      <c r="U21" s="648"/>
      <c r="V21" s="648"/>
      <c r="W21" s="648"/>
      <c r="X21" s="648"/>
      <c r="Y21" s="649"/>
      <c r="Z21" s="650">
        <v>0</v>
      </c>
      <c r="AA21" s="650"/>
      <c r="AB21" s="650"/>
      <c r="AC21" s="650"/>
      <c r="AD21" s="651">
        <v>2832</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246</v>
      </c>
      <c r="BH21" s="648"/>
      <c r="BI21" s="648"/>
      <c r="BJ21" s="648"/>
      <c r="BK21" s="648"/>
      <c r="BL21" s="648"/>
      <c r="BM21" s="648"/>
      <c r="BN21" s="649"/>
      <c r="BO21" s="650" t="s">
        <v>235</v>
      </c>
      <c r="BP21" s="650"/>
      <c r="BQ21" s="650"/>
      <c r="BR21" s="650"/>
      <c r="BS21" s="656" t="s">
        <v>246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6880990</v>
      </c>
      <c r="S22" s="648"/>
      <c r="T22" s="648"/>
      <c r="U22" s="648"/>
      <c r="V22" s="648"/>
      <c r="W22" s="648"/>
      <c r="X22" s="648"/>
      <c r="Y22" s="649"/>
      <c r="Z22" s="650">
        <v>29.5</v>
      </c>
      <c r="AA22" s="650"/>
      <c r="AB22" s="650"/>
      <c r="AC22" s="650"/>
      <c r="AD22" s="651">
        <v>4276516</v>
      </c>
      <c r="AE22" s="651"/>
      <c r="AF22" s="651"/>
      <c r="AG22" s="651"/>
      <c r="AH22" s="651"/>
      <c r="AI22" s="651"/>
      <c r="AJ22" s="651"/>
      <c r="AK22" s="651"/>
      <c r="AL22" s="652">
        <v>45.5</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246</v>
      </c>
      <c r="BH22" s="648"/>
      <c r="BI22" s="648"/>
      <c r="BJ22" s="648"/>
      <c r="BK22" s="648"/>
      <c r="BL22" s="648"/>
      <c r="BM22" s="648"/>
      <c r="BN22" s="649"/>
      <c r="BO22" s="650" t="s">
        <v>235</v>
      </c>
      <c r="BP22" s="650"/>
      <c r="BQ22" s="650"/>
      <c r="BR22" s="650"/>
      <c r="BS22" s="656" t="s">
        <v>235</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4276516</v>
      </c>
      <c r="S23" s="648"/>
      <c r="T23" s="648"/>
      <c r="U23" s="648"/>
      <c r="V23" s="648"/>
      <c r="W23" s="648"/>
      <c r="X23" s="648"/>
      <c r="Y23" s="649"/>
      <c r="Z23" s="650">
        <v>18.399999999999999</v>
      </c>
      <c r="AA23" s="650"/>
      <c r="AB23" s="650"/>
      <c r="AC23" s="650"/>
      <c r="AD23" s="651">
        <v>4276516</v>
      </c>
      <c r="AE23" s="651"/>
      <c r="AF23" s="651"/>
      <c r="AG23" s="651"/>
      <c r="AH23" s="651"/>
      <c r="AI23" s="651"/>
      <c r="AJ23" s="651"/>
      <c r="AK23" s="651"/>
      <c r="AL23" s="652">
        <v>45.5</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235</v>
      </c>
      <c r="BH23" s="648"/>
      <c r="BI23" s="648"/>
      <c r="BJ23" s="648"/>
      <c r="BK23" s="648"/>
      <c r="BL23" s="648"/>
      <c r="BM23" s="648"/>
      <c r="BN23" s="649"/>
      <c r="BO23" s="650" t="s">
        <v>246</v>
      </c>
      <c r="BP23" s="650"/>
      <c r="BQ23" s="650"/>
      <c r="BR23" s="650"/>
      <c r="BS23" s="656" t="s">
        <v>235</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443709</v>
      </c>
      <c r="S24" s="648"/>
      <c r="T24" s="648"/>
      <c r="U24" s="648"/>
      <c r="V24" s="648"/>
      <c r="W24" s="648"/>
      <c r="X24" s="648"/>
      <c r="Y24" s="649"/>
      <c r="Z24" s="650">
        <v>1.9</v>
      </c>
      <c r="AA24" s="650"/>
      <c r="AB24" s="650"/>
      <c r="AC24" s="650"/>
      <c r="AD24" s="651" t="s">
        <v>235</v>
      </c>
      <c r="AE24" s="651"/>
      <c r="AF24" s="651"/>
      <c r="AG24" s="651"/>
      <c r="AH24" s="651"/>
      <c r="AI24" s="651"/>
      <c r="AJ24" s="651"/>
      <c r="AK24" s="651"/>
      <c r="AL24" s="652" t="s">
        <v>235</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246</v>
      </c>
      <c r="BP24" s="650"/>
      <c r="BQ24" s="650"/>
      <c r="BR24" s="650"/>
      <c r="BS24" s="656" t="s">
        <v>235</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7775995</v>
      </c>
      <c r="CS24" s="637"/>
      <c r="CT24" s="637"/>
      <c r="CU24" s="637"/>
      <c r="CV24" s="637"/>
      <c r="CW24" s="637"/>
      <c r="CX24" s="637"/>
      <c r="CY24" s="638"/>
      <c r="CZ24" s="641">
        <v>35.1</v>
      </c>
      <c r="DA24" s="642"/>
      <c r="DB24" s="642"/>
      <c r="DC24" s="661"/>
      <c r="DD24" s="686">
        <v>5403140</v>
      </c>
      <c r="DE24" s="637"/>
      <c r="DF24" s="637"/>
      <c r="DG24" s="637"/>
      <c r="DH24" s="637"/>
      <c r="DI24" s="637"/>
      <c r="DJ24" s="637"/>
      <c r="DK24" s="638"/>
      <c r="DL24" s="686">
        <v>5196953</v>
      </c>
      <c r="DM24" s="637"/>
      <c r="DN24" s="637"/>
      <c r="DO24" s="637"/>
      <c r="DP24" s="637"/>
      <c r="DQ24" s="637"/>
      <c r="DR24" s="637"/>
      <c r="DS24" s="637"/>
      <c r="DT24" s="637"/>
      <c r="DU24" s="637"/>
      <c r="DV24" s="638"/>
      <c r="DW24" s="641">
        <v>53.1</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2160765</v>
      </c>
      <c r="S25" s="648"/>
      <c r="T25" s="648"/>
      <c r="U25" s="648"/>
      <c r="V25" s="648"/>
      <c r="W25" s="648"/>
      <c r="X25" s="648"/>
      <c r="Y25" s="649"/>
      <c r="Z25" s="650">
        <v>9.3000000000000007</v>
      </c>
      <c r="AA25" s="650"/>
      <c r="AB25" s="650"/>
      <c r="AC25" s="650"/>
      <c r="AD25" s="651" t="s">
        <v>235</v>
      </c>
      <c r="AE25" s="651"/>
      <c r="AF25" s="651"/>
      <c r="AG25" s="651"/>
      <c r="AH25" s="651"/>
      <c r="AI25" s="651"/>
      <c r="AJ25" s="651"/>
      <c r="AK25" s="651"/>
      <c r="AL25" s="652" t="s">
        <v>246</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246</v>
      </c>
      <c r="BH25" s="648"/>
      <c r="BI25" s="648"/>
      <c r="BJ25" s="648"/>
      <c r="BK25" s="648"/>
      <c r="BL25" s="648"/>
      <c r="BM25" s="648"/>
      <c r="BN25" s="649"/>
      <c r="BO25" s="650" t="s">
        <v>235</v>
      </c>
      <c r="BP25" s="650"/>
      <c r="BQ25" s="650"/>
      <c r="BR25" s="650"/>
      <c r="BS25" s="656" t="s">
        <v>246</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2875878</v>
      </c>
      <c r="CS25" s="683"/>
      <c r="CT25" s="683"/>
      <c r="CU25" s="683"/>
      <c r="CV25" s="683"/>
      <c r="CW25" s="683"/>
      <c r="CX25" s="683"/>
      <c r="CY25" s="684"/>
      <c r="CZ25" s="652">
        <v>13</v>
      </c>
      <c r="DA25" s="681"/>
      <c r="DB25" s="681"/>
      <c r="DC25" s="685"/>
      <c r="DD25" s="656">
        <v>2633541</v>
      </c>
      <c r="DE25" s="683"/>
      <c r="DF25" s="683"/>
      <c r="DG25" s="683"/>
      <c r="DH25" s="683"/>
      <c r="DI25" s="683"/>
      <c r="DJ25" s="683"/>
      <c r="DK25" s="684"/>
      <c r="DL25" s="656">
        <v>2509092</v>
      </c>
      <c r="DM25" s="683"/>
      <c r="DN25" s="683"/>
      <c r="DO25" s="683"/>
      <c r="DP25" s="683"/>
      <c r="DQ25" s="683"/>
      <c r="DR25" s="683"/>
      <c r="DS25" s="683"/>
      <c r="DT25" s="683"/>
      <c r="DU25" s="683"/>
      <c r="DV25" s="684"/>
      <c r="DW25" s="652">
        <v>25.6</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11940502</v>
      </c>
      <c r="S26" s="648"/>
      <c r="T26" s="648"/>
      <c r="U26" s="648"/>
      <c r="V26" s="648"/>
      <c r="W26" s="648"/>
      <c r="X26" s="648"/>
      <c r="Y26" s="649"/>
      <c r="Z26" s="650">
        <v>51.3</v>
      </c>
      <c r="AA26" s="650"/>
      <c r="AB26" s="650"/>
      <c r="AC26" s="650"/>
      <c r="AD26" s="651">
        <v>9336028</v>
      </c>
      <c r="AE26" s="651"/>
      <c r="AF26" s="651"/>
      <c r="AG26" s="651"/>
      <c r="AH26" s="651"/>
      <c r="AI26" s="651"/>
      <c r="AJ26" s="651"/>
      <c r="AK26" s="651"/>
      <c r="AL26" s="652">
        <v>99.3</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235</v>
      </c>
      <c r="BH26" s="648"/>
      <c r="BI26" s="648"/>
      <c r="BJ26" s="648"/>
      <c r="BK26" s="648"/>
      <c r="BL26" s="648"/>
      <c r="BM26" s="648"/>
      <c r="BN26" s="649"/>
      <c r="BO26" s="650" t="s">
        <v>235</v>
      </c>
      <c r="BP26" s="650"/>
      <c r="BQ26" s="650"/>
      <c r="BR26" s="650"/>
      <c r="BS26" s="656" t="s">
        <v>235</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1672173</v>
      </c>
      <c r="CS26" s="648"/>
      <c r="CT26" s="648"/>
      <c r="CU26" s="648"/>
      <c r="CV26" s="648"/>
      <c r="CW26" s="648"/>
      <c r="CX26" s="648"/>
      <c r="CY26" s="649"/>
      <c r="CZ26" s="652">
        <v>7.6</v>
      </c>
      <c r="DA26" s="681"/>
      <c r="DB26" s="681"/>
      <c r="DC26" s="685"/>
      <c r="DD26" s="656">
        <v>1518041</v>
      </c>
      <c r="DE26" s="648"/>
      <c r="DF26" s="648"/>
      <c r="DG26" s="648"/>
      <c r="DH26" s="648"/>
      <c r="DI26" s="648"/>
      <c r="DJ26" s="648"/>
      <c r="DK26" s="649"/>
      <c r="DL26" s="656" t="s">
        <v>246</v>
      </c>
      <c r="DM26" s="648"/>
      <c r="DN26" s="648"/>
      <c r="DO26" s="648"/>
      <c r="DP26" s="648"/>
      <c r="DQ26" s="648"/>
      <c r="DR26" s="648"/>
      <c r="DS26" s="648"/>
      <c r="DT26" s="648"/>
      <c r="DU26" s="648"/>
      <c r="DV26" s="649"/>
      <c r="DW26" s="652" t="s">
        <v>235</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6318</v>
      </c>
      <c r="S27" s="648"/>
      <c r="T27" s="648"/>
      <c r="U27" s="648"/>
      <c r="V27" s="648"/>
      <c r="W27" s="648"/>
      <c r="X27" s="648"/>
      <c r="Y27" s="649"/>
      <c r="Z27" s="650">
        <v>0</v>
      </c>
      <c r="AA27" s="650"/>
      <c r="AB27" s="650"/>
      <c r="AC27" s="650"/>
      <c r="AD27" s="651">
        <v>6318</v>
      </c>
      <c r="AE27" s="651"/>
      <c r="AF27" s="651"/>
      <c r="AG27" s="651"/>
      <c r="AH27" s="651"/>
      <c r="AI27" s="651"/>
      <c r="AJ27" s="651"/>
      <c r="AK27" s="651"/>
      <c r="AL27" s="652">
        <v>0.1</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3908479</v>
      </c>
      <c r="BH27" s="648"/>
      <c r="BI27" s="648"/>
      <c r="BJ27" s="648"/>
      <c r="BK27" s="648"/>
      <c r="BL27" s="648"/>
      <c r="BM27" s="648"/>
      <c r="BN27" s="649"/>
      <c r="BO27" s="650">
        <v>100</v>
      </c>
      <c r="BP27" s="650"/>
      <c r="BQ27" s="650"/>
      <c r="BR27" s="650"/>
      <c r="BS27" s="656">
        <v>5809</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3202643</v>
      </c>
      <c r="CS27" s="683"/>
      <c r="CT27" s="683"/>
      <c r="CU27" s="683"/>
      <c r="CV27" s="683"/>
      <c r="CW27" s="683"/>
      <c r="CX27" s="683"/>
      <c r="CY27" s="684"/>
      <c r="CZ27" s="652">
        <v>14.5</v>
      </c>
      <c r="DA27" s="681"/>
      <c r="DB27" s="681"/>
      <c r="DC27" s="685"/>
      <c r="DD27" s="656">
        <v>1072125</v>
      </c>
      <c r="DE27" s="683"/>
      <c r="DF27" s="683"/>
      <c r="DG27" s="683"/>
      <c r="DH27" s="683"/>
      <c r="DI27" s="683"/>
      <c r="DJ27" s="683"/>
      <c r="DK27" s="684"/>
      <c r="DL27" s="656">
        <v>990387</v>
      </c>
      <c r="DM27" s="683"/>
      <c r="DN27" s="683"/>
      <c r="DO27" s="683"/>
      <c r="DP27" s="683"/>
      <c r="DQ27" s="683"/>
      <c r="DR27" s="683"/>
      <c r="DS27" s="683"/>
      <c r="DT27" s="683"/>
      <c r="DU27" s="683"/>
      <c r="DV27" s="684"/>
      <c r="DW27" s="652">
        <v>10.1</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48118</v>
      </c>
      <c r="S28" s="648"/>
      <c r="T28" s="648"/>
      <c r="U28" s="648"/>
      <c r="V28" s="648"/>
      <c r="W28" s="648"/>
      <c r="X28" s="648"/>
      <c r="Y28" s="649"/>
      <c r="Z28" s="650">
        <v>0.2</v>
      </c>
      <c r="AA28" s="650"/>
      <c r="AB28" s="650"/>
      <c r="AC28" s="650"/>
      <c r="AD28" s="651" t="s">
        <v>246</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1697474</v>
      </c>
      <c r="CS28" s="648"/>
      <c r="CT28" s="648"/>
      <c r="CU28" s="648"/>
      <c r="CV28" s="648"/>
      <c r="CW28" s="648"/>
      <c r="CX28" s="648"/>
      <c r="CY28" s="649"/>
      <c r="CZ28" s="652">
        <v>7.7</v>
      </c>
      <c r="DA28" s="681"/>
      <c r="DB28" s="681"/>
      <c r="DC28" s="685"/>
      <c r="DD28" s="656">
        <v>1697474</v>
      </c>
      <c r="DE28" s="648"/>
      <c r="DF28" s="648"/>
      <c r="DG28" s="648"/>
      <c r="DH28" s="648"/>
      <c r="DI28" s="648"/>
      <c r="DJ28" s="648"/>
      <c r="DK28" s="649"/>
      <c r="DL28" s="656">
        <v>1697474</v>
      </c>
      <c r="DM28" s="648"/>
      <c r="DN28" s="648"/>
      <c r="DO28" s="648"/>
      <c r="DP28" s="648"/>
      <c r="DQ28" s="648"/>
      <c r="DR28" s="648"/>
      <c r="DS28" s="648"/>
      <c r="DT28" s="648"/>
      <c r="DU28" s="648"/>
      <c r="DV28" s="649"/>
      <c r="DW28" s="652">
        <v>17.3</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61535</v>
      </c>
      <c r="S29" s="648"/>
      <c r="T29" s="648"/>
      <c r="U29" s="648"/>
      <c r="V29" s="648"/>
      <c r="W29" s="648"/>
      <c r="X29" s="648"/>
      <c r="Y29" s="649"/>
      <c r="Z29" s="650">
        <v>0.3</v>
      </c>
      <c r="AA29" s="650"/>
      <c r="AB29" s="650"/>
      <c r="AC29" s="650"/>
      <c r="AD29" s="651">
        <v>22878</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307</v>
      </c>
      <c r="CG29" s="663"/>
      <c r="CH29" s="663"/>
      <c r="CI29" s="663"/>
      <c r="CJ29" s="663"/>
      <c r="CK29" s="663"/>
      <c r="CL29" s="663"/>
      <c r="CM29" s="663"/>
      <c r="CN29" s="663"/>
      <c r="CO29" s="663"/>
      <c r="CP29" s="663"/>
      <c r="CQ29" s="664"/>
      <c r="CR29" s="647">
        <v>1697474</v>
      </c>
      <c r="CS29" s="683"/>
      <c r="CT29" s="683"/>
      <c r="CU29" s="683"/>
      <c r="CV29" s="683"/>
      <c r="CW29" s="683"/>
      <c r="CX29" s="683"/>
      <c r="CY29" s="684"/>
      <c r="CZ29" s="652">
        <v>7.7</v>
      </c>
      <c r="DA29" s="681"/>
      <c r="DB29" s="681"/>
      <c r="DC29" s="685"/>
      <c r="DD29" s="656">
        <v>1697474</v>
      </c>
      <c r="DE29" s="683"/>
      <c r="DF29" s="683"/>
      <c r="DG29" s="683"/>
      <c r="DH29" s="683"/>
      <c r="DI29" s="683"/>
      <c r="DJ29" s="683"/>
      <c r="DK29" s="684"/>
      <c r="DL29" s="656">
        <v>1697474</v>
      </c>
      <c r="DM29" s="683"/>
      <c r="DN29" s="683"/>
      <c r="DO29" s="683"/>
      <c r="DP29" s="683"/>
      <c r="DQ29" s="683"/>
      <c r="DR29" s="683"/>
      <c r="DS29" s="683"/>
      <c r="DT29" s="683"/>
      <c r="DU29" s="683"/>
      <c r="DV29" s="684"/>
      <c r="DW29" s="652">
        <v>17.3</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23684</v>
      </c>
      <c r="S30" s="648"/>
      <c r="T30" s="648"/>
      <c r="U30" s="648"/>
      <c r="V30" s="648"/>
      <c r="W30" s="648"/>
      <c r="X30" s="648"/>
      <c r="Y30" s="649"/>
      <c r="Z30" s="650">
        <v>0.1</v>
      </c>
      <c r="AA30" s="650"/>
      <c r="AB30" s="650"/>
      <c r="AC30" s="650"/>
      <c r="AD30" s="651" t="s">
        <v>235</v>
      </c>
      <c r="AE30" s="651"/>
      <c r="AF30" s="651"/>
      <c r="AG30" s="651"/>
      <c r="AH30" s="651"/>
      <c r="AI30" s="651"/>
      <c r="AJ30" s="651"/>
      <c r="AK30" s="651"/>
      <c r="AL30" s="652" t="s">
        <v>235</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1616816</v>
      </c>
      <c r="CS30" s="648"/>
      <c r="CT30" s="648"/>
      <c r="CU30" s="648"/>
      <c r="CV30" s="648"/>
      <c r="CW30" s="648"/>
      <c r="CX30" s="648"/>
      <c r="CY30" s="649"/>
      <c r="CZ30" s="652">
        <v>7.3</v>
      </c>
      <c r="DA30" s="681"/>
      <c r="DB30" s="681"/>
      <c r="DC30" s="685"/>
      <c r="DD30" s="656">
        <v>1616816</v>
      </c>
      <c r="DE30" s="648"/>
      <c r="DF30" s="648"/>
      <c r="DG30" s="648"/>
      <c r="DH30" s="648"/>
      <c r="DI30" s="648"/>
      <c r="DJ30" s="648"/>
      <c r="DK30" s="649"/>
      <c r="DL30" s="656">
        <v>1616816</v>
      </c>
      <c r="DM30" s="648"/>
      <c r="DN30" s="648"/>
      <c r="DO30" s="648"/>
      <c r="DP30" s="648"/>
      <c r="DQ30" s="648"/>
      <c r="DR30" s="648"/>
      <c r="DS30" s="648"/>
      <c r="DT30" s="648"/>
      <c r="DU30" s="648"/>
      <c r="DV30" s="649"/>
      <c r="DW30" s="652">
        <v>16.5</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6426055</v>
      </c>
      <c r="S31" s="648"/>
      <c r="T31" s="648"/>
      <c r="U31" s="648"/>
      <c r="V31" s="648"/>
      <c r="W31" s="648"/>
      <c r="X31" s="648"/>
      <c r="Y31" s="649"/>
      <c r="Z31" s="650">
        <v>27.6</v>
      </c>
      <c r="AA31" s="650"/>
      <c r="AB31" s="650"/>
      <c r="AC31" s="650"/>
      <c r="AD31" s="651" t="s">
        <v>235</v>
      </c>
      <c r="AE31" s="651"/>
      <c r="AF31" s="651"/>
      <c r="AG31" s="651"/>
      <c r="AH31" s="651"/>
      <c r="AI31" s="651"/>
      <c r="AJ31" s="651"/>
      <c r="AK31" s="651"/>
      <c r="AL31" s="652" t="s">
        <v>235</v>
      </c>
      <c r="AM31" s="653"/>
      <c r="AN31" s="653"/>
      <c r="AO31" s="654"/>
      <c r="AP31" s="704" t="s">
        <v>313</v>
      </c>
      <c r="AQ31" s="705"/>
      <c r="AR31" s="705"/>
      <c r="AS31" s="705"/>
      <c r="AT31" s="710" t="s">
        <v>314</v>
      </c>
      <c r="AU31" s="231"/>
      <c r="AV31" s="231"/>
      <c r="AW31" s="231"/>
      <c r="AX31" s="633" t="s">
        <v>187</v>
      </c>
      <c r="AY31" s="634"/>
      <c r="AZ31" s="634"/>
      <c r="BA31" s="634"/>
      <c r="BB31" s="634"/>
      <c r="BC31" s="634"/>
      <c r="BD31" s="634"/>
      <c r="BE31" s="634"/>
      <c r="BF31" s="635"/>
      <c r="BG31" s="715">
        <v>98.2</v>
      </c>
      <c r="BH31" s="702"/>
      <c r="BI31" s="702"/>
      <c r="BJ31" s="702"/>
      <c r="BK31" s="702"/>
      <c r="BL31" s="702"/>
      <c r="BM31" s="642">
        <v>92.3</v>
      </c>
      <c r="BN31" s="702"/>
      <c r="BO31" s="702"/>
      <c r="BP31" s="702"/>
      <c r="BQ31" s="703"/>
      <c r="BR31" s="715">
        <v>98</v>
      </c>
      <c r="BS31" s="702"/>
      <c r="BT31" s="702"/>
      <c r="BU31" s="702"/>
      <c r="BV31" s="702"/>
      <c r="BW31" s="702"/>
      <c r="BX31" s="642">
        <v>91.9</v>
      </c>
      <c r="BY31" s="702"/>
      <c r="BZ31" s="702"/>
      <c r="CA31" s="702"/>
      <c r="CB31" s="703"/>
      <c r="CD31" s="689"/>
      <c r="CE31" s="690"/>
      <c r="CF31" s="662" t="s">
        <v>315</v>
      </c>
      <c r="CG31" s="663"/>
      <c r="CH31" s="663"/>
      <c r="CI31" s="663"/>
      <c r="CJ31" s="663"/>
      <c r="CK31" s="663"/>
      <c r="CL31" s="663"/>
      <c r="CM31" s="663"/>
      <c r="CN31" s="663"/>
      <c r="CO31" s="663"/>
      <c r="CP31" s="663"/>
      <c r="CQ31" s="664"/>
      <c r="CR31" s="647">
        <v>80658</v>
      </c>
      <c r="CS31" s="683"/>
      <c r="CT31" s="683"/>
      <c r="CU31" s="683"/>
      <c r="CV31" s="683"/>
      <c r="CW31" s="683"/>
      <c r="CX31" s="683"/>
      <c r="CY31" s="684"/>
      <c r="CZ31" s="652">
        <v>0.4</v>
      </c>
      <c r="DA31" s="681"/>
      <c r="DB31" s="681"/>
      <c r="DC31" s="685"/>
      <c r="DD31" s="656">
        <v>80658</v>
      </c>
      <c r="DE31" s="683"/>
      <c r="DF31" s="683"/>
      <c r="DG31" s="683"/>
      <c r="DH31" s="683"/>
      <c r="DI31" s="683"/>
      <c r="DJ31" s="683"/>
      <c r="DK31" s="684"/>
      <c r="DL31" s="656">
        <v>80658</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316</v>
      </c>
      <c r="C32" s="694"/>
      <c r="D32" s="694"/>
      <c r="E32" s="694"/>
      <c r="F32" s="694"/>
      <c r="G32" s="694"/>
      <c r="H32" s="694"/>
      <c r="I32" s="694"/>
      <c r="J32" s="694"/>
      <c r="K32" s="694"/>
      <c r="L32" s="694"/>
      <c r="M32" s="694"/>
      <c r="N32" s="694"/>
      <c r="O32" s="694"/>
      <c r="P32" s="694"/>
      <c r="Q32" s="695"/>
      <c r="R32" s="647" t="s">
        <v>235</v>
      </c>
      <c r="S32" s="648"/>
      <c r="T32" s="648"/>
      <c r="U32" s="648"/>
      <c r="V32" s="648"/>
      <c r="W32" s="648"/>
      <c r="X32" s="648"/>
      <c r="Y32" s="649"/>
      <c r="Z32" s="650" t="s">
        <v>235</v>
      </c>
      <c r="AA32" s="650"/>
      <c r="AB32" s="650"/>
      <c r="AC32" s="650"/>
      <c r="AD32" s="651" t="s">
        <v>246</v>
      </c>
      <c r="AE32" s="651"/>
      <c r="AF32" s="651"/>
      <c r="AG32" s="651"/>
      <c r="AH32" s="651"/>
      <c r="AI32" s="651"/>
      <c r="AJ32" s="651"/>
      <c r="AK32" s="651"/>
      <c r="AL32" s="652" t="s">
        <v>235</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98.6</v>
      </c>
      <c r="BH32" s="683"/>
      <c r="BI32" s="683"/>
      <c r="BJ32" s="683"/>
      <c r="BK32" s="683"/>
      <c r="BL32" s="683"/>
      <c r="BM32" s="653">
        <v>93.6</v>
      </c>
      <c r="BN32" s="713"/>
      <c r="BO32" s="713"/>
      <c r="BP32" s="713"/>
      <c r="BQ32" s="714"/>
      <c r="BR32" s="716">
        <v>98.4</v>
      </c>
      <c r="BS32" s="683"/>
      <c r="BT32" s="683"/>
      <c r="BU32" s="683"/>
      <c r="BV32" s="683"/>
      <c r="BW32" s="683"/>
      <c r="BX32" s="653">
        <v>93.3</v>
      </c>
      <c r="BY32" s="713"/>
      <c r="BZ32" s="713"/>
      <c r="CA32" s="713"/>
      <c r="CB32" s="714"/>
      <c r="CD32" s="691"/>
      <c r="CE32" s="692"/>
      <c r="CF32" s="662" t="s">
        <v>319</v>
      </c>
      <c r="CG32" s="663"/>
      <c r="CH32" s="663"/>
      <c r="CI32" s="663"/>
      <c r="CJ32" s="663"/>
      <c r="CK32" s="663"/>
      <c r="CL32" s="663"/>
      <c r="CM32" s="663"/>
      <c r="CN32" s="663"/>
      <c r="CO32" s="663"/>
      <c r="CP32" s="663"/>
      <c r="CQ32" s="664"/>
      <c r="CR32" s="647" t="s">
        <v>246</v>
      </c>
      <c r="CS32" s="648"/>
      <c r="CT32" s="648"/>
      <c r="CU32" s="648"/>
      <c r="CV32" s="648"/>
      <c r="CW32" s="648"/>
      <c r="CX32" s="648"/>
      <c r="CY32" s="649"/>
      <c r="CZ32" s="652" t="s">
        <v>235</v>
      </c>
      <c r="DA32" s="681"/>
      <c r="DB32" s="681"/>
      <c r="DC32" s="685"/>
      <c r="DD32" s="656" t="s">
        <v>235</v>
      </c>
      <c r="DE32" s="648"/>
      <c r="DF32" s="648"/>
      <c r="DG32" s="648"/>
      <c r="DH32" s="648"/>
      <c r="DI32" s="648"/>
      <c r="DJ32" s="648"/>
      <c r="DK32" s="649"/>
      <c r="DL32" s="656" t="s">
        <v>235</v>
      </c>
      <c r="DM32" s="648"/>
      <c r="DN32" s="648"/>
      <c r="DO32" s="648"/>
      <c r="DP32" s="648"/>
      <c r="DQ32" s="648"/>
      <c r="DR32" s="648"/>
      <c r="DS32" s="648"/>
      <c r="DT32" s="648"/>
      <c r="DU32" s="648"/>
      <c r="DV32" s="649"/>
      <c r="DW32" s="652" t="s">
        <v>235</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1375132</v>
      </c>
      <c r="S33" s="648"/>
      <c r="T33" s="648"/>
      <c r="U33" s="648"/>
      <c r="V33" s="648"/>
      <c r="W33" s="648"/>
      <c r="X33" s="648"/>
      <c r="Y33" s="649"/>
      <c r="Z33" s="650">
        <v>5.9</v>
      </c>
      <c r="AA33" s="650"/>
      <c r="AB33" s="650"/>
      <c r="AC33" s="650"/>
      <c r="AD33" s="651" t="s">
        <v>235</v>
      </c>
      <c r="AE33" s="651"/>
      <c r="AF33" s="651"/>
      <c r="AG33" s="651"/>
      <c r="AH33" s="651"/>
      <c r="AI33" s="651"/>
      <c r="AJ33" s="651"/>
      <c r="AK33" s="651"/>
      <c r="AL33" s="652" t="s">
        <v>235</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97.6</v>
      </c>
      <c r="BH33" s="718"/>
      <c r="BI33" s="718"/>
      <c r="BJ33" s="718"/>
      <c r="BK33" s="718"/>
      <c r="BL33" s="718"/>
      <c r="BM33" s="719">
        <v>90</v>
      </c>
      <c r="BN33" s="718"/>
      <c r="BO33" s="718"/>
      <c r="BP33" s="718"/>
      <c r="BQ33" s="720"/>
      <c r="BR33" s="717">
        <v>97.5</v>
      </c>
      <c r="BS33" s="718"/>
      <c r="BT33" s="718"/>
      <c r="BU33" s="718"/>
      <c r="BV33" s="718"/>
      <c r="BW33" s="718"/>
      <c r="BX33" s="719">
        <v>89.5</v>
      </c>
      <c r="BY33" s="718"/>
      <c r="BZ33" s="718"/>
      <c r="CA33" s="718"/>
      <c r="CB33" s="720"/>
      <c r="CD33" s="662" t="s">
        <v>322</v>
      </c>
      <c r="CE33" s="663"/>
      <c r="CF33" s="663"/>
      <c r="CG33" s="663"/>
      <c r="CH33" s="663"/>
      <c r="CI33" s="663"/>
      <c r="CJ33" s="663"/>
      <c r="CK33" s="663"/>
      <c r="CL33" s="663"/>
      <c r="CM33" s="663"/>
      <c r="CN33" s="663"/>
      <c r="CO33" s="663"/>
      <c r="CP33" s="663"/>
      <c r="CQ33" s="664"/>
      <c r="CR33" s="647">
        <v>12755873</v>
      </c>
      <c r="CS33" s="683"/>
      <c r="CT33" s="683"/>
      <c r="CU33" s="683"/>
      <c r="CV33" s="683"/>
      <c r="CW33" s="683"/>
      <c r="CX33" s="683"/>
      <c r="CY33" s="684"/>
      <c r="CZ33" s="652">
        <v>57.6</v>
      </c>
      <c r="DA33" s="681"/>
      <c r="DB33" s="681"/>
      <c r="DC33" s="685"/>
      <c r="DD33" s="656">
        <v>7513875</v>
      </c>
      <c r="DE33" s="683"/>
      <c r="DF33" s="683"/>
      <c r="DG33" s="683"/>
      <c r="DH33" s="683"/>
      <c r="DI33" s="683"/>
      <c r="DJ33" s="683"/>
      <c r="DK33" s="684"/>
      <c r="DL33" s="656">
        <v>4062937</v>
      </c>
      <c r="DM33" s="683"/>
      <c r="DN33" s="683"/>
      <c r="DO33" s="683"/>
      <c r="DP33" s="683"/>
      <c r="DQ33" s="683"/>
      <c r="DR33" s="683"/>
      <c r="DS33" s="683"/>
      <c r="DT33" s="683"/>
      <c r="DU33" s="683"/>
      <c r="DV33" s="684"/>
      <c r="DW33" s="652">
        <v>41.5</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57324</v>
      </c>
      <c r="S34" s="648"/>
      <c r="T34" s="648"/>
      <c r="U34" s="648"/>
      <c r="V34" s="648"/>
      <c r="W34" s="648"/>
      <c r="X34" s="648"/>
      <c r="Y34" s="649"/>
      <c r="Z34" s="650">
        <v>0.2</v>
      </c>
      <c r="AA34" s="650"/>
      <c r="AB34" s="650"/>
      <c r="AC34" s="650"/>
      <c r="AD34" s="651">
        <v>32522</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1898423</v>
      </c>
      <c r="CS34" s="648"/>
      <c r="CT34" s="648"/>
      <c r="CU34" s="648"/>
      <c r="CV34" s="648"/>
      <c r="CW34" s="648"/>
      <c r="CX34" s="648"/>
      <c r="CY34" s="649"/>
      <c r="CZ34" s="652">
        <v>8.6</v>
      </c>
      <c r="DA34" s="681"/>
      <c r="DB34" s="681"/>
      <c r="DC34" s="685"/>
      <c r="DD34" s="656">
        <v>1608666</v>
      </c>
      <c r="DE34" s="648"/>
      <c r="DF34" s="648"/>
      <c r="DG34" s="648"/>
      <c r="DH34" s="648"/>
      <c r="DI34" s="648"/>
      <c r="DJ34" s="648"/>
      <c r="DK34" s="649"/>
      <c r="DL34" s="656">
        <v>1138792</v>
      </c>
      <c r="DM34" s="648"/>
      <c r="DN34" s="648"/>
      <c r="DO34" s="648"/>
      <c r="DP34" s="648"/>
      <c r="DQ34" s="648"/>
      <c r="DR34" s="648"/>
      <c r="DS34" s="648"/>
      <c r="DT34" s="648"/>
      <c r="DU34" s="648"/>
      <c r="DV34" s="649"/>
      <c r="DW34" s="652">
        <v>11.6</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55133</v>
      </c>
      <c r="S35" s="648"/>
      <c r="T35" s="648"/>
      <c r="U35" s="648"/>
      <c r="V35" s="648"/>
      <c r="W35" s="648"/>
      <c r="X35" s="648"/>
      <c r="Y35" s="649"/>
      <c r="Z35" s="650">
        <v>0.2</v>
      </c>
      <c r="AA35" s="650"/>
      <c r="AB35" s="650"/>
      <c r="AC35" s="650"/>
      <c r="AD35" s="651" t="s">
        <v>235</v>
      </c>
      <c r="AE35" s="651"/>
      <c r="AF35" s="651"/>
      <c r="AG35" s="651"/>
      <c r="AH35" s="651"/>
      <c r="AI35" s="651"/>
      <c r="AJ35" s="651"/>
      <c r="AK35" s="651"/>
      <c r="AL35" s="652" t="s">
        <v>235</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222095</v>
      </c>
      <c r="CS35" s="683"/>
      <c r="CT35" s="683"/>
      <c r="CU35" s="683"/>
      <c r="CV35" s="683"/>
      <c r="CW35" s="683"/>
      <c r="CX35" s="683"/>
      <c r="CY35" s="684"/>
      <c r="CZ35" s="652">
        <v>1</v>
      </c>
      <c r="DA35" s="681"/>
      <c r="DB35" s="681"/>
      <c r="DC35" s="685"/>
      <c r="DD35" s="656">
        <v>214987</v>
      </c>
      <c r="DE35" s="683"/>
      <c r="DF35" s="683"/>
      <c r="DG35" s="683"/>
      <c r="DH35" s="683"/>
      <c r="DI35" s="683"/>
      <c r="DJ35" s="683"/>
      <c r="DK35" s="684"/>
      <c r="DL35" s="656">
        <v>214987</v>
      </c>
      <c r="DM35" s="683"/>
      <c r="DN35" s="683"/>
      <c r="DO35" s="683"/>
      <c r="DP35" s="683"/>
      <c r="DQ35" s="683"/>
      <c r="DR35" s="683"/>
      <c r="DS35" s="683"/>
      <c r="DT35" s="683"/>
      <c r="DU35" s="683"/>
      <c r="DV35" s="684"/>
      <c r="DW35" s="652">
        <v>2.2000000000000002</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831704</v>
      </c>
      <c r="S36" s="648"/>
      <c r="T36" s="648"/>
      <c r="U36" s="648"/>
      <c r="V36" s="648"/>
      <c r="W36" s="648"/>
      <c r="X36" s="648"/>
      <c r="Y36" s="649"/>
      <c r="Z36" s="650">
        <v>3.6</v>
      </c>
      <c r="AA36" s="650"/>
      <c r="AB36" s="650"/>
      <c r="AC36" s="650"/>
      <c r="AD36" s="651" t="s">
        <v>235</v>
      </c>
      <c r="AE36" s="651"/>
      <c r="AF36" s="651"/>
      <c r="AG36" s="651"/>
      <c r="AH36" s="651"/>
      <c r="AI36" s="651"/>
      <c r="AJ36" s="651"/>
      <c r="AK36" s="651"/>
      <c r="AL36" s="652" t="s">
        <v>235</v>
      </c>
      <c r="AM36" s="653"/>
      <c r="AN36" s="653"/>
      <c r="AO36" s="654"/>
      <c r="AP36" s="235"/>
      <c r="AQ36" s="721" t="s">
        <v>330</v>
      </c>
      <c r="AR36" s="722"/>
      <c r="AS36" s="722"/>
      <c r="AT36" s="722"/>
      <c r="AU36" s="722"/>
      <c r="AV36" s="722"/>
      <c r="AW36" s="722"/>
      <c r="AX36" s="722"/>
      <c r="AY36" s="723"/>
      <c r="AZ36" s="636">
        <v>2297147</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152951</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8897696</v>
      </c>
      <c r="CS36" s="648"/>
      <c r="CT36" s="648"/>
      <c r="CU36" s="648"/>
      <c r="CV36" s="648"/>
      <c r="CW36" s="648"/>
      <c r="CX36" s="648"/>
      <c r="CY36" s="649"/>
      <c r="CZ36" s="652">
        <v>40.200000000000003</v>
      </c>
      <c r="DA36" s="681"/>
      <c r="DB36" s="681"/>
      <c r="DC36" s="685"/>
      <c r="DD36" s="656">
        <v>4363456</v>
      </c>
      <c r="DE36" s="648"/>
      <c r="DF36" s="648"/>
      <c r="DG36" s="648"/>
      <c r="DH36" s="648"/>
      <c r="DI36" s="648"/>
      <c r="DJ36" s="648"/>
      <c r="DK36" s="649"/>
      <c r="DL36" s="656">
        <v>1538881</v>
      </c>
      <c r="DM36" s="648"/>
      <c r="DN36" s="648"/>
      <c r="DO36" s="648"/>
      <c r="DP36" s="648"/>
      <c r="DQ36" s="648"/>
      <c r="DR36" s="648"/>
      <c r="DS36" s="648"/>
      <c r="DT36" s="648"/>
      <c r="DU36" s="648"/>
      <c r="DV36" s="649"/>
      <c r="DW36" s="652">
        <v>15.7</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673496</v>
      </c>
      <c r="S37" s="648"/>
      <c r="T37" s="648"/>
      <c r="U37" s="648"/>
      <c r="V37" s="648"/>
      <c r="W37" s="648"/>
      <c r="X37" s="648"/>
      <c r="Y37" s="649"/>
      <c r="Z37" s="650">
        <v>2.9</v>
      </c>
      <c r="AA37" s="650"/>
      <c r="AB37" s="650"/>
      <c r="AC37" s="650"/>
      <c r="AD37" s="651" t="s">
        <v>235</v>
      </c>
      <c r="AE37" s="651"/>
      <c r="AF37" s="651"/>
      <c r="AG37" s="651"/>
      <c r="AH37" s="651"/>
      <c r="AI37" s="651"/>
      <c r="AJ37" s="651"/>
      <c r="AK37" s="651"/>
      <c r="AL37" s="652" t="s">
        <v>235</v>
      </c>
      <c r="AM37" s="653"/>
      <c r="AN37" s="653"/>
      <c r="AO37" s="654"/>
      <c r="AQ37" s="725" t="s">
        <v>334</v>
      </c>
      <c r="AR37" s="726"/>
      <c r="AS37" s="726"/>
      <c r="AT37" s="726"/>
      <c r="AU37" s="726"/>
      <c r="AV37" s="726"/>
      <c r="AW37" s="726"/>
      <c r="AX37" s="726"/>
      <c r="AY37" s="727"/>
      <c r="AZ37" s="647">
        <v>709698</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187740</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3838705</v>
      </c>
      <c r="CS37" s="683"/>
      <c r="CT37" s="683"/>
      <c r="CU37" s="683"/>
      <c r="CV37" s="683"/>
      <c r="CW37" s="683"/>
      <c r="CX37" s="683"/>
      <c r="CY37" s="684"/>
      <c r="CZ37" s="652">
        <v>17.3</v>
      </c>
      <c r="DA37" s="681"/>
      <c r="DB37" s="681"/>
      <c r="DC37" s="685"/>
      <c r="DD37" s="656">
        <v>3115106</v>
      </c>
      <c r="DE37" s="683"/>
      <c r="DF37" s="683"/>
      <c r="DG37" s="683"/>
      <c r="DH37" s="683"/>
      <c r="DI37" s="683"/>
      <c r="DJ37" s="683"/>
      <c r="DK37" s="684"/>
      <c r="DL37" s="656">
        <v>917427</v>
      </c>
      <c r="DM37" s="683"/>
      <c r="DN37" s="683"/>
      <c r="DO37" s="683"/>
      <c r="DP37" s="683"/>
      <c r="DQ37" s="683"/>
      <c r="DR37" s="683"/>
      <c r="DS37" s="683"/>
      <c r="DT37" s="683"/>
      <c r="DU37" s="683"/>
      <c r="DV37" s="684"/>
      <c r="DW37" s="652">
        <v>9.4</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276009</v>
      </c>
      <c r="S38" s="648"/>
      <c r="T38" s="648"/>
      <c r="U38" s="648"/>
      <c r="V38" s="648"/>
      <c r="W38" s="648"/>
      <c r="X38" s="648"/>
      <c r="Y38" s="649"/>
      <c r="Z38" s="650">
        <v>1.2</v>
      </c>
      <c r="AA38" s="650"/>
      <c r="AB38" s="650"/>
      <c r="AC38" s="650"/>
      <c r="AD38" s="651">
        <v>1887</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125495</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6135</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1461954</v>
      </c>
      <c r="CS38" s="648"/>
      <c r="CT38" s="648"/>
      <c r="CU38" s="648"/>
      <c r="CV38" s="648"/>
      <c r="CW38" s="648"/>
      <c r="CX38" s="648"/>
      <c r="CY38" s="649"/>
      <c r="CZ38" s="652">
        <v>6.6</v>
      </c>
      <c r="DA38" s="681"/>
      <c r="DB38" s="681"/>
      <c r="DC38" s="685"/>
      <c r="DD38" s="656">
        <v>1192495</v>
      </c>
      <c r="DE38" s="648"/>
      <c r="DF38" s="648"/>
      <c r="DG38" s="648"/>
      <c r="DH38" s="648"/>
      <c r="DI38" s="648"/>
      <c r="DJ38" s="648"/>
      <c r="DK38" s="649"/>
      <c r="DL38" s="656">
        <v>1170277</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1519050</v>
      </c>
      <c r="S39" s="648"/>
      <c r="T39" s="648"/>
      <c r="U39" s="648"/>
      <c r="V39" s="648"/>
      <c r="W39" s="648"/>
      <c r="X39" s="648"/>
      <c r="Y39" s="649"/>
      <c r="Z39" s="650">
        <v>6.5</v>
      </c>
      <c r="AA39" s="650"/>
      <c r="AB39" s="650"/>
      <c r="AC39" s="650"/>
      <c r="AD39" s="651" t="s">
        <v>235</v>
      </c>
      <c r="AE39" s="651"/>
      <c r="AF39" s="651"/>
      <c r="AG39" s="651"/>
      <c r="AH39" s="651"/>
      <c r="AI39" s="651"/>
      <c r="AJ39" s="651"/>
      <c r="AK39" s="651"/>
      <c r="AL39" s="652" t="s">
        <v>235</v>
      </c>
      <c r="AM39" s="653"/>
      <c r="AN39" s="653"/>
      <c r="AO39" s="654"/>
      <c r="AQ39" s="725" t="s">
        <v>342</v>
      </c>
      <c r="AR39" s="726"/>
      <c r="AS39" s="726"/>
      <c r="AT39" s="726"/>
      <c r="AU39" s="726"/>
      <c r="AV39" s="726"/>
      <c r="AW39" s="726"/>
      <c r="AX39" s="726"/>
      <c r="AY39" s="727"/>
      <c r="AZ39" s="647" t="s">
        <v>235</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10330</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64546</v>
      </c>
      <c r="CS39" s="683"/>
      <c r="CT39" s="683"/>
      <c r="CU39" s="683"/>
      <c r="CV39" s="683"/>
      <c r="CW39" s="683"/>
      <c r="CX39" s="683"/>
      <c r="CY39" s="684"/>
      <c r="CZ39" s="652">
        <v>0.3</v>
      </c>
      <c r="DA39" s="681"/>
      <c r="DB39" s="681"/>
      <c r="DC39" s="685"/>
      <c r="DD39" s="656">
        <v>13112</v>
      </c>
      <c r="DE39" s="683"/>
      <c r="DF39" s="683"/>
      <c r="DG39" s="683"/>
      <c r="DH39" s="683"/>
      <c r="DI39" s="683"/>
      <c r="DJ39" s="683"/>
      <c r="DK39" s="684"/>
      <c r="DL39" s="656" t="s">
        <v>235</v>
      </c>
      <c r="DM39" s="683"/>
      <c r="DN39" s="683"/>
      <c r="DO39" s="683"/>
      <c r="DP39" s="683"/>
      <c r="DQ39" s="683"/>
      <c r="DR39" s="683"/>
      <c r="DS39" s="683"/>
      <c r="DT39" s="683"/>
      <c r="DU39" s="683"/>
      <c r="DV39" s="684"/>
      <c r="DW39" s="652" t="s">
        <v>235</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246</v>
      </c>
      <c r="S40" s="648"/>
      <c r="T40" s="648"/>
      <c r="U40" s="648"/>
      <c r="V40" s="648"/>
      <c r="W40" s="648"/>
      <c r="X40" s="648"/>
      <c r="Y40" s="649"/>
      <c r="Z40" s="650" t="s">
        <v>246</v>
      </c>
      <c r="AA40" s="650"/>
      <c r="AB40" s="650"/>
      <c r="AC40" s="650"/>
      <c r="AD40" s="651" t="s">
        <v>246</v>
      </c>
      <c r="AE40" s="651"/>
      <c r="AF40" s="651"/>
      <c r="AG40" s="651"/>
      <c r="AH40" s="651"/>
      <c r="AI40" s="651"/>
      <c r="AJ40" s="651"/>
      <c r="AK40" s="651"/>
      <c r="AL40" s="652" t="s">
        <v>246</v>
      </c>
      <c r="AM40" s="653"/>
      <c r="AN40" s="653"/>
      <c r="AO40" s="654"/>
      <c r="AQ40" s="725" t="s">
        <v>346</v>
      </c>
      <c r="AR40" s="726"/>
      <c r="AS40" s="726"/>
      <c r="AT40" s="726"/>
      <c r="AU40" s="726"/>
      <c r="AV40" s="726"/>
      <c r="AW40" s="726"/>
      <c r="AX40" s="726"/>
      <c r="AY40" s="727"/>
      <c r="AZ40" s="647" t="s">
        <v>235</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96</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211159</v>
      </c>
      <c r="CS40" s="648"/>
      <c r="CT40" s="648"/>
      <c r="CU40" s="648"/>
      <c r="CV40" s="648"/>
      <c r="CW40" s="648"/>
      <c r="CX40" s="648"/>
      <c r="CY40" s="649"/>
      <c r="CZ40" s="652">
        <v>1</v>
      </c>
      <c r="DA40" s="681"/>
      <c r="DB40" s="681"/>
      <c r="DC40" s="685"/>
      <c r="DD40" s="656">
        <v>121159</v>
      </c>
      <c r="DE40" s="648"/>
      <c r="DF40" s="648"/>
      <c r="DG40" s="648"/>
      <c r="DH40" s="648"/>
      <c r="DI40" s="648"/>
      <c r="DJ40" s="648"/>
      <c r="DK40" s="649"/>
      <c r="DL40" s="656" t="s">
        <v>246</v>
      </c>
      <c r="DM40" s="648"/>
      <c r="DN40" s="648"/>
      <c r="DO40" s="648"/>
      <c r="DP40" s="648"/>
      <c r="DQ40" s="648"/>
      <c r="DR40" s="648"/>
      <c r="DS40" s="648"/>
      <c r="DT40" s="648"/>
      <c r="DU40" s="648"/>
      <c r="DV40" s="649"/>
      <c r="DW40" s="652" t="s">
        <v>235</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235</v>
      </c>
      <c r="S41" s="648"/>
      <c r="T41" s="648"/>
      <c r="U41" s="648"/>
      <c r="V41" s="648"/>
      <c r="W41" s="648"/>
      <c r="X41" s="648"/>
      <c r="Y41" s="649"/>
      <c r="Z41" s="650" t="s">
        <v>235</v>
      </c>
      <c r="AA41" s="650"/>
      <c r="AB41" s="650"/>
      <c r="AC41" s="650"/>
      <c r="AD41" s="651" t="s">
        <v>246</v>
      </c>
      <c r="AE41" s="651"/>
      <c r="AF41" s="651"/>
      <c r="AG41" s="651"/>
      <c r="AH41" s="651"/>
      <c r="AI41" s="651"/>
      <c r="AJ41" s="651"/>
      <c r="AK41" s="651"/>
      <c r="AL41" s="652" t="s">
        <v>246</v>
      </c>
      <c r="AM41" s="653"/>
      <c r="AN41" s="653"/>
      <c r="AO41" s="654"/>
      <c r="AQ41" s="725" t="s">
        <v>351</v>
      </c>
      <c r="AR41" s="726"/>
      <c r="AS41" s="726"/>
      <c r="AT41" s="726"/>
      <c r="AU41" s="726"/>
      <c r="AV41" s="726"/>
      <c r="AW41" s="726"/>
      <c r="AX41" s="726"/>
      <c r="AY41" s="727"/>
      <c r="AZ41" s="647">
        <v>317635</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t="s">
        <v>235</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246</v>
      </c>
      <c r="CS41" s="683"/>
      <c r="CT41" s="683"/>
      <c r="CU41" s="683"/>
      <c r="CV41" s="683"/>
      <c r="CW41" s="683"/>
      <c r="CX41" s="683"/>
      <c r="CY41" s="684"/>
      <c r="CZ41" s="652" t="s">
        <v>235</v>
      </c>
      <c r="DA41" s="681"/>
      <c r="DB41" s="681"/>
      <c r="DC41" s="685"/>
      <c r="DD41" s="656" t="s">
        <v>235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396611</v>
      </c>
      <c r="S42" s="648"/>
      <c r="T42" s="648"/>
      <c r="U42" s="648"/>
      <c r="V42" s="648"/>
      <c r="W42" s="648"/>
      <c r="X42" s="648"/>
      <c r="Y42" s="649"/>
      <c r="Z42" s="650">
        <v>1.7</v>
      </c>
      <c r="AA42" s="650"/>
      <c r="AB42" s="650"/>
      <c r="AC42" s="650"/>
      <c r="AD42" s="651" t="s">
        <v>235</v>
      </c>
      <c r="AE42" s="651"/>
      <c r="AF42" s="651"/>
      <c r="AG42" s="651"/>
      <c r="AH42" s="651"/>
      <c r="AI42" s="651"/>
      <c r="AJ42" s="651"/>
      <c r="AK42" s="651"/>
      <c r="AL42" s="652" t="s">
        <v>246</v>
      </c>
      <c r="AM42" s="653"/>
      <c r="AN42" s="653"/>
      <c r="AO42" s="654"/>
      <c r="AQ42" s="746" t="s">
        <v>355</v>
      </c>
      <c r="AR42" s="747"/>
      <c r="AS42" s="747"/>
      <c r="AT42" s="747"/>
      <c r="AU42" s="747"/>
      <c r="AV42" s="747"/>
      <c r="AW42" s="747"/>
      <c r="AX42" s="747"/>
      <c r="AY42" s="748"/>
      <c r="AZ42" s="738">
        <v>1144319</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293</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1600005</v>
      </c>
      <c r="CS42" s="648"/>
      <c r="CT42" s="648"/>
      <c r="CU42" s="648"/>
      <c r="CV42" s="648"/>
      <c r="CW42" s="648"/>
      <c r="CX42" s="648"/>
      <c r="CY42" s="649"/>
      <c r="CZ42" s="652">
        <v>7.2</v>
      </c>
      <c r="DA42" s="653"/>
      <c r="DB42" s="653"/>
      <c r="DC42" s="665"/>
      <c r="DD42" s="656">
        <v>527516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358</v>
      </c>
      <c r="C43" s="698"/>
      <c r="D43" s="698"/>
      <c r="E43" s="698"/>
      <c r="F43" s="698"/>
      <c r="G43" s="698"/>
      <c r="H43" s="698"/>
      <c r="I43" s="698"/>
      <c r="J43" s="698"/>
      <c r="K43" s="698"/>
      <c r="L43" s="698"/>
      <c r="M43" s="698"/>
      <c r="N43" s="698"/>
      <c r="O43" s="698"/>
      <c r="P43" s="698"/>
      <c r="Q43" s="699"/>
      <c r="R43" s="738">
        <v>23294060</v>
      </c>
      <c r="S43" s="739"/>
      <c r="T43" s="739"/>
      <c r="U43" s="739"/>
      <c r="V43" s="739"/>
      <c r="W43" s="739"/>
      <c r="X43" s="739"/>
      <c r="Y43" s="740"/>
      <c r="Z43" s="741">
        <v>100</v>
      </c>
      <c r="AA43" s="741"/>
      <c r="AB43" s="741"/>
      <c r="AC43" s="741"/>
      <c r="AD43" s="742">
        <v>9399633</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33160</v>
      </c>
      <c r="CS43" s="683"/>
      <c r="CT43" s="683"/>
      <c r="CU43" s="683"/>
      <c r="CV43" s="683"/>
      <c r="CW43" s="683"/>
      <c r="CX43" s="683"/>
      <c r="CY43" s="684"/>
      <c r="CZ43" s="652">
        <v>0.1</v>
      </c>
      <c r="DA43" s="681"/>
      <c r="DB43" s="681"/>
      <c r="DC43" s="685"/>
      <c r="DD43" s="656">
        <v>33160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1558489</v>
      </c>
      <c r="CS44" s="648"/>
      <c r="CT44" s="648"/>
      <c r="CU44" s="648"/>
      <c r="CV44" s="648"/>
      <c r="CW44" s="648"/>
      <c r="CX44" s="648"/>
      <c r="CY44" s="649"/>
      <c r="CZ44" s="652">
        <v>7</v>
      </c>
      <c r="DA44" s="653"/>
      <c r="DB44" s="653"/>
      <c r="DC44" s="665"/>
      <c r="DD44" s="656">
        <v>524984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777629</v>
      </c>
      <c r="CS45" s="683"/>
      <c r="CT45" s="683"/>
      <c r="CU45" s="683"/>
      <c r="CV45" s="683"/>
      <c r="CW45" s="683"/>
      <c r="CX45" s="683"/>
      <c r="CY45" s="684"/>
      <c r="CZ45" s="652">
        <v>3.5</v>
      </c>
      <c r="DA45" s="681"/>
      <c r="DB45" s="681"/>
      <c r="DC45" s="685"/>
      <c r="DD45" s="656">
        <v>94177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642452</v>
      </c>
      <c r="CS46" s="648"/>
      <c r="CT46" s="648"/>
      <c r="CU46" s="648"/>
      <c r="CV46" s="648"/>
      <c r="CW46" s="648"/>
      <c r="CX46" s="648"/>
      <c r="CY46" s="649"/>
      <c r="CZ46" s="652">
        <v>2.9</v>
      </c>
      <c r="DA46" s="653"/>
      <c r="DB46" s="653"/>
      <c r="DC46" s="665"/>
      <c r="DD46" s="656">
        <v>391626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41516</v>
      </c>
      <c r="CS47" s="683"/>
      <c r="CT47" s="683"/>
      <c r="CU47" s="683"/>
      <c r="CV47" s="683"/>
      <c r="CW47" s="683"/>
      <c r="CX47" s="683"/>
      <c r="CY47" s="684"/>
      <c r="CZ47" s="652">
        <v>0.2</v>
      </c>
      <c r="DA47" s="681"/>
      <c r="DB47" s="681"/>
      <c r="DC47" s="685"/>
      <c r="DD47" s="656">
        <v>2532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235</v>
      </c>
      <c r="CS48" s="648"/>
      <c r="CT48" s="648"/>
      <c r="CU48" s="648"/>
      <c r="CV48" s="648"/>
      <c r="CW48" s="648"/>
      <c r="CX48" s="648"/>
      <c r="CY48" s="649"/>
      <c r="CZ48" s="652" t="s">
        <v>235</v>
      </c>
      <c r="DA48" s="653"/>
      <c r="DB48" s="653"/>
      <c r="DC48" s="665"/>
      <c r="DD48" s="656" t="s">
        <v>235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22131873</v>
      </c>
      <c r="CS49" s="718"/>
      <c r="CT49" s="718"/>
      <c r="CU49" s="718"/>
      <c r="CV49" s="718"/>
      <c r="CW49" s="718"/>
      <c r="CX49" s="718"/>
      <c r="CY49" s="749"/>
      <c r="CZ49" s="743">
        <v>100</v>
      </c>
      <c r="DA49" s="750"/>
      <c r="DB49" s="750"/>
      <c r="DC49" s="751"/>
      <c r="DD49" s="752">
        <v>13444531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KEDDGKcm0+XY3EhcC9BrTH482E6czVIHB3kkQ5pBz5ol3tDLcikNwYtE+RsFv5C1xniXUK0EOz+uhJtBvUMRw==" saltValue="XiOAdM+tJYvwqukSaBN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45"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23294</v>
      </c>
      <c r="R7" s="783"/>
      <c r="S7" s="783"/>
      <c r="T7" s="783"/>
      <c r="U7" s="783"/>
      <c r="V7" s="783">
        <v>22132</v>
      </c>
      <c r="W7" s="783"/>
      <c r="X7" s="783"/>
      <c r="Y7" s="783"/>
      <c r="Z7" s="783"/>
      <c r="AA7" s="783">
        <v>1162</v>
      </c>
      <c r="AB7" s="783"/>
      <c r="AC7" s="783"/>
      <c r="AD7" s="783"/>
      <c r="AE7" s="784"/>
      <c r="AF7" s="785">
        <v>964</v>
      </c>
      <c r="AG7" s="786"/>
      <c r="AH7" s="786"/>
      <c r="AI7" s="786"/>
      <c r="AJ7" s="787"/>
      <c r="AK7" s="822">
        <v>832</v>
      </c>
      <c r="AL7" s="823"/>
      <c r="AM7" s="823"/>
      <c r="AN7" s="823"/>
      <c r="AO7" s="823"/>
      <c r="AP7" s="823">
        <v>16010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596</v>
      </c>
      <c r="BT7" s="827"/>
      <c r="BU7" s="827"/>
      <c r="BV7" s="827"/>
      <c r="BW7" s="827"/>
      <c r="BX7" s="827"/>
      <c r="BY7" s="827"/>
      <c r="BZ7" s="827"/>
      <c r="CA7" s="827"/>
      <c r="CB7" s="827"/>
      <c r="CC7" s="827"/>
      <c r="CD7" s="827"/>
      <c r="CE7" s="827"/>
      <c r="CF7" s="827"/>
      <c r="CG7" s="828"/>
      <c r="CH7" s="819">
        <v>-8</v>
      </c>
      <c r="CI7" s="820"/>
      <c r="CJ7" s="820"/>
      <c r="CK7" s="820"/>
      <c r="CL7" s="821"/>
      <c r="CM7" s="819">
        <v>79</v>
      </c>
      <c r="CN7" s="820"/>
      <c r="CO7" s="820"/>
      <c r="CP7" s="820"/>
      <c r="CQ7" s="821"/>
      <c r="CR7" s="819">
        <v>2</v>
      </c>
      <c r="CS7" s="820"/>
      <c r="CT7" s="820"/>
      <c r="CU7" s="820"/>
      <c r="CV7" s="821"/>
      <c r="CW7" s="819" t="s">
        <v>581</v>
      </c>
      <c r="CX7" s="820"/>
      <c r="CY7" s="820"/>
      <c r="CZ7" s="820"/>
      <c r="DA7" s="821"/>
      <c r="DB7" s="819" t="s">
        <v>581</v>
      </c>
      <c r="DC7" s="820"/>
      <c r="DD7" s="820"/>
      <c r="DE7" s="820"/>
      <c r="DF7" s="821"/>
      <c r="DG7" s="819" t="s">
        <v>581</v>
      </c>
      <c r="DH7" s="820"/>
      <c r="DI7" s="820"/>
      <c r="DJ7" s="820"/>
      <c r="DK7" s="821"/>
      <c r="DL7" s="819" t="s">
        <v>581</v>
      </c>
      <c r="DM7" s="820"/>
      <c r="DN7" s="820"/>
      <c r="DO7" s="820"/>
      <c r="DP7" s="821"/>
      <c r="DQ7" s="819" t="s">
        <v>581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23294</v>
      </c>
      <c r="R23" s="842"/>
      <c r="S23" s="842"/>
      <c r="T23" s="842"/>
      <c r="U23" s="842"/>
      <c r="V23" s="842">
        <v>22132</v>
      </c>
      <c r="W23" s="842"/>
      <c r="X23" s="842"/>
      <c r="Y23" s="842"/>
      <c r="Z23" s="842"/>
      <c r="AA23" s="842">
        <v>1162</v>
      </c>
      <c r="AB23" s="842"/>
      <c r="AC23" s="842"/>
      <c r="AD23" s="842"/>
      <c r="AE23" s="843"/>
      <c r="AF23" s="844">
        <v>964</v>
      </c>
      <c r="AG23" s="842"/>
      <c r="AH23" s="842"/>
      <c r="AI23" s="842"/>
      <c r="AJ23" s="845"/>
      <c r="AK23" s="846"/>
      <c r="AL23" s="847"/>
      <c r="AM23" s="847"/>
      <c r="AN23" s="847"/>
      <c r="AO23" s="847"/>
      <c r="AP23" s="842">
        <v>16010</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4662</v>
      </c>
      <c r="R28" s="871"/>
      <c r="S28" s="871"/>
      <c r="T28" s="871"/>
      <c r="U28" s="871"/>
      <c r="V28" s="871">
        <v>4510</v>
      </c>
      <c r="W28" s="871"/>
      <c r="X28" s="871"/>
      <c r="Y28" s="871"/>
      <c r="Z28" s="871"/>
      <c r="AA28" s="871">
        <v>153</v>
      </c>
      <c r="AB28" s="871"/>
      <c r="AC28" s="871"/>
      <c r="AD28" s="871"/>
      <c r="AE28" s="872"/>
      <c r="AF28" s="873">
        <v>153</v>
      </c>
      <c r="AG28" s="871"/>
      <c r="AH28" s="871"/>
      <c r="AI28" s="871"/>
      <c r="AJ28" s="874"/>
      <c r="AK28" s="875">
        <v>409</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3790</v>
      </c>
      <c r="R29" s="807"/>
      <c r="S29" s="807"/>
      <c r="T29" s="807"/>
      <c r="U29" s="807"/>
      <c r="V29" s="807">
        <v>3650</v>
      </c>
      <c r="W29" s="807"/>
      <c r="X29" s="807"/>
      <c r="Y29" s="807"/>
      <c r="Z29" s="807"/>
      <c r="AA29" s="807">
        <v>140</v>
      </c>
      <c r="AB29" s="807"/>
      <c r="AC29" s="807"/>
      <c r="AD29" s="807"/>
      <c r="AE29" s="808"/>
      <c r="AF29" s="809">
        <v>140</v>
      </c>
      <c r="AG29" s="810"/>
      <c r="AH29" s="810"/>
      <c r="AI29" s="810"/>
      <c r="AJ29" s="811"/>
      <c r="AK29" s="878">
        <v>667</v>
      </c>
      <c r="AL29" s="879"/>
      <c r="AM29" s="879"/>
      <c r="AN29" s="879"/>
      <c r="AO29" s="879"/>
      <c r="AP29" s="879" t="s">
        <v>581</v>
      </c>
      <c r="AQ29" s="879"/>
      <c r="AR29" s="879"/>
      <c r="AS29" s="879"/>
      <c r="AT29" s="879"/>
      <c r="AU29" s="879" t="s">
        <v>581</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471</v>
      </c>
      <c r="R30" s="807"/>
      <c r="S30" s="807"/>
      <c r="T30" s="807"/>
      <c r="U30" s="807"/>
      <c r="V30" s="807">
        <v>469</v>
      </c>
      <c r="W30" s="807"/>
      <c r="X30" s="807"/>
      <c r="Y30" s="807"/>
      <c r="Z30" s="807"/>
      <c r="AA30" s="807">
        <v>2</v>
      </c>
      <c r="AB30" s="807"/>
      <c r="AC30" s="807"/>
      <c r="AD30" s="807"/>
      <c r="AE30" s="808"/>
      <c r="AF30" s="809">
        <v>2</v>
      </c>
      <c r="AG30" s="810"/>
      <c r="AH30" s="810"/>
      <c r="AI30" s="810"/>
      <c r="AJ30" s="811"/>
      <c r="AK30" s="878">
        <v>132</v>
      </c>
      <c r="AL30" s="879"/>
      <c r="AM30" s="879"/>
      <c r="AN30" s="879"/>
      <c r="AO30" s="879"/>
      <c r="AP30" s="879" t="s">
        <v>581</v>
      </c>
      <c r="AQ30" s="879"/>
      <c r="AR30" s="879"/>
      <c r="AS30" s="879"/>
      <c r="AT30" s="879"/>
      <c r="AU30" s="879" t="s">
        <v>581</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2806</v>
      </c>
      <c r="R31" s="807"/>
      <c r="S31" s="807"/>
      <c r="T31" s="807"/>
      <c r="U31" s="807"/>
      <c r="V31" s="807">
        <v>2897</v>
      </c>
      <c r="W31" s="807"/>
      <c r="X31" s="807"/>
      <c r="Y31" s="807"/>
      <c r="Z31" s="807"/>
      <c r="AA31" s="807">
        <v>-92</v>
      </c>
      <c r="AB31" s="807"/>
      <c r="AC31" s="807"/>
      <c r="AD31" s="807"/>
      <c r="AE31" s="808"/>
      <c r="AF31" s="809">
        <v>517</v>
      </c>
      <c r="AG31" s="810"/>
      <c r="AH31" s="810"/>
      <c r="AI31" s="810"/>
      <c r="AJ31" s="811"/>
      <c r="AK31" s="878">
        <v>553</v>
      </c>
      <c r="AL31" s="879"/>
      <c r="AM31" s="879"/>
      <c r="AN31" s="879"/>
      <c r="AO31" s="879"/>
      <c r="AP31" s="879">
        <v>935</v>
      </c>
      <c r="AQ31" s="879"/>
      <c r="AR31" s="879"/>
      <c r="AS31" s="879"/>
      <c r="AT31" s="879"/>
      <c r="AU31" s="879">
        <v>620</v>
      </c>
      <c r="AV31" s="879"/>
      <c r="AW31" s="879"/>
      <c r="AX31" s="879"/>
      <c r="AY31" s="879"/>
      <c r="AZ31" s="880" t="s">
        <v>581</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812</v>
      </c>
      <c r="AG63" s="890"/>
      <c r="AH63" s="890"/>
      <c r="AI63" s="890"/>
      <c r="AJ63" s="891"/>
      <c r="AK63" s="892"/>
      <c r="AL63" s="887"/>
      <c r="AM63" s="887"/>
      <c r="AN63" s="887"/>
      <c r="AO63" s="887"/>
      <c r="AP63" s="890">
        <v>935</v>
      </c>
      <c r="AQ63" s="890"/>
      <c r="AR63" s="890"/>
      <c r="AS63" s="890"/>
      <c r="AT63" s="890"/>
      <c r="AU63" s="890">
        <v>620</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402</v>
      </c>
      <c r="AL66" s="789"/>
      <c r="AM66" s="789"/>
      <c r="AN66" s="789"/>
      <c r="AO66" s="790"/>
      <c r="AP66" s="765" t="s">
        <v>403</v>
      </c>
      <c r="AQ66" s="766"/>
      <c r="AR66" s="766"/>
      <c r="AS66" s="766"/>
      <c r="AT66" s="767"/>
      <c r="AU66" s="765" t="s">
        <v>420</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597</v>
      </c>
      <c r="AQ68" s="914"/>
      <c r="AR68" s="914"/>
      <c r="AS68" s="914"/>
      <c r="AT68" s="914"/>
      <c r="AU68" s="914" t="s">
        <v>597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597</v>
      </c>
      <c r="AL69" s="879"/>
      <c r="AM69" s="879"/>
      <c r="AN69" s="879"/>
      <c r="AO69" s="879"/>
      <c r="AP69" s="879" t="s">
        <v>597</v>
      </c>
      <c r="AQ69" s="879"/>
      <c r="AR69" s="879"/>
      <c r="AS69" s="879"/>
      <c r="AT69" s="879"/>
      <c r="AU69" s="879" t="s">
        <v>597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597</v>
      </c>
      <c r="AQ70" s="879"/>
      <c r="AR70" s="879"/>
      <c r="AS70" s="879"/>
      <c r="AT70" s="879"/>
      <c r="AU70" s="879" t="s">
        <v>597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597</v>
      </c>
      <c r="AL71" s="879"/>
      <c r="AM71" s="879"/>
      <c r="AN71" s="879"/>
      <c r="AO71" s="879"/>
      <c r="AP71" s="879" t="s">
        <v>597</v>
      </c>
      <c r="AQ71" s="879"/>
      <c r="AR71" s="879"/>
      <c r="AS71" s="879"/>
      <c r="AT71" s="879"/>
      <c r="AU71" s="879" t="s">
        <v>597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6335</v>
      </c>
      <c r="R72" s="879"/>
      <c r="S72" s="879"/>
      <c r="T72" s="879"/>
      <c r="U72" s="879"/>
      <c r="V72" s="879">
        <v>7962</v>
      </c>
      <c r="W72" s="879"/>
      <c r="X72" s="879"/>
      <c r="Y72" s="879"/>
      <c r="Z72" s="879"/>
      <c r="AA72" s="879">
        <v>-1626</v>
      </c>
      <c r="AB72" s="879"/>
      <c r="AC72" s="879"/>
      <c r="AD72" s="879"/>
      <c r="AE72" s="879"/>
      <c r="AF72" s="879">
        <v>5591</v>
      </c>
      <c r="AG72" s="879"/>
      <c r="AH72" s="879"/>
      <c r="AI72" s="879"/>
      <c r="AJ72" s="879"/>
      <c r="AK72" s="879" t="s">
        <v>598</v>
      </c>
      <c r="AL72" s="879"/>
      <c r="AM72" s="879"/>
      <c r="AN72" s="879"/>
      <c r="AO72" s="879"/>
      <c r="AP72" s="879">
        <v>4257</v>
      </c>
      <c r="AQ72" s="879"/>
      <c r="AR72" s="879"/>
      <c r="AS72" s="879"/>
      <c r="AT72" s="879"/>
      <c r="AU72" s="879" t="s">
        <v>597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648</v>
      </c>
      <c r="R73" s="879"/>
      <c r="S73" s="879"/>
      <c r="T73" s="879"/>
      <c r="U73" s="879"/>
      <c r="V73" s="879">
        <v>643</v>
      </c>
      <c r="W73" s="879"/>
      <c r="X73" s="879"/>
      <c r="Y73" s="879"/>
      <c r="Z73" s="879"/>
      <c r="AA73" s="879">
        <v>4</v>
      </c>
      <c r="AB73" s="879"/>
      <c r="AC73" s="879"/>
      <c r="AD73" s="879"/>
      <c r="AE73" s="879"/>
      <c r="AF73" s="879">
        <v>4</v>
      </c>
      <c r="AG73" s="879"/>
      <c r="AH73" s="879"/>
      <c r="AI73" s="879"/>
      <c r="AJ73" s="879"/>
      <c r="AK73" s="879" t="s">
        <v>597</v>
      </c>
      <c r="AL73" s="879"/>
      <c r="AM73" s="879"/>
      <c r="AN73" s="879"/>
      <c r="AO73" s="879"/>
      <c r="AP73" s="879" t="s">
        <v>597</v>
      </c>
      <c r="AQ73" s="879"/>
      <c r="AR73" s="879"/>
      <c r="AS73" s="879"/>
      <c r="AT73" s="879"/>
      <c r="AU73" s="879" t="s">
        <v>597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1025</v>
      </c>
      <c r="R74" s="879"/>
      <c r="S74" s="879"/>
      <c r="T74" s="879"/>
      <c r="U74" s="879"/>
      <c r="V74" s="879">
        <v>1006</v>
      </c>
      <c r="W74" s="879"/>
      <c r="X74" s="879"/>
      <c r="Y74" s="879"/>
      <c r="Z74" s="879"/>
      <c r="AA74" s="879">
        <v>19</v>
      </c>
      <c r="AB74" s="879"/>
      <c r="AC74" s="879"/>
      <c r="AD74" s="879"/>
      <c r="AE74" s="879"/>
      <c r="AF74" s="879">
        <v>19</v>
      </c>
      <c r="AG74" s="879"/>
      <c r="AH74" s="879"/>
      <c r="AI74" s="879"/>
      <c r="AJ74" s="879"/>
      <c r="AK74" s="879" t="s">
        <v>597</v>
      </c>
      <c r="AL74" s="879"/>
      <c r="AM74" s="879"/>
      <c r="AN74" s="879"/>
      <c r="AO74" s="879"/>
      <c r="AP74" s="879">
        <v>149</v>
      </c>
      <c r="AQ74" s="879"/>
      <c r="AR74" s="879"/>
      <c r="AS74" s="879"/>
      <c r="AT74" s="879"/>
      <c r="AU74" s="879">
        <v>92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910</v>
      </c>
      <c r="R75" s="928"/>
      <c r="S75" s="928"/>
      <c r="T75" s="928"/>
      <c r="U75" s="878"/>
      <c r="V75" s="929">
        <v>858</v>
      </c>
      <c r="W75" s="928"/>
      <c r="X75" s="928"/>
      <c r="Y75" s="928"/>
      <c r="Z75" s="878"/>
      <c r="AA75" s="929">
        <v>52</v>
      </c>
      <c r="AB75" s="928"/>
      <c r="AC75" s="928"/>
      <c r="AD75" s="928"/>
      <c r="AE75" s="878"/>
      <c r="AF75" s="929">
        <v>52</v>
      </c>
      <c r="AG75" s="928"/>
      <c r="AH75" s="928"/>
      <c r="AI75" s="928"/>
      <c r="AJ75" s="878"/>
      <c r="AK75" s="929" t="s">
        <v>597</v>
      </c>
      <c r="AL75" s="928"/>
      <c r="AM75" s="928"/>
      <c r="AN75" s="928"/>
      <c r="AO75" s="878"/>
      <c r="AP75" s="929">
        <v>817</v>
      </c>
      <c r="AQ75" s="928"/>
      <c r="AR75" s="928"/>
      <c r="AS75" s="928"/>
      <c r="AT75" s="878"/>
      <c r="AU75" s="929">
        <v>237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590</v>
      </c>
      <c r="C76" s="922"/>
      <c r="D76" s="922"/>
      <c r="E76" s="922"/>
      <c r="F76" s="922"/>
      <c r="G76" s="922"/>
      <c r="H76" s="922"/>
      <c r="I76" s="922"/>
      <c r="J76" s="922"/>
      <c r="K76" s="922"/>
      <c r="L76" s="922"/>
      <c r="M76" s="922"/>
      <c r="N76" s="922"/>
      <c r="O76" s="922"/>
      <c r="P76" s="923"/>
      <c r="Q76" s="927">
        <v>50</v>
      </c>
      <c r="R76" s="928"/>
      <c r="S76" s="928"/>
      <c r="T76" s="928"/>
      <c r="U76" s="878"/>
      <c r="V76" s="929">
        <v>46</v>
      </c>
      <c r="W76" s="928"/>
      <c r="X76" s="928"/>
      <c r="Y76" s="928"/>
      <c r="Z76" s="878"/>
      <c r="AA76" s="929">
        <v>4</v>
      </c>
      <c r="AB76" s="928"/>
      <c r="AC76" s="928"/>
      <c r="AD76" s="928"/>
      <c r="AE76" s="878"/>
      <c r="AF76" s="929">
        <v>4</v>
      </c>
      <c r="AG76" s="928"/>
      <c r="AH76" s="928"/>
      <c r="AI76" s="928"/>
      <c r="AJ76" s="878"/>
      <c r="AK76" s="929" t="s">
        <v>597</v>
      </c>
      <c r="AL76" s="928"/>
      <c r="AM76" s="928"/>
      <c r="AN76" s="928"/>
      <c r="AO76" s="878"/>
      <c r="AP76" s="929" t="s">
        <v>597</v>
      </c>
      <c r="AQ76" s="928"/>
      <c r="AR76" s="928"/>
      <c r="AS76" s="928"/>
      <c r="AT76" s="878"/>
      <c r="AU76" s="929" t="s">
        <v>597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591</v>
      </c>
      <c r="C77" s="922"/>
      <c r="D77" s="922"/>
      <c r="E77" s="922"/>
      <c r="F77" s="922"/>
      <c r="G77" s="922"/>
      <c r="H77" s="922"/>
      <c r="I77" s="922"/>
      <c r="J77" s="922"/>
      <c r="K77" s="922"/>
      <c r="L77" s="922"/>
      <c r="M77" s="922"/>
      <c r="N77" s="922"/>
      <c r="O77" s="922"/>
      <c r="P77" s="923"/>
      <c r="Q77" s="927">
        <v>20554</v>
      </c>
      <c r="R77" s="928"/>
      <c r="S77" s="928"/>
      <c r="T77" s="928"/>
      <c r="U77" s="878"/>
      <c r="V77" s="929">
        <v>20007</v>
      </c>
      <c r="W77" s="928"/>
      <c r="X77" s="928"/>
      <c r="Y77" s="928"/>
      <c r="Z77" s="878"/>
      <c r="AA77" s="929">
        <v>548</v>
      </c>
      <c r="AB77" s="928"/>
      <c r="AC77" s="928"/>
      <c r="AD77" s="928"/>
      <c r="AE77" s="878"/>
      <c r="AF77" s="929">
        <v>95</v>
      </c>
      <c r="AG77" s="928"/>
      <c r="AH77" s="928"/>
      <c r="AI77" s="928"/>
      <c r="AJ77" s="878"/>
      <c r="AK77" s="929" t="s">
        <v>597</v>
      </c>
      <c r="AL77" s="928"/>
      <c r="AM77" s="928"/>
      <c r="AN77" s="928"/>
      <c r="AO77" s="878"/>
      <c r="AP77" s="929" t="s">
        <v>597</v>
      </c>
      <c r="AQ77" s="928"/>
      <c r="AR77" s="928"/>
      <c r="AS77" s="928"/>
      <c r="AT77" s="878"/>
      <c r="AU77" s="929" t="s">
        <v>597</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592</v>
      </c>
      <c r="C78" s="922"/>
      <c r="D78" s="922"/>
      <c r="E78" s="922"/>
      <c r="F78" s="922"/>
      <c r="G78" s="922"/>
      <c r="H78" s="922"/>
      <c r="I78" s="922"/>
      <c r="J78" s="922"/>
      <c r="K78" s="922"/>
      <c r="L78" s="922"/>
      <c r="M78" s="922"/>
      <c r="N78" s="922"/>
      <c r="O78" s="922"/>
      <c r="P78" s="923"/>
      <c r="Q78" s="924">
        <v>3</v>
      </c>
      <c r="R78" s="879"/>
      <c r="S78" s="879"/>
      <c r="T78" s="879"/>
      <c r="U78" s="879"/>
      <c r="V78" s="879">
        <v>2</v>
      </c>
      <c r="W78" s="879"/>
      <c r="X78" s="879"/>
      <c r="Y78" s="879"/>
      <c r="Z78" s="879"/>
      <c r="AA78" s="879">
        <v>1</v>
      </c>
      <c r="AB78" s="879"/>
      <c r="AC78" s="879"/>
      <c r="AD78" s="879"/>
      <c r="AE78" s="879"/>
      <c r="AF78" s="879">
        <v>1</v>
      </c>
      <c r="AG78" s="879"/>
      <c r="AH78" s="879"/>
      <c r="AI78" s="879"/>
      <c r="AJ78" s="879"/>
      <c r="AK78" s="879">
        <v>1</v>
      </c>
      <c r="AL78" s="879"/>
      <c r="AM78" s="879"/>
      <c r="AN78" s="879"/>
      <c r="AO78" s="879"/>
      <c r="AP78" s="879" t="s">
        <v>597</v>
      </c>
      <c r="AQ78" s="879"/>
      <c r="AR78" s="879"/>
      <c r="AS78" s="879"/>
      <c r="AT78" s="879"/>
      <c r="AU78" s="879" t="s">
        <v>597</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593</v>
      </c>
      <c r="C79" s="922"/>
      <c r="D79" s="922"/>
      <c r="E79" s="922"/>
      <c r="F79" s="922"/>
      <c r="G79" s="922"/>
      <c r="H79" s="922"/>
      <c r="I79" s="922"/>
      <c r="J79" s="922"/>
      <c r="K79" s="922"/>
      <c r="L79" s="922"/>
      <c r="M79" s="922"/>
      <c r="N79" s="922"/>
      <c r="O79" s="922"/>
      <c r="P79" s="923"/>
      <c r="Q79" s="924">
        <v>1309</v>
      </c>
      <c r="R79" s="879"/>
      <c r="S79" s="879"/>
      <c r="T79" s="879"/>
      <c r="U79" s="879"/>
      <c r="V79" s="879">
        <v>1125</v>
      </c>
      <c r="W79" s="879"/>
      <c r="X79" s="879"/>
      <c r="Y79" s="879"/>
      <c r="Z79" s="879"/>
      <c r="AA79" s="879">
        <v>184</v>
      </c>
      <c r="AB79" s="879"/>
      <c r="AC79" s="879"/>
      <c r="AD79" s="879"/>
      <c r="AE79" s="879"/>
      <c r="AF79" s="879">
        <v>1715</v>
      </c>
      <c r="AG79" s="879"/>
      <c r="AH79" s="879"/>
      <c r="AI79" s="879"/>
      <c r="AJ79" s="879"/>
      <c r="AK79" s="879">
        <v>159</v>
      </c>
      <c r="AL79" s="879"/>
      <c r="AM79" s="879"/>
      <c r="AN79" s="879"/>
      <c r="AO79" s="879"/>
      <c r="AP79" s="879">
        <v>820</v>
      </c>
      <c r="AQ79" s="879"/>
      <c r="AR79" s="879"/>
      <c r="AS79" s="879"/>
      <c r="AT79" s="879"/>
      <c r="AU79" s="879" t="s">
        <v>597</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594</v>
      </c>
      <c r="C80" s="922"/>
      <c r="D80" s="922"/>
      <c r="E80" s="922"/>
      <c r="F80" s="922"/>
      <c r="G80" s="922"/>
      <c r="H80" s="922"/>
      <c r="I80" s="922"/>
      <c r="J80" s="922"/>
      <c r="K80" s="922"/>
      <c r="L80" s="922"/>
      <c r="M80" s="922"/>
      <c r="N80" s="922"/>
      <c r="O80" s="922"/>
      <c r="P80" s="923"/>
      <c r="Q80" s="924">
        <v>2548</v>
      </c>
      <c r="R80" s="879"/>
      <c r="S80" s="879"/>
      <c r="T80" s="879"/>
      <c r="U80" s="879"/>
      <c r="V80" s="879">
        <v>2213</v>
      </c>
      <c r="W80" s="879"/>
      <c r="X80" s="879"/>
      <c r="Y80" s="879"/>
      <c r="Z80" s="879"/>
      <c r="AA80" s="879">
        <v>335</v>
      </c>
      <c r="AB80" s="879"/>
      <c r="AC80" s="879"/>
      <c r="AD80" s="879"/>
      <c r="AE80" s="879"/>
      <c r="AF80" s="879">
        <v>335</v>
      </c>
      <c r="AG80" s="879"/>
      <c r="AH80" s="879"/>
      <c r="AI80" s="879"/>
      <c r="AJ80" s="879"/>
      <c r="AK80" s="879">
        <v>138</v>
      </c>
      <c r="AL80" s="879"/>
      <c r="AM80" s="879"/>
      <c r="AN80" s="879"/>
      <c r="AO80" s="879"/>
      <c r="AP80" s="879" t="s">
        <v>597</v>
      </c>
      <c r="AQ80" s="879"/>
      <c r="AR80" s="879"/>
      <c r="AS80" s="879"/>
      <c r="AT80" s="879"/>
      <c r="AU80" s="879" t="s">
        <v>597</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595</v>
      </c>
      <c r="C81" s="922"/>
      <c r="D81" s="922"/>
      <c r="E81" s="922"/>
      <c r="F81" s="922"/>
      <c r="G81" s="922"/>
      <c r="H81" s="922"/>
      <c r="I81" s="922"/>
      <c r="J81" s="922"/>
      <c r="K81" s="922"/>
      <c r="L81" s="922"/>
      <c r="M81" s="922"/>
      <c r="N81" s="922"/>
      <c r="O81" s="922"/>
      <c r="P81" s="923"/>
      <c r="Q81" s="924">
        <v>659115</v>
      </c>
      <c r="R81" s="879"/>
      <c r="S81" s="879"/>
      <c r="T81" s="879"/>
      <c r="U81" s="879"/>
      <c r="V81" s="879">
        <v>635247</v>
      </c>
      <c r="W81" s="879"/>
      <c r="X81" s="879"/>
      <c r="Y81" s="879"/>
      <c r="Z81" s="879"/>
      <c r="AA81" s="879">
        <v>23868</v>
      </c>
      <c r="AB81" s="879"/>
      <c r="AC81" s="879"/>
      <c r="AD81" s="879"/>
      <c r="AE81" s="879"/>
      <c r="AF81" s="879">
        <v>23868</v>
      </c>
      <c r="AG81" s="879"/>
      <c r="AH81" s="879"/>
      <c r="AI81" s="879"/>
      <c r="AJ81" s="879"/>
      <c r="AK81" s="879">
        <v>3257</v>
      </c>
      <c r="AL81" s="879"/>
      <c r="AM81" s="879"/>
      <c r="AN81" s="879"/>
      <c r="AO81" s="879"/>
      <c r="AP81" s="879" t="s">
        <v>597</v>
      </c>
      <c r="AQ81" s="879"/>
      <c r="AR81" s="879"/>
      <c r="AS81" s="879"/>
      <c r="AT81" s="879"/>
      <c r="AU81" s="879" t="s">
        <v>597</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31940</v>
      </c>
      <c r="AG88" s="890"/>
      <c r="AH88" s="890"/>
      <c r="AI88" s="890"/>
      <c r="AJ88" s="890"/>
      <c r="AK88" s="887"/>
      <c r="AL88" s="887"/>
      <c r="AM88" s="887"/>
      <c r="AN88" s="887"/>
      <c r="AO88" s="887"/>
      <c r="AP88" s="890">
        <v>6043</v>
      </c>
      <c r="AQ88" s="890"/>
      <c r="AR88" s="890"/>
      <c r="AS88" s="890"/>
      <c r="AT88" s="890"/>
      <c r="AU88" s="890">
        <v>329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v>
      </c>
      <c r="CS102" s="898"/>
      <c r="CT102" s="898"/>
      <c r="CU102" s="898"/>
      <c r="CV102" s="941"/>
      <c r="CW102" s="940" t="s">
        <v>581</v>
      </c>
      <c r="CX102" s="898"/>
      <c r="CY102" s="898"/>
      <c r="CZ102" s="898"/>
      <c r="DA102" s="941"/>
      <c r="DB102" s="940" t="s">
        <v>581</v>
      </c>
      <c r="DC102" s="898"/>
      <c r="DD102" s="898"/>
      <c r="DE102" s="898"/>
      <c r="DF102" s="941"/>
      <c r="DG102" s="940" t="s">
        <v>581</v>
      </c>
      <c r="DH102" s="898"/>
      <c r="DI102" s="898"/>
      <c r="DJ102" s="898"/>
      <c r="DK102" s="941"/>
      <c r="DL102" s="940" t="s">
        <v>581</v>
      </c>
      <c r="DM102" s="898"/>
      <c r="DN102" s="898"/>
      <c r="DO102" s="898"/>
      <c r="DP102" s="941"/>
      <c r="DQ102" s="940" t="s">
        <v>581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309</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309</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309</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1575745</v>
      </c>
      <c r="AB110" s="950"/>
      <c r="AC110" s="950"/>
      <c r="AD110" s="950"/>
      <c r="AE110" s="951"/>
      <c r="AF110" s="952">
        <v>1669151</v>
      </c>
      <c r="AG110" s="950"/>
      <c r="AH110" s="950"/>
      <c r="AI110" s="950"/>
      <c r="AJ110" s="951"/>
      <c r="AK110" s="952">
        <v>1697475</v>
      </c>
      <c r="AL110" s="950"/>
      <c r="AM110" s="950"/>
      <c r="AN110" s="950"/>
      <c r="AO110" s="951"/>
      <c r="AP110" s="953">
        <v>20</v>
      </c>
      <c r="AQ110" s="954"/>
      <c r="AR110" s="954"/>
      <c r="AS110" s="954"/>
      <c r="AT110" s="955"/>
      <c r="AU110" s="956" t="s">
        <v>71</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16331570</v>
      </c>
      <c r="BR110" s="985"/>
      <c r="BS110" s="985"/>
      <c r="BT110" s="985"/>
      <c r="BU110" s="985"/>
      <c r="BV110" s="985">
        <v>16107954</v>
      </c>
      <c r="BW110" s="985"/>
      <c r="BX110" s="985"/>
      <c r="BY110" s="985"/>
      <c r="BZ110" s="985"/>
      <c r="CA110" s="985">
        <v>16010188</v>
      </c>
      <c r="CB110" s="985"/>
      <c r="CC110" s="985"/>
      <c r="CD110" s="985"/>
      <c r="CE110" s="985"/>
      <c r="CF110" s="999">
        <v>188.3</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438</v>
      </c>
      <c r="DM110" s="985"/>
      <c r="DN110" s="985"/>
      <c r="DO110" s="985"/>
      <c r="DP110" s="985"/>
      <c r="DQ110" s="985" t="s">
        <v>235</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438</v>
      </c>
      <c r="AG111" s="992"/>
      <c r="AH111" s="992"/>
      <c r="AI111" s="992"/>
      <c r="AJ111" s="993"/>
      <c r="AK111" s="994" t="s">
        <v>438</v>
      </c>
      <c r="AL111" s="992"/>
      <c r="AM111" s="992"/>
      <c r="AN111" s="992"/>
      <c r="AO111" s="993"/>
      <c r="AP111" s="995" t="s">
        <v>438</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117685</v>
      </c>
      <c r="BR111" s="978"/>
      <c r="BS111" s="978"/>
      <c r="BT111" s="978"/>
      <c r="BU111" s="978"/>
      <c r="BV111" s="978">
        <v>92548</v>
      </c>
      <c r="BW111" s="978"/>
      <c r="BX111" s="978"/>
      <c r="BY111" s="978"/>
      <c r="BZ111" s="978"/>
      <c r="CA111" s="978">
        <v>91731</v>
      </c>
      <c r="CB111" s="978"/>
      <c r="CC111" s="978"/>
      <c r="CD111" s="978"/>
      <c r="CE111" s="978"/>
      <c r="CF111" s="972">
        <v>1.1000000000000001</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443</v>
      </c>
      <c r="DH111" s="978"/>
      <c r="DI111" s="978"/>
      <c r="DJ111" s="978"/>
      <c r="DK111" s="978"/>
      <c r="DL111" s="978" t="s">
        <v>444</v>
      </c>
      <c r="DM111" s="978"/>
      <c r="DN111" s="978"/>
      <c r="DO111" s="978"/>
      <c r="DP111" s="978"/>
      <c r="DQ111" s="978" t="s">
        <v>444</v>
      </c>
      <c r="DR111" s="978"/>
      <c r="DS111" s="978"/>
      <c r="DT111" s="978"/>
      <c r="DU111" s="978"/>
      <c r="DV111" s="979" t="s">
        <v>438</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443</v>
      </c>
      <c r="AG112" s="1017"/>
      <c r="AH112" s="1017"/>
      <c r="AI112" s="1017"/>
      <c r="AJ112" s="1018"/>
      <c r="AK112" s="1019" t="s">
        <v>438</v>
      </c>
      <c r="AL112" s="1017"/>
      <c r="AM112" s="1017"/>
      <c r="AN112" s="1017"/>
      <c r="AO112" s="1018"/>
      <c r="AP112" s="1020" t="s">
        <v>438</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473604</v>
      </c>
      <c r="BR112" s="978"/>
      <c r="BS112" s="978"/>
      <c r="BT112" s="978"/>
      <c r="BU112" s="978"/>
      <c r="BV112" s="978">
        <v>437067</v>
      </c>
      <c r="BW112" s="978"/>
      <c r="BX112" s="978"/>
      <c r="BY112" s="978"/>
      <c r="BZ112" s="978"/>
      <c r="CA112" s="978">
        <v>619582</v>
      </c>
      <c r="CB112" s="978"/>
      <c r="CC112" s="978"/>
      <c r="CD112" s="978"/>
      <c r="CE112" s="978"/>
      <c r="CF112" s="972">
        <v>7.3</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90685</v>
      </c>
      <c r="DH112" s="978"/>
      <c r="DI112" s="978"/>
      <c r="DJ112" s="978"/>
      <c r="DK112" s="978"/>
      <c r="DL112" s="978">
        <v>90685</v>
      </c>
      <c r="DM112" s="978"/>
      <c r="DN112" s="978"/>
      <c r="DO112" s="978"/>
      <c r="DP112" s="978"/>
      <c r="DQ112" s="978">
        <v>90685</v>
      </c>
      <c r="DR112" s="978"/>
      <c r="DS112" s="978"/>
      <c r="DT112" s="978"/>
      <c r="DU112" s="978"/>
      <c r="DV112" s="979">
        <v>1.1000000000000001</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79282</v>
      </c>
      <c r="AB113" s="992"/>
      <c r="AC113" s="992"/>
      <c r="AD113" s="992"/>
      <c r="AE113" s="993"/>
      <c r="AF113" s="994">
        <v>57129</v>
      </c>
      <c r="AG113" s="992"/>
      <c r="AH113" s="992"/>
      <c r="AI113" s="992"/>
      <c r="AJ113" s="993"/>
      <c r="AK113" s="994">
        <v>57604</v>
      </c>
      <c r="AL113" s="992"/>
      <c r="AM113" s="992"/>
      <c r="AN113" s="992"/>
      <c r="AO113" s="993"/>
      <c r="AP113" s="995">
        <v>0.7</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226475</v>
      </c>
      <c r="BR113" s="978"/>
      <c r="BS113" s="978"/>
      <c r="BT113" s="978"/>
      <c r="BU113" s="978"/>
      <c r="BV113" s="978">
        <v>264751</v>
      </c>
      <c r="BW113" s="978"/>
      <c r="BX113" s="978"/>
      <c r="BY113" s="978"/>
      <c r="BZ113" s="978"/>
      <c r="CA113" s="978">
        <v>328571</v>
      </c>
      <c r="CB113" s="978"/>
      <c r="CC113" s="978"/>
      <c r="CD113" s="978"/>
      <c r="CE113" s="978"/>
      <c r="CF113" s="972">
        <v>3.9</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440</v>
      </c>
      <c r="DM113" s="1017"/>
      <c r="DN113" s="1017"/>
      <c r="DO113" s="1017"/>
      <c r="DP113" s="1018"/>
      <c r="DQ113" s="1019" t="s">
        <v>438</v>
      </c>
      <c r="DR113" s="1017"/>
      <c r="DS113" s="1017"/>
      <c r="DT113" s="1017"/>
      <c r="DU113" s="1018"/>
      <c r="DV113" s="1020" t="s">
        <v>438</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41453</v>
      </c>
      <c r="AB114" s="1017"/>
      <c r="AC114" s="1017"/>
      <c r="AD114" s="1017"/>
      <c r="AE114" s="1018"/>
      <c r="AF114" s="1019">
        <v>38023</v>
      </c>
      <c r="AG114" s="1017"/>
      <c r="AH114" s="1017"/>
      <c r="AI114" s="1017"/>
      <c r="AJ114" s="1018"/>
      <c r="AK114" s="1019">
        <v>36888</v>
      </c>
      <c r="AL114" s="1017"/>
      <c r="AM114" s="1017"/>
      <c r="AN114" s="1017"/>
      <c r="AO114" s="1018"/>
      <c r="AP114" s="1020">
        <v>0.4</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2676190</v>
      </c>
      <c r="BR114" s="978"/>
      <c r="BS114" s="978"/>
      <c r="BT114" s="978"/>
      <c r="BU114" s="978"/>
      <c r="BV114" s="978">
        <v>2532241</v>
      </c>
      <c r="BW114" s="978"/>
      <c r="BX114" s="978"/>
      <c r="BY114" s="978"/>
      <c r="BZ114" s="978"/>
      <c r="CA114" s="978">
        <v>2372532</v>
      </c>
      <c r="CB114" s="978"/>
      <c r="CC114" s="978"/>
      <c r="CD114" s="978"/>
      <c r="CE114" s="978"/>
      <c r="CF114" s="972">
        <v>27.9</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438</v>
      </c>
      <c r="DM114" s="1017"/>
      <c r="DN114" s="1017"/>
      <c r="DO114" s="1017"/>
      <c r="DP114" s="1018"/>
      <c r="DQ114" s="1019" t="s">
        <v>455</v>
      </c>
      <c r="DR114" s="1017"/>
      <c r="DS114" s="1017"/>
      <c r="DT114" s="1017"/>
      <c r="DU114" s="1018"/>
      <c r="DV114" s="1020" t="s">
        <v>438</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39235</v>
      </c>
      <c r="AB115" s="992"/>
      <c r="AC115" s="992"/>
      <c r="AD115" s="992"/>
      <c r="AE115" s="993"/>
      <c r="AF115" s="994">
        <v>41765</v>
      </c>
      <c r="AG115" s="992"/>
      <c r="AH115" s="992"/>
      <c r="AI115" s="992"/>
      <c r="AJ115" s="993"/>
      <c r="AK115" s="994">
        <v>15598</v>
      </c>
      <c r="AL115" s="992"/>
      <c r="AM115" s="992"/>
      <c r="AN115" s="992"/>
      <c r="AO115" s="993"/>
      <c r="AP115" s="995">
        <v>0.2</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438</v>
      </c>
      <c r="BW115" s="978"/>
      <c r="BX115" s="978"/>
      <c r="BY115" s="978"/>
      <c r="BZ115" s="978"/>
      <c r="CA115" s="978" t="s">
        <v>438</v>
      </c>
      <c r="CB115" s="978"/>
      <c r="CC115" s="978"/>
      <c r="CD115" s="978"/>
      <c r="CE115" s="978"/>
      <c r="CF115" s="972" t="s">
        <v>438</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443</v>
      </c>
      <c r="DM115" s="1017"/>
      <c r="DN115" s="1017"/>
      <c r="DO115" s="1017"/>
      <c r="DP115" s="1018"/>
      <c r="DQ115" s="1019" t="s">
        <v>438</v>
      </c>
      <c r="DR115" s="1017"/>
      <c r="DS115" s="1017"/>
      <c r="DT115" s="1017"/>
      <c r="DU115" s="1018"/>
      <c r="DV115" s="1020" t="s">
        <v>438</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443</v>
      </c>
      <c r="AG116" s="1017"/>
      <c r="AH116" s="1017"/>
      <c r="AI116" s="1017"/>
      <c r="AJ116" s="1018"/>
      <c r="AK116" s="1019" t="s">
        <v>438</v>
      </c>
      <c r="AL116" s="1017"/>
      <c r="AM116" s="1017"/>
      <c r="AN116" s="1017"/>
      <c r="AO116" s="1018"/>
      <c r="AP116" s="1020" t="s">
        <v>438</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438</v>
      </c>
      <c r="BW116" s="978"/>
      <c r="BX116" s="978"/>
      <c r="BY116" s="978"/>
      <c r="BZ116" s="978"/>
      <c r="CA116" s="978" t="s">
        <v>438</v>
      </c>
      <c r="CB116" s="978"/>
      <c r="CC116" s="978"/>
      <c r="CD116" s="978"/>
      <c r="CE116" s="978"/>
      <c r="CF116" s="972" t="s">
        <v>444</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438</v>
      </c>
      <c r="DH116" s="1017"/>
      <c r="DI116" s="1017"/>
      <c r="DJ116" s="1017"/>
      <c r="DK116" s="1018"/>
      <c r="DL116" s="1019" t="s">
        <v>438</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1735715</v>
      </c>
      <c r="AB117" s="1035"/>
      <c r="AC117" s="1035"/>
      <c r="AD117" s="1035"/>
      <c r="AE117" s="1036"/>
      <c r="AF117" s="1037">
        <v>1806068</v>
      </c>
      <c r="AG117" s="1035"/>
      <c r="AH117" s="1035"/>
      <c r="AI117" s="1035"/>
      <c r="AJ117" s="1036"/>
      <c r="AK117" s="1037">
        <v>1807565</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438</v>
      </c>
      <c r="BR117" s="978"/>
      <c r="BS117" s="978"/>
      <c r="BT117" s="978"/>
      <c r="BU117" s="978"/>
      <c r="BV117" s="978" t="s">
        <v>438</v>
      </c>
      <c r="BW117" s="978"/>
      <c r="BX117" s="978"/>
      <c r="BY117" s="978"/>
      <c r="BZ117" s="978"/>
      <c r="CA117" s="978" t="s">
        <v>438</v>
      </c>
      <c r="CB117" s="978"/>
      <c r="CC117" s="978"/>
      <c r="CD117" s="978"/>
      <c r="CE117" s="978"/>
      <c r="CF117" s="972" t="s">
        <v>443</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438</v>
      </c>
      <c r="DH117" s="1017"/>
      <c r="DI117" s="1017"/>
      <c r="DJ117" s="1017"/>
      <c r="DK117" s="1018"/>
      <c r="DL117" s="1019" t="s">
        <v>438</v>
      </c>
      <c r="DM117" s="1017"/>
      <c r="DN117" s="1017"/>
      <c r="DO117" s="1017"/>
      <c r="DP117" s="1018"/>
      <c r="DQ117" s="1019" t="s">
        <v>438</v>
      </c>
      <c r="DR117" s="1017"/>
      <c r="DS117" s="1017"/>
      <c r="DT117" s="1017"/>
      <c r="DU117" s="1018"/>
      <c r="DV117" s="1020" t="s">
        <v>438</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309</v>
      </c>
      <c r="AL118" s="943"/>
      <c r="AM118" s="943"/>
      <c r="AN118" s="943"/>
      <c r="AO118" s="944"/>
      <c r="AP118" s="1029" t="s">
        <v>432</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438</v>
      </c>
      <c r="BR118" s="1056"/>
      <c r="BS118" s="1056"/>
      <c r="BT118" s="1056"/>
      <c r="BU118" s="1056"/>
      <c r="BV118" s="1056" t="s">
        <v>438</v>
      </c>
      <c r="BW118" s="1056"/>
      <c r="BX118" s="1056"/>
      <c r="BY118" s="1056"/>
      <c r="BZ118" s="1056"/>
      <c r="CA118" s="1056" t="s">
        <v>438</v>
      </c>
      <c r="CB118" s="1056"/>
      <c r="CC118" s="1056"/>
      <c r="CD118" s="1056"/>
      <c r="CE118" s="1056"/>
      <c r="CF118" s="972" t="s">
        <v>438</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438</v>
      </c>
      <c r="DH118" s="1017"/>
      <c r="DI118" s="1017"/>
      <c r="DJ118" s="1017"/>
      <c r="DK118" s="1018"/>
      <c r="DL118" s="1019" t="s">
        <v>438</v>
      </c>
      <c r="DM118" s="1017"/>
      <c r="DN118" s="1017"/>
      <c r="DO118" s="1017"/>
      <c r="DP118" s="1018"/>
      <c r="DQ118" s="1019" t="s">
        <v>438</v>
      </c>
      <c r="DR118" s="1017"/>
      <c r="DS118" s="1017"/>
      <c r="DT118" s="1017"/>
      <c r="DU118" s="1018"/>
      <c r="DV118" s="1020" t="s">
        <v>438</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438</v>
      </c>
      <c r="AB119" s="950"/>
      <c r="AC119" s="950"/>
      <c r="AD119" s="950"/>
      <c r="AE119" s="951"/>
      <c r="AF119" s="952" t="s">
        <v>438</v>
      </c>
      <c r="AG119" s="950"/>
      <c r="AH119" s="950"/>
      <c r="AI119" s="950"/>
      <c r="AJ119" s="951"/>
      <c r="AK119" s="952" t="s">
        <v>438</v>
      </c>
      <c r="AL119" s="950"/>
      <c r="AM119" s="950"/>
      <c r="AN119" s="950"/>
      <c r="AO119" s="951"/>
      <c r="AP119" s="953" t="s">
        <v>438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467</v>
      </c>
      <c r="BP119" s="1064"/>
      <c r="BQ119" s="1055">
        <v>19825524</v>
      </c>
      <c r="BR119" s="1056"/>
      <c r="BS119" s="1056"/>
      <c r="BT119" s="1056"/>
      <c r="BU119" s="1056"/>
      <c r="BV119" s="1056">
        <v>19434561</v>
      </c>
      <c r="BW119" s="1056"/>
      <c r="BX119" s="1056"/>
      <c r="BY119" s="1056"/>
      <c r="BZ119" s="1056"/>
      <c r="CA119" s="1056">
        <v>19422604</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27000</v>
      </c>
      <c r="DH119" s="1042"/>
      <c r="DI119" s="1042"/>
      <c r="DJ119" s="1042"/>
      <c r="DK119" s="1043"/>
      <c r="DL119" s="1041">
        <v>1863</v>
      </c>
      <c r="DM119" s="1042"/>
      <c r="DN119" s="1042"/>
      <c r="DO119" s="1042"/>
      <c r="DP119" s="1043"/>
      <c r="DQ119" s="1041">
        <v>1046</v>
      </c>
      <c r="DR119" s="1042"/>
      <c r="DS119" s="1042"/>
      <c r="DT119" s="1042"/>
      <c r="DU119" s="1043"/>
      <c r="DV119" s="1044">
        <v>0</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438</v>
      </c>
      <c r="AB120" s="1017"/>
      <c r="AC120" s="1017"/>
      <c r="AD120" s="1017"/>
      <c r="AE120" s="1018"/>
      <c r="AF120" s="1019" t="s">
        <v>438</v>
      </c>
      <c r="AG120" s="1017"/>
      <c r="AH120" s="1017"/>
      <c r="AI120" s="1017"/>
      <c r="AJ120" s="1018"/>
      <c r="AK120" s="1019" t="s">
        <v>443</v>
      </c>
      <c r="AL120" s="1017"/>
      <c r="AM120" s="1017"/>
      <c r="AN120" s="1017"/>
      <c r="AO120" s="1018"/>
      <c r="AP120" s="1020" t="s">
        <v>438</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5204946</v>
      </c>
      <c r="BR120" s="985"/>
      <c r="BS120" s="985"/>
      <c r="BT120" s="985"/>
      <c r="BU120" s="985"/>
      <c r="BV120" s="985">
        <v>5121035</v>
      </c>
      <c r="BW120" s="985"/>
      <c r="BX120" s="985"/>
      <c r="BY120" s="985"/>
      <c r="BZ120" s="985"/>
      <c r="CA120" s="985">
        <v>4698763</v>
      </c>
      <c r="CB120" s="985"/>
      <c r="CC120" s="985"/>
      <c r="CD120" s="985"/>
      <c r="CE120" s="985"/>
      <c r="CF120" s="999">
        <v>55.3</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473604</v>
      </c>
      <c r="DH120" s="985"/>
      <c r="DI120" s="985"/>
      <c r="DJ120" s="985"/>
      <c r="DK120" s="985"/>
      <c r="DL120" s="985">
        <v>437067</v>
      </c>
      <c r="DM120" s="985"/>
      <c r="DN120" s="985"/>
      <c r="DO120" s="985"/>
      <c r="DP120" s="985"/>
      <c r="DQ120" s="985">
        <v>619582</v>
      </c>
      <c r="DR120" s="985"/>
      <c r="DS120" s="985"/>
      <c r="DT120" s="985"/>
      <c r="DU120" s="985"/>
      <c r="DV120" s="986">
        <v>7.3</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438</v>
      </c>
      <c r="AB121" s="1017"/>
      <c r="AC121" s="1017"/>
      <c r="AD121" s="1017"/>
      <c r="AE121" s="1018"/>
      <c r="AF121" s="1019" t="s">
        <v>443</v>
      </c>
      <c r="AG121" s="1017"/>
      <c r="AH121" s="1017"/>
      <c r="AI121" s="1017"/>
      <c r="AJ121" s="1018"/>
      <c r="AK121" s="1019" t="s">
        <v>443</v>
      </c>
      <c r="AL121" s="1017"/>
      <c r="AM121" s="1017"/>
      <c r="AN121" s="1017"/>
      <c r="AO121" s="1018"/>
      <c r="AP121" s="1020" t="s">
        <v>440</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t="s">
        <v>438</v>
      </c>
      <c r="BR121" s="978"/>
      <c r="BS121" s="978"/>
      <c r="BT121" s="978"/>
      <c r="BU121" s="978"/>
      <c r="BV121" s="978" t="s">
        <v>438</v>
      </c>
      <c r="BW121" s="978"/>
      <c r="BX121" s="978"/>
      <c r="BY121" s="978"/>
      <c r="BZ121" s="978"/>
      <c r="CA121" s="978" t="s">
        <v>438</v>
      </c>
      <c r="CB121" s="978"/>
      <c r="CC121" s="978"/>
      <c r="CD121" s="978"/>
      <c r="CE121" s="978"/>
      <c r="CF121" s="972" t="s">
        <v>455</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t="s">
        <v>438</v>
      </c>
      <c r="DH121" s="978"/>
      <c r="DI121" s="978"/>
      <c r="DJ121" s="978"/>
      <c r="DK121" s="978"/>
      <c r="DL121" s="978" t="s">
        <v>438</v>
      </c>
      <c r="DM121" s="978"/>
      <c r="DN121" s="978"/>
      <c r="DO121" s="978"/>
      <c r="DP121" s="978"/>
      <c r="DQ121" s="978" t="s">
        <v>438</v>
      </c>
      <c r="DR121" s="978"/>
      <c r="DS121" s="978"/>
      <c r="DT121" s="978"/>
      <c r="DU121" s="978"/>
      <c r="DV121" s="979" t="s">
        <v>438</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438</v>
      </c>
      <c r="AB122" s="1017"/>
      <c r="AC122" s="1017"/>
      <c r="AD122" s="1017"/>
      <c r="AE122" s="1018"/>
      <c r="AF122" s="1019" t="s">
        <v>438</v>
      </c>
      <c r="AG122" s="1017"/>
      <c r="AH122" s="1017"/>
      <c r="AI122" s="1017"/>
      <c r="AJ122" s="1018"/>
      <c r="AK122" s="1019" t="s">
        <v>438</v>
      </c>
      <c r="AL122" s="1017"/>
      <c r="AM122" s="1017"/>
      <c r="AN122" s="1017"/>
      <c r="AO122" s="1018"/>
      <c r="AP122" s="1020" t="s">
        <v>438</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12959499</v>
      </c>
      <c r="BR122" s="1056"/>
      <c r="BS122" s="1056"/>
      <c r="BT122" s="1056"/>
      <c r="BU122" s="1056"/>
      <c r="BV122" s="1056">
        <v>12563492</v>
      </c>
      <c r="BW122" s="1056"/>
      <c r="BX122" s="1056"/>
      <c r="BY122" s="1056"/>
      <c r="BZ122" s="1056"/>
      <c r="CA122" s="1056">
        <v>12646725</v>
      </c>
      <c r="CB122" s="1056"/>
      <c r="CC122" s="1056"/>
      <c r="CD122" s="1056"/>
      <c r="CE122" s="1056"/>
      <c r="CF122" s="1076">
        <v>148.69999999999999</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438</v>
      </c>
      <c r="DH122" s="978"/>
      <c r="DI122" s="978"/>
      <c r="DJ122" s="978"/>
      <c r="DK122" s="978"/>
      <c r="DL122" s="978" t="s">
        <v>438</v>
      </c>
      <c r="DM122" s="978"/>
      <c r="DN122" s="978"/>
      <c r="DO122" s="978"/>
      <c r="DP122" s="978"/>
      <c r="DQ122" s="978" t="s">
        <v>438</v>
      </c>
      <c r="DR122" s="978"/>
      <c r="DS122" s="978"/>
      <c r="DT122" s="978"/>
      <c r="DU122" s="978"/>
      <c r="DV122" s="979" t="s">
        <v>438</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438</v>
      </c>
      <c r="AB123" s="1017"/>
      <c r="AC123" s="1017"/>
      <c r="AD123" s="1017"/>
      <c r="AE123" s="1018"/>
      <c r="AF123" s="1019" t="s">
        <v>438</v>
      </c>
      <c r="AG123" s="1017"/>
      <c r="AH123" s="1017"/>
      <c r="AI123" s="1017"/>
      <c r="AJ123" s="1018"/>
      <c r="AK123" s="1019" t="s">
        <v>438</v>
      </c>
      <c r="AL123" s="1017"/>
      <c r="AM123" s="1017"/>
      <c r="AN123" s="1017"/>
      <c r="AO123" s="1018"/>
      <c r="AP123" s="1020" t="s">
        <v>438</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478</v>
      </c>
      <c r="BP123" s="1064"/>
      <c r="BQ123" s="1123">
        <v>18164445</v>
      </c>
      <c r="BR123" s="1124"/>
      <c r="BS123" s="1124"/>
      <c r="BT123" s="1124"/>
      <c r="BU123" s="1124"/>
      <c r="BV123" s="1124">
        <v>17684527</v>
      </c>
      <c r="BW123" s="1124"/>
      <c r="BX123" s="1124"/>
      <c r="BY123" s="1124"/>
      <c r="BZ123" s="1124"/>
      <c r="CA123" s="1124">
        <v>17345488</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443</v>
      </c>
      <c r="DH123" s="1017"/>
      <c r="DI123" s="1017"/>
      <c r="DJ123" s="1017"/>
      <c r="DK123" s="1018"/>
      <c r="DL123" s="1019" t="s">
        <v>443</v>
      </c>
      <c r="DM123" s="1017"/>
      <c r="DN123" s="1017"/>
      <c r="DO123" s="1017"/>
      <c r="DP123" s="1018"/>
      <c r="DQ123" s="1019" t="s">
        <v>438</v>
      </c>
      <c r="DR123" s="1017"/>
      <c r="DS123" s="1017"/>
      <c r="DT123" s="1017"/>
      <c r="DU123" s="1018"/>
      <c r="DV123" s="1020" t="s">
        <v>438</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1</v>
      </c>
      <c r="AB124" s="1017"/>
      <c r="AC124" s="1017"/>
      <c r="AD124" s="1017"/>
      <c r="AE124" s="1018"/>
      <c r="AF124" s="1019" t="s">
        <v>438</v>
      </c>
      <c r="AG124" s="1017"/>
      <c r="AH124" s="1017"/>
      <c r="AI124" s="1017"/>
      <c r="AJ124" s="1018"/>
      <c r="AK124" s="1019" t="s">
        <v>455</v>
      </c>
      <c r="AL124" s="1017"/>
      <c r="AM124" s="1017"/>
      <c r="AN124" s="1017"/>
      <c r="AO124" s="1018"/>
      <c r="AP124" s="1020" t="s">
        <v>438</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20</v>
      </c>
      <c r="BR124" s="1086"/>
      <c r="BS124" s="1086"/>
      <c r="BT124" s="1086"/>
      <c r="BU124" s="1086"/>
      <c r="BV124" s="1086">
        <v>21.2</v>
      </c>
      <c r="BW124" s="1086"/>
      <c r="BX124" s="1086"/>
      <c r="BY124" s="1086"/>
      <c r="BZ124" s="1086"/>
      <c r="CA124" s="1086">
        <v>24.4</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440</v>
      </c>
      <c r="DH124" s="1042"/>
      <c r="DI124" s="1042"/>
      <c r="DJ124" s="1042"/>
      <c r="DK124" s="1043"/>
      <c r="DL124" s="1041" t="s">
        <v>438</v>
      </c>
      <c r="DM124" s="1042"/>
      <c r="DN124" s="1042"/>
      <c r="DO124" s="1042"/>
      <c r="DP124" s="1043"/>
      <c r="DQ124" s="1041" t="s">
        <v>455</v>
      </c>
      <c r="DR124" s="1042"/>
      <c r="DS124" s="1042"/>
      <c r="DT124" s="1042"/>
      <c r="DU124" s="1043"/>
      <c r="DV124" s="1044" t="s">
        <v>438</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455</v>
      </c>
      <c r="AB125" s="1017"/>
      <c r="AC125" s="1017"/>
      <c r="AD125" s="1017"/>
      <c r="AE125" s="1018"/>
      <c r="AF125" s="1019" t="s">
        <v>455</v>
      </c>
      <c r="AG125" s="1017"/>
      <c r="AH125" s="1017"/>
      <c r="AI125" s="1017"/>
      <c r="AJ125" s="1018"/>
      <c r="AK125" s="1019" t="s">
        <v>438</v>
      </c>
      <c r="AL125" s="1017"/>
      <c r="AM125" s="1017"/>
      <c r="AN125" s="1017"/>
      <c r="AO125" s="1018"/>
      <c r="AP125" s="1020" t="s">
        <v>438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438</v>
      </c>
      <c r="DH125" s="985"/>
      <c r="DI125" s="985"/>
      <c r="DJ125" s="985"/>
      <c r="DK125" s="985"/>
      <c r="DL125" s="985" t="s">
        <v>438</v>
      </c>
      <c r="DM125" s="985"/>
      <c r="DN125" s="985"/>
      <c r="DO125" s="985"/>
      <c r="DP125" s="985"/>
      <c r="DQ125" s="985" t="s">
        <v>438</v>
      </c>
      <c r="DR125" s="985"/>
      <c r="DS125" s="985"/>
      <c r="DT125" s="985"/>
      <c r="DU125" s="985"/>
      <c r="DV125" s="986" t="s">
        <v>455</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25370</v>
      </c>
      <c r="AB126" s="1017"/>
      <c r="AC126" s="1017"/>
      <c r="AD126" s="1017"/>
      <c r="AE126" s="1018"/>
      <c r="AF126" s="1019">
        <v>25370</v>
      </c>
      <c r="AG126" s="1017"/>
      <c r="AH126" s="1017"/>
      <c r="AI126" s="1017"/>
      <c r="AJ126" s="1018"/>
      <c r="AK126" s="1019">
        <v>851</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438</v>
      </c>
      <c r="DH126" s="978"/>
      <c r="DI126" s="978"/>
      <c r="DJ126" s="978"/>
      <c r="DK126" s="978"/>
      <c r="DL126" s="978" t="s">
        <v>438</v>
      </c>
      <c r="DM126" s="978"/>
      <c r="DN126" s="978"/>
      <c r="DO126" s="978"/>
      <c r="DP126" s="978"/>
      <c r="DQ126" s="978" t="s">
        <v>438</v>
      </c>
      <c r="DR126" s="978"/>
      <c r="DS126" s="978"/>
      <c r="DT126" s="978"/>
      <c r="DU126" s="978"/>
      <c r="DV126" s="979" t="s">
        <v>438</v>
      </c>
      <c r="DW126" s="979"/>
      <c r="DX126" s="979"/>
      <c r="DY126" s="979"/>
      <c r="DZ126" s="980"/>
    </row>
    <row r="127" spans="1:130" s="248"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13864</v>
      </c>
      <c r="AB127" s="1017"/>
      <c r="AC127" s="1017"/>
      <c r="AD127" s="1017"/>
      <c r="AE127" s="1018"/>
      <c r="AF127" s="1019">
        <v>16395</v>
      </c>
      <c r="AG127" s="1017"/>
      <c r="AH127" s="1017"/>
      <c r="AI127" s="1017"/>
      <c r="AJ127" s="1018"/>
      <c r="AK127" s="1019">
        <v>14747</v>
      </c>
      <c r="AL127" s="1017"/>
      <c r="AM127" s="1017"/>
      <c r="AN127" s="1017"/>
      <c r="AO127" s="1018"/>
      <c r="AP127" s="1020">
        <v>0.2</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438</v>
      </c>
      <c r="DH127" s="978"/>
      <c r="DI127" s="978"/>
      <c r="DJ127" s="978"/>
      <c r="DK127" s="978"/>
      <c r="DL127" s="978" t="s">
        <v>438</v>
      </c>
      <c r="DM127" s="978"/>
      <c r="DN127" s="978"/>
      <c r="DO127" s="978"/>
      <c r="DP127" s="978"/>
      <c r="DQ127" s="978" t="s">
        <v>438</v>
      </c>
      <c r="DR127" s="978"/>
      <c r="DS127" s="978"/>
      <c r="DT127" s="978"/>
      <c r="DU127" s="978"/>
      <c r="DV127" s="979" t="s">
        <v>455</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t="s">
        <v>235</v>
      </c>
      <c r="AB128" s="1106"/>
      <c r="AC128" s="1106"/>
      <c r="AD128" s="1106"/>
      <c r="AE128" s="1107"/>
      <c r="AF128" s="1108" t="s">
        <v>440</v>
      </c>
      <c r="AG128" s="1106"/>
      <c r="AH128" s="1106"/>
      <c r="AI128" s="1106"/>
      <c r="AJ128" s="1107"/>
      <c r="AK128" s="1108" t="s">
        <v>438</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438</v>
      </c>
      <c r="BG128" s="1113"/>
      <c r="BH128" s="1113"/>
      <c r="BI128" s="1113"/>
      <c r="BJ128" s="1113"/>
      <c r="BK128" s="1113"/>
      <c r="BL128" s="1114"/>
      <c r="BM128" s="1112">
        <v>13.37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438</v>
      </c>
      <c r="DH128" s="1098"/>
      <c r="DI128" s="1098"/>
      <c r="DJ128" s="1098"/>
      <c r="DK128" s="1098"/>
      <c r="DL128" s="1098" t="s">
        <v>438</v>
      </c>
      <c r="DM128" s="1098"/>
      <c r="DN128" s="1098"/>
      <c r="DO128" s="1098"/>
      <c r="DP128" s="1098"/>
      <c r="DQ128" s="1098" t="s">
        <v>235</v>
      </c>
      <c r="DR128" s="1098"/>
      <c r="DS128" s="1098"/>
      <c r="DT128" s="1098"/>
      <c r="DU128" s="1098"/>
      <c r="DV128" s="1099" t="s">
        <v>438</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9595223</v>
      </c>
      <c r="AB129" s="1017"/>
      <c r="AC129" s="1017"/>
      <c r="AD129" s="1017"/>
      <c r="AE129" s="1018"/>
      <c r="AF129" s="1019">
        <v>9545125</v>
      </c>
      <c r="AG129" s="1017"/>
      <c r="AH129" s="1017"/>
      <c r="AI129" s="1017"/>
      <c r="AJ129" s="1018"/>
      <c r="AK129" s="1019">
        <v>9790773</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438</v>
      </c>
      <c r="BG129" s="1127"/>
      <c r="BH129" s="1127"/>
      <c r="BI129" s="1127"/>
      <c r="BJ129" s="1127"/>
      <c r="BK129" s="1127"/>
      <c r="BL129" s="1128"/>
      <c r="BM129" s="1126">
        <v>18.37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1293218</v>
      </c>
      <c r="AB130" s="1017"/>
      <c r="AC130" s="1017"/>
      <c r="AD130" s="1017"/>
      <c r="AE130" s="1018"/>
      <c r="AF130" s="1019">
        <v>1305874</v>
      </c>
      <c r="AG130" s="1017"/>
      <c r="AH130" s="1017"/>
      <c r="AI130" s="1017"/>
      <c r="AJ130" s="1018"/>
      <c r="AK130" s="1019">
        <v>1287035</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5.8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8302005</v>
      </c>
      <c r="AB131" s="1042"/>
      <c r="AC131" s="1042"/>
      <c r="AD131" s="1042"/>
      <c r="AE131" s="1043"/>
      <c r="AF131" s="1041">
        <v>8239251</v>
      </c>
      <c r="AG131" s="1042"/>
      <c r="AH131" s="1042"/>
      <c r="AI131" s="1042"/>
      <c r="AJ131" s="1043"/>
      <c r="AK131" s="1041">
        <v>8503738</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v>24.4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5.3300016079999999</v>
      </c>
      <c r="AB132" s="1158"/>
      <c r="AC132" s="1158"/>
      <c r="AD132" s="1158"/>
      <c r="AE132" s="1159"/>
      <c r="AF132" s="1160">
        <v>6.0708673639999997</v>
      </c>
      <c r="AG132" s="1158"/>
      <c r="AH132" s="1158"/>
      <c r="AI132" s="1158"/>
      <c r="AJ132" s="1159"/>
      <c r="AK132" s="1160">
        <v>6.1211904690000001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5.7</v>
      </c>
      <c r="AB133" s="1141"/>
      <c r="AC133" s="1141"/>
      <c r="AD133" s="1141"/>
      <c r="AE133" s="1142"/>
      <c r="AF133" s="1140">
        <v>5.7</v>
      </c>
      <c r="AG133" s="1141"/>
      <c r="AH133" s="1141"/>
      <c r="AI133" s="1141"/>
      <c r="AJ133" s="1142"/>
      <c r="AK133" s="1140">
        <v>5.8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2EyghwrNWVT/ArcPbx9M6tuHvjpXBmRpgeVJkwXVdTo/CYggfhginmmvF/hJiq2qWRFSH8x5Z9AHuTXEbGF+w==" saltValue="RuLceZjrU3Hci/hrjHIg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U+CydfaR8x/CZjJUOzqEH/MEZFuSFrvEdwR2SYkR5dRt5oPO1FevG8XPPZ2akqxKGvn+LgLZTI6lWdUSk4F8A==" saltValue="hAYsaCGENpl3N5rfpD8t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MmpTJ/vZqk3xobq71b6oHO3BM8KaebxKG8hTe26KORrJ966MSk/bpSFRg6752uAQhJ178wjrdKq4hR99sOpIA==" saltValue="Dg/l7TSXyJl7iWWZ6HWu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2875878</v>
      </c>
      <c r="AP9" s="314">
        <v>80915</v>
      </c>
      <c r="AQ9" s="315">
        <v>100177</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592826</v>
      </c>
      <c r="AP10" s="317">
        <v>16680</v>
      </c>
      <c r="AQ10" s="318">
        <v>9943</v>
      </c>
      <c r="AR10" s="319">
        <v>67.8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v>19273</v>
      </c>
      <c r="AP11" s="317">
        <v>542</v>
      </c>
      <c r="AQ11" s="318">
        <v>1487</v>
      </c>
      <c r="AR11" s="319">
        <v>-63.6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517</v>
      </c>
      <c r="AP12" s="317" t="s">
        <v>517</v>
      </c>
      <c r="AQ12" s="318">
        <v>23</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195846</v>
      </c>
      <c r="AP13" s="317">
        <v>5510</v>
      </c>
      <c r="AQ13" s="318">
        <v>4025</v>
      </c>
      <c r="AR13" s="319">
        <v>36.9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33160</v>
      </c>
      <c r="AP14" s="317">
        <v>933</v>
      </c>
      <c r="AQ14" s="318">
        <v>2366</v>
      </c>
      <c r="AR14" s="319">
        <v>-60.6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-362686</v>
      </c>
      <c r="AP15" s="317">
        <v>-10204</v>
      </c>
      <c r="AQ15" s="318">
        <v>-7732</v>
      </c>
      <c r="AR15" s="319">
        <v>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3354297</v>
      </c>
      <c r="AP16" s="317">
        <v>94376</v>
      </c>
      <c r="AQ16" s="318">
        <v>110288</v>
      </c>
      <c r="AR16" s="319">
        <v>-14.4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7.48</v>
      </c>
      <c r="AP21" s="331">
        <v>10.26</v>
      </c>
      <c r="AQ21" s="332">
        <v>-2.78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101.3</v>
      </c>
      <c r="AP22" s="336">
        <v>97.6</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1697475</v>
      </c>
      <c r="AP32" s="345">
        <v>47760</v>
      </c>
      <c r="AQ32" s="346">
        <v>68741</v>
      </c>
      <c r="AR32" s="347">
        <v>-30.5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517</v>
      </c>
      <c r="AP34" s="345" t="s">
        <v>517</v>
      </c>
      <c r="AQ34" s="346">
        <v>1</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57604</v>
      </c>
      <c r="AP35" s="345">
        <v>1621</v>
      </c>
      <c r="AQ35" s="346">
        <v>17075</v>
      </c>
      <c r="AR35" s="347">
        <v>-90.5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36888</v>
      </c>
      <c r="AP36" s="345">
        <v>1038</v>
      </c>
      <c r="AQ36" s="346">
        <v>2445</v>
      </c>
      <c r="AR36" s="347">
        <v>-57.5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15598</v>
      </c>
      <c r="AP37" s="345">
        <v>439</v>
      </c>
      <c r="AQ37" s="346">
        <v>621</v>
      </c>
      <c r="AR37" s="347">
        <v>-29.3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517</v>
      </c>
      <c r="AP38" s="348" t="s">
        <v>517</v>
      </c>
      <c r="AQ38" s="349">
        <v>4</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t="s">
        <v>517</v>
      </c>
      <c r="AP39" s="345" t="s">
        <v>517</v>
      </c>
      <c r="AQ39" s="346">
        <v>-4161</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-1287035</v>
      </c>
      <c r="AP40" s="345">
        <v>-36212</v>
      </c>
      <c r="AQ40" s="346">
        <v>-59663</v>
      </c>
      <c r="AR40" s="347">
        <v>-39.299999999999997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520530</v>
      </c>
      <c r="AP41" s="345">
        <v>14645</v>
      </c>
      <c r="AQ41" s="346">
        <v>25063</v>
      </c>
      <c r="AR41" s="347">
        <v>-41.6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1516792</v>
      </c>
      <c r="AN51" s="367">
        <v>40224</v>
      </c>
      <c r="AO51" s="368">
        <v>-37.4</v>
      </c>
      <c r="AP51" s="369">
        <v>83280</v>
      </c>
      <c r="AQ51" s="370">
        <v>-2.5</v>
      </c>
      <c r="AR51" s="371">
        <v>-34.9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852274</v>
      </c>
      <c r="AN52" s="375">
        <v>22601</v>
      </c>
      <c r="AO52" s="376">
        <v>-46.4</v>
      </c>
      <c r="AP52" s="377">
        <v>43123</v>
      </c>
      <c r="AQ52" s="378">
        <v>-2.8</v>
      </c>
      <c r="AR52" s="379">
        <v>-43.6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1424405</v>
      </c>
      <c r="AN53" s="367">
        <v>38283</v>
      </c>
      <c r="AO53" s="368">
        <v>-4.8</v>
      </c>
      <c r="AP53" s="369">
        <v>88968</v>
      </c>
      <c r="AQ53" s="370">
        <v>6.8</v>
      </c>
      <c r="AR53" s="371">
        <v>-11.6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905079</v>
      </c>
      <c r="AN54" s="375">
        <v>24326</v>
      </c>
      <c r="AO54" s="376">
        <v>7.6</v>
      </c>
      <c r="AP54" s="377">
        <v>45482</v>
      </c>
      <c r="AQ54" s="378">
        <v>5.5</v>
      </c>
      <c r="AR54" s="379">
        <v>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1160927</v>
      </c>
      <c r="AN55" s="367">
        <v>31683</v>
      </c>
      <c r="AO55" s="368">
        <v>-17.2</v>
      </c>
      <c r="AP55" s="369">
        <v>85173</v>
      </c>
      <c r="AQ55" s="370">
        <v>-4.3</v>
      </c>
      <c r="AR55" s="371">
        <v>-12.9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900887</v>
      </c>
      <c r="AN56" s="375">
        <v>24586</v>
      </c>
      <c r="AO56" s="376">
        <v>1.1000000000000001</v>
      </c>
      <c r="AP56" s="377">
        <v>43913</v>
      </c>
      <c r="AQ56" s="378">
        <v>-3.4</v>
      </c>
      <c r="AR56" s="379">
        <v>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1636618</v>
      </c>
      <c r="AN57" s="367">
        <v>45309</v>
      </c>
      <c r="AO57" s="368">
        <v>43</v>
      </c>
      <c r="AP57" s="369">
        <v>94081</v>
      </c>
      <c r="AQ57" s="370">
        <v>10.5</v>
      </c>
      <c r="AR57" s="371">
        <v>32.5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831940</v>
      </c>
      <c r="AN58" s="375">
        <v>23032</v>
      </c>
      <c r="AO58" s="376">
        <v>-6.3</v>
      </c>
      <c r="AP58" s="377">
        <v>48949</v>
      </c>
      <c r="AQ58" s="378">
        <v>11.5</v>
      </c>
      <c r="AR58" s="379">
        <v>-17.8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1558489</v>
      </c>
      <c r="AN59" s="367">
        <v>43849</v>
      </c>
      <c r="AO59" s="368">
        <v>-3.2</v>
      </c>
      <c r="AP59" s="369">
        <v>92632</v>
      </c>
      <c r="AQ59" s="370">
        <v>-1.5</v>
      </c>
      <c r="AR59" s="371">
        <v>-1.7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642452</v>
      </c>
      <c r="AN60" s="375">
        <v>18076</v>
      </c>
      <c r="AO60" s="376">
        <v>-21.5</v>
      </c>
      <c r="AP60" s="377">
        <v>47978</v>
      </c>
      <c r="AQ60" s="378">
        <v>-2</v>
      </c>
      <c r="AR60" s="379">
        <v>-19.5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1459446</v>
      </c>
      <c r="AN61" s="382">
        <v>39870</v>
      </c>
      <c r="AO61" s="383">
        <v>-3.9</v>
      </c>
      <c r="AP61" s="384">
        <v>88827</v>
      </c>
      <c r="AQ61" s="385">
        <v>1.8</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826526</v>
      </c>
      <c r="AN62" s="375">
        <v>22524</v>
      </c>
      <c r="AO62" s="376">
        <v>-13.1</v>
      </c>
      <c r="AP62" s="377">
        <v>45889</v>
      </c>
      <c r="AQ62" s="378">
        <v>1.8</v>
      </c>
      <c r="AR62" s="379">
        <v>-14.9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6Guqaq0i4yb52xmUXw5vqpLkP4ALUQuT0knCq0tZTXsUsfSSzeFvT28B+z9D8yIQsZRWoK7Td9Y4+WkLCyStQ==" saltValue="vK8rtyi4mZRzPBXAhJM0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2Lx4o4usCfSM6/BPzufPwzZPatNSe3UC26cJ4AQPlo/oVddQ8DJGC/TwyvbXq+/N/Y9si1FUsk/KQ6IfdIrK+Q==" saltValue="MpdegL3UKfLWsIBX4Yo8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xsnhqncBiLIBFw+41iwljUiGPLwpmIg27Bxu+TVNX2G5SJa7iRrdwO++NpZTkblRdnqGkcT3b8AT/FfCmxgfzw==" saltValue="OKdZ7EVSn/hn5V7VcKUXi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31.4</v>
      </c>
      <c r="G47" s="12">
        <v>31.64</v>
      </c>
      <c r="H47" s="12">
        <v>31.95</v>
      </c>
      <c r="I47" s="12">
        <v>28.8</v>
      </c>
      <c r="J47" s="13">
        <v>23.63</v>
      </c>
    </row>
    <row r="48" spans="2:10" ht="57.75" customHeight="1" x14ac:dyDescent="0.15">
      <c r="B48" s="14"/>
      <c r="C48" s="1202" t="s">
        <v>4</v>
      </c>
      <c r="D48" s="1202"/>
      <c r="E48" s="1203"/>
      <c r="F48" s="15">
        <v>6.7</v>
      </c>
      <c r="G48" s="16">
        <v>7.17</v>
      </c>
      <c r="H48" s="16">
        <v>7.92</v>
      </c>
      <c r="I48" s="16">
        <v>6.76</v>
      </c>
      <c r="J48" s="17">
        <v>9.84</v>
      </c>
    </row>
    <row r="49" spans="2:10" ht="57.75" customHeight="1" thickBot="1" x14ac:dyDescent="0.2">
      <c r="B49" s="18"/>
      <c r="C49" s="1204" t="s">
        <v>5</v>
      </c>
      <c r="D49" s="1204"/>
      <c r="E49" s="1205"/>
      <c r="F49" s="19" t="s">
        <v>563</v>
      </c>
      <c r="G49" s="20" t="s">
        <v>564</v>
      </c>
      <c r="H49" s="20" t="s">
        <v>565</v>
      </c>
      <c r="I49" s="20" t="s">
        <v>566</v>
      </c>
      <c r="J49" s="21" t="s">
        <v>567</v>
      </c>
    </row>
    <row r="50" spans="2:10" ht="13.5" customHeight="1" x14ac:dyDescent="0.15"/>
  </sheetData>
  <sheetProtection algorithmName="SHA-512" hashValue="dZ8tGZONeOQb8w+i0RjXCEO6YEPDb1WObCzRLszVbre/UPy96mLfUi2tk5hrXcS2PzXTLwBHZp+bc8pjJIQNZA==" saltValue="F7qj+1SEuKDTjc56QsmA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2022-03-16T08:04:50Z</cp:lastPrinted>
  <dcterms:created xsi:type="dcterms:W3CDTF">2022-02-02T04:25:15Z</dcterms:created>
  <dcterms:modified xsi:type="dcterms:W3CDTF">2022-09-29T05:31:23Z</dcterms:modified>
  <cp:category/>
</cp:coreProperties>
</file>