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財政係\財政係\財政状況の公表\財政状況資料集・財政比較分析表・歳出比較分析表\H27\05追加照会\"/>
    </mc:Choice>
  </mc:AlternateContent>
  <bookViews>
    <workbookView xWindow="1860" yWindow="0" windowWidth="28800" windowHeight="122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C35" i="9"/>
  <c r="BE34" i="9"/>
  <c r="C34" i="9"/>
  <c r="U34" i="9" s="1"/>
  <c r="U35" i="9" s="1"/>
  <c r="U36"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<sst xmlns="http://schemas.openxmlformats.org/spreadsheetml/2006/main" count="1059" uniqueCount="562">
  <si>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</si>
  <si>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</si>
  <si>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</si>
  <si>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</si>
  <si>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</si>
  <si>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</si>
  <si>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</si>
  <si>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</si>
  <si>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</si>
  <si>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</si>
  <si>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</si>
  <si>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</si>
  <si>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</si>
  <si>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</si>
  <si>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</si>
  <si>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</si>
  <si>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</si>
  <si>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</si>
  <si>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</si>
  <si>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</si>
  <si>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</si>
  <si>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</si>
  <si>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</si>
  <si>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</si>
  <si>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</si>
  <si>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</si>
  <si>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</si>
  <si>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</si>
  <si>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</si>
  <si>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</si>
  <si>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</si>
  <si>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</si>
  <si>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</si>
  <si>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</si>
  <si>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</si>
  <si>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</si>
  <si>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</si>
  <si>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</si>
  <si>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</si>
  <si>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</si>
  <si>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</si>
  <si>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</si>
  <si>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</si>
  <si>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</si>
  <si>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</si>
  <si>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</si>
  <si>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</si>
  <si>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</si>
  <si>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</si>
  <si>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</si>
  <si>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</si>
  <si>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</si>
  <si>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</si>
  <si>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</si>
  <si>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</si>
  <si>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</si>
  <si>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</si>
  <si>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</si>
  <si>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</si>
  <si>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</si>
  <si>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</si>
  <si>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</si>
  <si>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</si>
  <si>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</si>
  <si>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</si>
  <si>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</si>
  <si>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</si>
  <si>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</si>
  <si>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</si>
  <si>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</si>
  <si>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</si>
  <si>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</si>
  <si>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</si>
  <si>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</si>
  <si>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</si>
  <si>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</si>
  <si>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</si>
  <si>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</si>
  <si>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</si>
  <si>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</si>
  <si>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</si>
  <si>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南房総市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</si>
  <si>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</si>
  <si>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</si>
  <si>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</si>
  <si>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</si>
  <si>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</si>
  <si>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</si>
  <si>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</si>
  <si>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</si>
  <si>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</si>
  <si>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</si>
  <si>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</si>
  <si>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</si>
  <si>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</si>
  <si>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</si>
  <si>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</si>
  <si>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</si>
  <si>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</si>
  <si>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</si>
  <si>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</si>
  <si>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</si>
  <si>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</si>
  <si>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</si>
  <si>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</si>
  <si>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</si>
  <si>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</si>
  <si>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</si>
  <si>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</si>
  <si>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</si>
  <si>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</si>
  <si>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</si>
  <si>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</si>
  <si>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</si>
  <si>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</si>
  <si>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</si>
  <si>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</si>
  <si>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</si>
  <si>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</si>
  <si>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</si>
  <si>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</si>
  <si>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</si>
  <si>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</si>
  <si>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</si>
  <si>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</si>
  <si>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</si>
  <si>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</si>
  <si>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</si>
  <si>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</si>
  <si>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</si>
  <si>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</si>
  <si>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</si>
  <si>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</si>
  <si>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</si>
  <si>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</si>
  <si>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</si>
  <si>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</si>
  <si>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</si>
  <si>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</si>
  <si>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</si>
  <si>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</si>
  <si>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</si>
  <si>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</si>
  <si>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</si>
  <si>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</si>
  <si>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</si>
  <si>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</si>
  <si>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</si>
  <si>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</si>
  <si>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</si>
  <si>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</si>
  <si>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</si>
  <si>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</si>
  <si>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</si>
  <si>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</si>
  <si>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</si>
  <si>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</si>
  <si>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</si>
  <si>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</si>
  <si>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</si>
  <si>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</si>
  <si>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</si>
  <si>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</si>
  <si>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</si>
  <si>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</si>
  <si>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</si>
  <si>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</si>
  <si>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</si>
  <si>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</si>
  <si>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</si>
  <si>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</si>
  <si>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</si>
  <si>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</si>
  <si>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</si>
  <si>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</si>
  <si>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</si>
  <si>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</si>
  <si>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</si>
  <si>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</si>
  <si>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</si>
  <si>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</si>
  <si>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</si>
  <si>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</si>
  <si>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</si>
  <si>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</si>
  <si>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</si>
  <si>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</si>
  <si>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</si>
  <si>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</si>
  <si>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</si>
  <si>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</si>
  <si>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千葉県南房総市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</si>
  <si>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</si>
  <si>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</si>
  <si>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</si>
  <si>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</si>
  <si>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</si>
  <si>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</si>
  <si>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</si>
  <si>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</si>
  <si>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</si>
  <si>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</si>
  <si>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</si>
  <si>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</si>
  <si>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</si>
  <si>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</si>
  <si>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</si>
  <si>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</si>
  <si>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</si>
  <si>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</si>
  <si>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</si>
  <si>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</si>
  <si>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</si>
  <si>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</si>
  <si>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</si>
  <si>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</si>
  <si>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</si>
  <si>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</si>
  <si>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</si>
  <si>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</si>
  <si>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</si>
  <si>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</si>
  <si>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</si>
  <si>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</si>
  <si>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</si>
  <si>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</si>
  <si>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</si>
  <si>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</si>
  <si>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</si>
  <si>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</si>
  <si>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</si>
  <si>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</si>
  <si>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</si>
  <si>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</si>
  <si>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</si>
  <si>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</si>
  <si>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</si>
  <si>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</si>
  <si>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</si>
  <si>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</si>
  <si>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</si>
  <si>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</si>
  <si>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</si>
  <si>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</si>
  <si>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</si>
  <si>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</si>
  <si>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</si>
  <si>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</si>
  <si>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</si>
  <si>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</si>
  <si>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</si>
  <si>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</si>
  <si>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</si>
  <si>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</si>
  <si>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</si>
  <si>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</si>
  <si>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</si>
  <si>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</si>
  <si>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</si>
  <si>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</si>
  <si>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</si>
  <si>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</si>
  <si>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</si>
  <si>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</si>
  <si>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</si>
  <si>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</si>
  <si>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</si>
  <si>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</si>
  <si>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</si>
  <si>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</si>
  <si>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</si>
  <si>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</si>
  <si>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</si>
  <si>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</si>
  <si>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</si>
  <si>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</si>
  <si>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</si>
  <si>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</si>
  <si>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</si>
  <si>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</si>
  <si>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</si>
  <si>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</si>
  <si>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</si>
  <si>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</si>
  <si>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</si>
  <si>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</si>
  <si>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</si>
  <si>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</si>
  <si>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</si>
  <si>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</si>
  <si>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</si>
  <si>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</si>
  <si>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</si>
  <si>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</si>
  <si>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</si>
  <si>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</si>
  <si>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</si>
  <si>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</si>
  <si>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</si>
  <si>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</si>
  <si>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</si>
  <si>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</si>
  <si>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</si>
  <si>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</si>
  <si>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</si>
  <si>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</si>
  <si>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</si>
  <si>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</si>
  <si>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</si>
  <si>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</si>
  <si>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</si>
  <si>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</si>
  <si>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</si>
  <si>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</si>
  <si>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</si>
  <si>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</si>
  <si>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</si>
  <si>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</si>
  <si>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</si>
  <si>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</si>
  <si>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</si>
  <si>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</si>
  <si>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</si>
  <si>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</si>
  <si>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</si>
  <si>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</si>
  <si>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</si>
  <si>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</si>
  <si>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</si>
  <si>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</si>
  <si>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</si>
  <si>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</si>
  <si>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</si>
  <si>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</si>
  <si>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</si>
  <si>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</si>
  <si>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</si>
  <si>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</si>
  <si>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</si>
  <si>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千葉県南房総市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</si>
  <si>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</si>
  <si>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</si>
  <si>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</si>
  <si>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</si>
  <si>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</si>
  <si>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</si>
  <si>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</si>
  <si>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</si>
  <si>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</si>
  <si>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</si>
  <si>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</si>
  <si>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</si>
  <si>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</si>
  <si>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</si>
  <si>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</si>
  <si>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</si>
  <si>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</si>
  <si>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</si>
  <si>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</si>
  <si>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</si>
  <si>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</si>
  <si>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</si>
  <si>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</si>
  <si>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</si>
  <si>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</si>
  <si>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</si>
  <si>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</si>
  <si>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</si>
  <si>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</si>
  <si>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</si>
  <si>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</si>
  <si>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</si>
  <si>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</si>
  <si>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</si>
  <si>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</si>
  <si>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</si>
  <si>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</si>
  <si>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</si>
  <si>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国保病院事業会計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</si>
  <si>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</si>
  <si>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</si>
  <si>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</si>
  <si>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</si>
  <si>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</si>
  <si>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</si>
  <si>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</si>
  <si>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</si>
  <si>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</si>
  <si>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</si>
  <si>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</si>
  <si>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</si>
  <si>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</si>
  <si>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</si>
  <si>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</si>
  <si>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</si>
  <si>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</si>
  <si>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</si>
  <si>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</si>
  <si>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</si>
  <si>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</si>
  <si>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</si>
  <si>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</si>
  <si>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</si>
  <si>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</si>
  <si>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</si>
  <si>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</si>
  <si>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</si>
  <si>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</si>
  <si>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</si>
  <si>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</si>
  <si>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</si>
  <si>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</si>
  <si>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</si>
  <si>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</si>
  <si>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</si>
  <si>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</si>
  <si>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</si>
  <si>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</si>
  <si>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</si>
  <si>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</si>
  <si>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</si>
  <si>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</si>
  <si>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</si>
  <si>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</si>
  <si>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</si>
  <si>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</si>
  <si>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</si>
  <si>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</si>
  <si>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</si>
  <si>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</si>
  <si>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</si>
  <si>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</si>
  <si>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</si>
  <si>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</si>
  <si>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</si>
  <si>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国保病院事業会計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</si>
  <si>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</si>
  <si>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</si>
  <si>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</si>
  <si>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</si>
  <si>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</si>
  <si>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</si>
  <si>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</si>
  <si>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</si>
  <si>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</si>
  <si>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</si>
  <si>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</si>
  <si>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</si>
  <si>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</si>
  <si>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</si>
  <si>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</si>
  <si>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</si>
  <si>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</si>
  <si>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</si>
  <si>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</si>
  <si>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</si>
  <si>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</si>
  <si>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</si>
  <si>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</si>
  <si>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</si>
  <si>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</si>
  <si>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</si>
  <si>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</si>
  <si>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</si>
  <si>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</si>
  <si>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</si>
  <si>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</si>
  <si>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</si>
  <si>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</si>
  <si>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</si>
  <si>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</si>
  <si>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</si>
  <si>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</si>
  <si>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</si>
  <si>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</si>
  <si>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</si>
  <si>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</si>
  <si>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</si>
  <si>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</si>
  <si>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</si>
  <si>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</si>
  <si>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</si>
  <si>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</si>
  <si>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</si>
  <si>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</si>
  <si>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</si>
  <si>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</si>
  <si>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</si>
  <si>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</si>
  <si>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</si>
  <si>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</si>
  <si>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</si>
  <si>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</si>
  <si>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</si>
  <si>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</si>
  <si>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</si>
  <si>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</si>
  <si>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</si>
  <si>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</si>
  <si>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</si>
  <si>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</si>
  <si>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</si>
  <si>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</si>
  <si>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</si>
  <si>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</si>
  <si>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</si>
  <si>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</si>
  <si>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</si>
  <si>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</si>
  <si>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</si>
  <si>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</si>
  <si>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</si>
  <si>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</si>
  <si>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</si>
  <si>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</si>
  <si>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</si>
  <si>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</si>
  <si>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</si>
  <si>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</si>
  <si>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2.88</t>
  </si>
  <si>
    <t>▲ 0.64</t>
  </si>
  <si>
    <t>▲ 14.38</t>
  </si>
  <si>
    <t>水道事業会計</t>
  </si>
  <si>
    <t>一般会計</t>
  </si>
  <si>
    <t>国保病院事業会計</t>
  </si>
  <si>
    <t>国民健康保険特別会計</t>
  </si>
  <si>
    <t>介護保険特別会計</t>
  </si>
  <si>
    <t>後期高齢者医療特別会計</t>
  </si>
  <si>
    <t>その他会計（赤字）</t>
  </si>
  <si>
    <t>その他会計（黒字）</t>
  </si>
  <si>
    <t>富楽里とみやま</t>
    <rPh sb="0" eb="3">
      <t>フラリ</t>
    </rPh>
    <phoneticPr fontId="2"/>
  </si>
  <si>
    <t>千倉黒潮物産センター</t>
    <rPh sb="0" eb="2">
      <t>チクラ</t>
    </rPh>
    <rPh sb="2" eb="4">
      <t>クロシオ</t>
    </rPh>
    <rPh sb="4" eb="6">
      <t>ブッサン</t>
    </rPh>
    <phoneticPr fontId="2"/>
  </si>
  <si>
    <t>ちば南房総</t>
    <rPh sb="2" eb="3">
      <t>ミナミ</t>
    </rPh>
    <rPh sb="3" eb="5">
      <t>ボウソウ</t>
    </rPh>
    <phoneticPr fontId="2"/>
  </si>
  <si>
    <t>南房総農業支援センター</t>
    <rPh sb="0" eb="1">
      <t>ミナミ</t>
    </rPh>
    <rPh sb="1" eb="3">
      <t>ボウソウ</t>
    </rPh>
    <rPh sb="3" eb="5">
      <t>ノウギョウ</t>
    </rPh>
    <rPh sb="5" eb="7">
      <t>シエン</t>
    </rPh>
    <phoneticPr fontId="2"/>
  </si>
  <si>
    <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</si>
  <si>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</si>
  <si>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</si>
  <si>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</si>
  <si>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</si>
  <si>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</si>
  <si>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</si>
  <si>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安房郡市広域市町村圏事務組合（一般会計）</t>
  </si>
  <si>
    <t>鋸南地区環境衛生組合（一般会計）</t>
  </si>
  <si>
    <t>南房総広域水道企業団（水道用水供給事業会計）</t>
  </si>
  <si>
    <t>三芳水道企業団（水道会計）</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</si>
  <si>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</si>
  <si>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</si>
  <si>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</si>
  <si>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</si>
  <si>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</si>
  <si>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</si>
  <si>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</si>
  <si>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</si>
  <si>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</si>
  <si>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</si>
  <si>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</si>
  <si>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</si>
  <si>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</si>
  <si>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</si>
  <si>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</si>
  <si>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</si>
  <si>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将来負担比率は平成24年度以降は数値が0である。実質公債費比率については類似団体と比較して低く、毎年比率は減少している。
新規起債を臨時財政対策債、合併特例事業債、過疎対策事業債等、普通交付税に高率で算入される非常に有利なものに限定してきたため、比率は減少傾向にあった。平成26年度、平成27年度の減少幅が小さい主な要因は平成25年度借入分より返済期間の短縮を実施したためである。
今後も有利な起債の活用に努めるとともに、減債基金への計画的な積立等を行い、公債費負担の低減を図る。</t>
    <rPh sb="0" eb="2">
      <t>ショウライ</t>
    </rPh>
    <rPh sb="2" eb="4">
      <t>フタン</t>
    </rPh>
    <rPh sb="4" eb="6">
      <t>ヒリツ</t>
    </rPh>
    <rPh sb="7" eb="9">
      <t>ヘイセイ</t>
    </rPh>
    <rPh sb="11" eb="15">
      <t>ネンドイコウ</t>
    </rPh>
    <rPh sb="16" eb="18">
      <t>スウチ</t>
    </rPh>
    <rPh sb="24" eb="26">
      <t>ジッシツ</t>
    </rPh>
    <rPh sb="26" eb="28">
      <t>コウサイ</t>
    </rPh>
    <rPh sb="28" eb="29">
      <t>ヒ</t>
    </rPh>
    <rPh sb="29" eb="31">
      <t>ヒリツ</t>
    </rPh>
    <rPh sb="36" eb="38">
      <t>ルイジ</t>
    </rPh>
    <rPh sb="38" eb="40">
      <t>ダンタイ</t>
    </rPh>
    <rPh sb="41" eb="43">
      <t>ヒカク</t>
    </rPh>
    <rPh sb="45" eb="46">
      <t>ヒク</t>
    </rPh>
    <rPh sb="48" eb="50">
      <t>マイトシ</t>
    </rPh>
    <rPh sb="50" eb="52">
      <t>ヒリツ</t>
    </rPh>
    <rPh sb="53" eb="55">
      <t>ゲンショウ</t>
    </rPh>
    <rPh sb="135" eb="137">
      <t>ヘイセイ</t>
    </rPh>
    <rPh sb="139" eb="140">
      <t>ネン</t>
    </rPh>
    <rPh sb="140" eb="141">
      <t>ド</t>
    </rPh>
    <rPh sb="142" eb="144">
      <t>ヘイセイ</t>
    </rPh>
    <rPh sb="146" eb="148">
      <t>ネンド</t>
    </rPh>
    <rPh sb="149" eb="151">
      <t>ゲンショウ</t>
    </rPh>
    <rPh sb="151" eb="152">
      <t>ハバ</t>
    </rPh>
    <rPh sb="153" eb="154">
      <t>チイ</t>
    </rPh>
    <rPh sb="156" eb="157">
      <t>オモ</t>
    </rPh>
    <rPh sb="158" eb="160">
      <t>ヨウイン</t>
    </rPh>
    <rPh sb="161" eb="163">
      <t>ヘイセイ</t>
    </rPh>
    <rPh sb="165" eb="166">
      <t>ネン</t>
    </rPh>
    <rPh sb="166" eb="167">
      <t>ド</t>
    </rPh>
    <rPh sb="167" eb="169">
      <t>カリイレ</t>
    </rPh>
    <rPh sb="169" eb="170">
      <t>ブン</t>
    </rPh>
    <rPh sb="172" eb="174">
      <t>ヘンサイ</t>
    </rPh>
    <rPh sb="174" eb="176">
      <t>キカン</t>
    </rPh>
    <rPh sb="177" eb="179">
      <t>タンシュク</t>
    </rPh>
    <rPh sb="180" eb="182">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</si>
</sst>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extLst xmlns:c16r2="http://schemas.microsoft.com/office/drawing/2015/06/chart">
            <c:ext xmlns:c16="http://schemas.microsoft.com/office/drawing/2014/chart" uri="{C3380CC4-5D6E-409C-BE32-E72D297353CC}">
              <c16:uniqueId val="{00000000-1640-44A7-A5AE-DF1424BBC2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56720</c:v>
                </c:pt>
                <c:pt idx="1">
                  <c:v>63214</c:v>
                </c:pt>
                <c:pt idx="2">
                  <c:v>101061</c:v>
                </c:pt>
                <c:pt idx="3">
                  <c:v>96982</c:v>
                </c:pt>
                <c:pt idx="4">
                  <c:v>107310</c:v>
                </c:pt>
              </c:numCache>
            </c:numRef>
          </c:val>
          <c:smooth val="0"/>
          <c:extLst xmlns:c16r2="http://schemas.microsoft.com/office/drawing/2015/06/chart">
            <c:ext xmlns:c16="http://schemas.microsoft.com/office/drawing/2014/chart" uri="{C3380CC4-5D6E-409C-BE32-E72D297353CC}">
              <c16:uniqueId val="{00000001-1640-44A7-A5AE-DF1424BBC2A2}"/>
            </c:ext>
          </c:extLst>
        </c:ser>
        <c:dLbls>
          <c:showLegendKey val="0"/>
          <c:showVal val="0"/>
          <c:showCatName val="0"/>
          <c:showSerName val="0"/>
          <c:showPercent val="0"/>
          <c:showBubbleSize val="0"/>
        </c:dLbls>
        <c:marker val="1"/>
        <c:smooth val="0"/>
        <c:axId val="219788304"/>
        <c:axId val="219788696"/>
      </c:lineChart>
      <c:catAx>
        <c:axId val="219788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788696"/>
        <c:crosses val="autoZero"/>
        <c:auto val="1"/>
        <c:lblAlgn val="ctr"/>
        <c:lblOffset val="100"/>
        <c:tickLblSkip val="1"/>
        <c:tickMarkSkip val="1"/>
        <c:noMultiLvlLbl val="0"/>
      </c:catAx>
      <c:valAx>
        <c:axId val="2197886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788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7.46</c:v>
                </c:pt>
                <c:pt idx="1">
                  <c:v>7.07</c:v>
                </c:pt>
                <c:pt idx="2">
                  <c:v>8.18</c:v>
                </c:pt>
                <c:pt idx="3">
                  <c:v>6.47</c:v>
                </c:pt>
                <c:pt idx="4">
                  <c:v>6.46</c:v>
                </c:pt>
              </c:numCache>
            </c:numRef>
          </c:val>
          <c:extLst xmlns:c16r2="http://schemas.microsoft.com/office/drawing/2015/06/chart">
            <c:ext xmlns:c16="http://schemas.microsoft.com/office/drawing/2014/chart" uri="{C3380CC4-5D6E-409C-BE32-E72D297353CC}">
              <c16:uniqueId val="{00000000-175E-4DBC-97F7-E2AD1139CB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48.08</c:v>
                </c:pt>
                <c:pt idx="1">
                  <c:v>46.95</c:v>
                </c:pt>
                <c:pt idx="2">
                  <c:v>44.9</c:v>
                </c:pt>
                <c:pt idx="3">
                  <c:v>31.96</c:v>
                </c:pt>
                <c:pt idx="4">
                  <c:v>31.99</c:v>
                </c:pt>
              </c:numCache>
            </c:numRef>
          </c:val>
          <c:extLst xmlns:c16r2="http://schemas.microsoft.com/office/drawing/2015/06/chart">
            <c:ext xmlns:c16="http://schemas.microsoft.com/office/drawing/2014/chart" uri="{C3380CC4-5D6E-409C-BE32-E72D297353CC}">
              <c16:uniqueId val="{00000001-175E-4DBC-97F7-E2AD1139CBD1}"/>
            </c:ext>
          </c:extLst>
        </c:ser>
        <c:dLbls>
          <c:showLegendKey val="0"/>
          <c:showVal val="0"/>
          <c:showCatName val="0"/>
          <c:showSerName val="0"/>
          <c:showPercent val="0"/>
          <c:showBubbleSize val="0"/>
        </c:dLbls>
        <c:gapWidth val="250"/>
        <c:overlap val="100"/>
        <c:axId val="219789480"/>
        <c:axId val="219789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9.76</c:v>
                </c:pt>
                <c:pt idx="1">
                  <c:v>-2.88</c:v>
                </c:pt>
                <c:pt idx="2">
                  <c:v>-0.64</c:v>
                </c:pt>
                <c:pt idx="3">
                  <c:v>-14.38</c:v>
                </c:pt>
                <c:pt idx="4">
                  <c:v>0.08</c:v>
                </c:pt>
              </c:numCache>
            </c:numRef>
          </c:val>
          <c:smooth val="0"/>
          <c:extLst xmlns:c16r2="http://schemas.microsoft.com/office/drawing/2015/06/chart">
            <c:ext xmlns:c16="http://schemas.microsoft.com/office/drawing/2014/chart" uri="{C3380CC4-5D6E-409C-BE32-E72D297353CC}">
              <c16:uniqueId val="{00000002-175E-4DBC-97F7-E2AD1139CBD1}"/>
            </c:ext>
          </c:extLst>
        </c:ser>
        <c:dLbls>
          <c:showLegendKey val="0"/>
          <c:showVal val="0"/>
          <c:showCatName val="0"/>
          <c:showSerName val="0"/>
          <c:showPercent val="0"/>
          <c:showBubbleSize val="0"/>
        </c:dLbls>
        <c:marker val="1"/>
        <c:smooth val="0"/>
        <c:axId val="219789480"/>
        <c:axId val="219789872"/>
      </c:lineChart>
      <c:catAx>
        <c:axId val="219789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789872"/>
        <c:crosses val="autoZero"/>
        <c:auto val="1"/>
        <c:lblAlgn val="ctr"/>
        <c:lblOffset val="100"/>
        <c:tickLblSkip val="1"/>
        <c:tickMarkSkip val="1"/>
        <c:noMultiLvlLbl val="0"/>
      </c:catAx>
      <c:valAx>
        <c:axId val="21978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789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F359-46F8-AF20-5B0C39D174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359-46F8-AF20-5B0C39D1741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359-46F8-AF20-5B0C39D1741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359-46F8-AF20-5B0C39D1741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F359-46F8-AF20-5B0C39D1741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1.1200000000000001</c:v>
                </c:pt>
                <c:pt idx="2">
                  <c:v>#N/A</c:v>
                </c:pt>
                <c:pt idx="3">
                  <c:v>0.88</c:v>
                </c:pt>
                <c:pt idx="4">
                  <c:v>#N/A</c:v>
                </c:pt>
                <c:pt idx="5">
                  <c:v>1.1100000000000001</c:v>
                </c:pt>
                <c:pt idx="6">
                  <c:v>#N/A</c:v>
                </c:pt>
                <c:pt idx="7">
                  <c:v>0.63</c:v>
                </c:pt>
                <c:pt idx="8">
                  <c:v>#N/A</c:v>
                </c:pt>
                <c:pt idx="9">
                  <c:v>1.35</c:v>
                </c:pt>
              </c:numCache>
            </c:numRef>
          </c:val>
          <c:extLst xmlns:c16r2="http://schemas.microsoft.com/office/drawing/2015/06/chart">
            <c:ext xmlns:c16="http://schemas.microsoft.com/office/drawing/2014/chart" uri="{C3380CC4-5D6E-409C-BE32-E72D297353CC}">
              <c16:uniqueId val="{00000005-F359-46F8-AF20-5B0C39D1741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2.4700000000000002</c:v>
                </c:pt>
                <c:pt idx="2">
                  <c:v>#N/A</c:v>
                </c:pt>
                <c:pt idx="3">
                  <c:v>3.35</c:v>
                </c:pt>
                <c:pt idx="4">
                  <c:v>#N/A</c:v>
                </c:pt>
                <c:pt idx="5">
                  <c:v>3.24</c:v>
                </c:pt>
                <c:pt idx="6">
                  <c:v>#N/A</c:v>
                </c:pt>
                <c:pt idx="7">
                  <c:v>3.06</c:v>
                </c:pt>
                <c:pt idx="8">
                  <c:v>#N/A</c:v>
                </c:pt>
                <c:pt idx="9">
                  <c:v>2.63</c:v>
                </c:pt>
              </c:numCache>
            </c:numRef>
          </c:val>
          <c:extLst xmlns:c16r2="http://schemas.microsoft.com/office/drawing/2015/06/chart">
            <c:ext xmlns:c16="http://schemas.microsoft.com/office/drawing/2014/chart" uri="{C3380CC4-5D6E-409C-BE32-E72D297353CC}">
              <c16:uniqueId val="{00000006-F359-46F8-AF20-5B0C39D17418}"/>
            </c:ext>
          </c:extLst>
        </c:ser>
        <c:ser>
          <c:idx val="7"/>
          <c:order val="7"/>
          <c:tx>
            <c:strRef>
              <c:f>データシート!$A$34</c:f>
              <c:strCache>
                <c:ptCount val="1"/>
                <c:pt idx="0">
                  <c:v>国保病院事業会計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2.63</c:v>
                </c:pt>
                <c:pt idx="2">
                  <c:v>#N/A</c:v>
                </c:pt>
                <c:pt idx="3">
                  <c:v>1.61</c:v>
                </c:pt>
                <c:pt idx="4">
                  <c:v>#N/A</c:v>
                </c:pt>
                <c:pt idx="5">
                  <c:v>1.88</c:v>
                </c:pt>
                <c:pt idx="6">
                  <c:v>#N/A</c:v>
                </c:pt>
                <c:pt idx="7">
                  <c:v>2.63</c:v>
                </c:pt>
                <c:pt idx="8">
                  <c:v>#N/A</c:v>
                </c:pt>
                <c:pt idx="9">
                  <c:v>2.64</c:v>
                </c:pt>
              </c:numCache>
            </c:numRef>
          </c:val>
          <c:extLst xmlns:c16r2="http://schemas.microsoft.com/office/drawing/2015/06/chart">
            <c:ext xmlns:c16="http://schemas.microsoft.com/office/drawing/2014/chart" uri="{C3380CC4-5D6E-409C-BE32-E72D297353CC}">
              <c16:uniqueId val="{00000007-F359-46F8-AF20-5B0C39D1741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7.46</c:v>
                </c:pt>
                <c:pt idx="2">
                  <c:v>#N/A</c:v>
                </c:pt>
                <c:pt idx="3">
                  <c:v>7.07</c:v>
                </c:pt>
                <c:pt idx="4">
                  <c:v>#N/A</c:v>
                </c:pt>
                <c:pt idx="5">
                  <c:v>8.17</c:v>
                </c:pt>
                <c:pt idx="6">
                  <c:v>#N/A</c:v>
                </c:pt>
                <c:pt idx="7">
                  <c:v>6.47</c:v>
                </c:pt>
                <c:pt idx="8">
                  <c:v>#N/A</c:v>
                </c:pt>
                <c:pt idx="9">
                  <c:v>6.46</c:v>
                </c:pt>
              </c:numCache>
            </c:numRef>
          </c:val>
          <c:extLst xmlns:c16r2="http://schemas.microsoft.com/office/drawing/2015/06/chart">
            <c:ext xmlns:c16="http://schemas.microsoft.com/office/drawing/2014/chart" uri="{C3380CC4-5D6E-409C-BE32-E72D297353CC}">
              <c16:uniqueId val="{00000008-F359-46F8-AF20-5B0C39D1741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7.3</c:v>
                </c:pt>
                <c:pt idx="2">
                  <c:v>#N/A</c:v>
                </c:pt>
                <c:pt idx="3">
                  <c:v>7.96</c:v>
                </c:pt>
                <c:pt idx="4">
                  <c:v>#N/A</c:v>
                </c:pt>
                <c:pt idx="5">
                  <c:v>9.07</c:v>
                </c:pt>
                <c:pt idx="6">
                  <c:v>#N/A</c:v>
                </c:pt>
                <c:pt idx="7">
                  <c:v>9.09</c:v>
                </c:pt>
                <c:pt idx="8">
                  <c:v>#N/A</c:v>
                </c:pt>
                <c:pt idx="9">
                  <c:v>9.8800000000000008</c:v>
                </c:pt>
              </c:numCache>
            </c:numRef>
          </c:val>
          <c:extLst xmlns:c16r2="http://schemas.microsoft.com/office/drawing/2015/06/chart">
            <c:ext xmlns:c16="http://schemas.microsoft.com/office/drawing/2014/chart" uri="{C3380CC4-5D6E-409C-BE32-E72D297353CC}">
              <c16:uniqueId val="{00000009-F359-46F8-AF20-5B0C39D17418}"/>
            </c:ext>
          </c:extLst>
        </c:ser>
        <c:dLbls>
          <c:showLegendKey val="0"/>
          <c:showVal val="0"/>
          <c:showCatName val="0"/>
          <c:showSerName val="0"/>
          <c:showPercent val="0"/>
          <c:showBubbleSize val="0"/>
        </c:dLbls>
        <c:gapWidth val="150"/>
        <c:overlap val="100"/>
        <c:axId val="219790656"/>
        <c:axId val="219791048"/>
      </c:barChart>
      <c:catAx>
        <c:axId val="21979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791048"/>
        <c:crosses val="autoZero"/>
        <c:auto val="1"/>
        <c:lblAlgn val="ctr"/>
        <c:lblOffset val="100"/>
        <c:tickLblSkip val="1"/>
        <c:tickMarkSkip val="1"/>
        <c:noMultiLvlLbl val="0"/>
      </c:catAx>
      <c:valAx>
        <c:axId val="219791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790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2401</c:v>
                </c:pt>
                <c:pt idx="5">
                  <c:v>2411</c:v>
                </c:pt>
                <c:pt idx="8">
                  <c:v>2485</c:v>
                </c:pt>
                <c:pt idx="11">
                  <c:v>2662</c:v>
                </c:pt>
                <c:pt idx="14">
                  <c:v>2628</c:v>
                </c:pt>
              </c:numCache>
            </c:numRef>
          </c:val>
          <c:extLst xmlns:c16r2="http://schemas.microsoft.com/office/drawing/2015/06/chart">
            <c:ext xmlns:c16="http://schemas.microsoft.com/office/drawing/2014/chart" uri="{C3380CC4-5D6E-409C-BE32-E72D297353CC}">
              <c16:uniqueId val="{00000000-8709-4E2A-B3D0-CEDAE7C603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709-4E2A-B3D0-CEDAE7C603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56</c:v>
                </c:pt>
                <c:pt idx="3">
                  <c:v>70</c:v>
                </c:pt>
                <c:pt idx="6">
                  <c:v>57</c:v>
                </c:pt>
                <c:pt idx="9">
                  <c:v>42</c:v>
                </c:pt>
                <c:pt idx="12">
                  <c:v>35</c:v>
                </c:pt>
              </c:numCache>
            </c:numRef>
          </c:val>
          <c:extLst xmlns:c16r2="http://schemas.microsoft.com/office/drawing/2015/06/chart">
            <c:ext xmlns:c16="http://schemas.microsoft.com/office/drawing/2014/chart" uri="{C3380CC4-5D6E-409C-BE32-E72D297353CC}">
              <c16:uniqueId val="{00000002-8709-4E2A-B3D0-CEDAE7C603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189</c:v>
                </c:pt>
                <c:pt idx="3">
                  <c:v>113</c:v>
                </c:pt>
                <c:pt idx="6">
                  <c:v>90</c:v>
                </c:pt>
                <c:pt idx="9">
                  <c:v>90</c:v>
                </c:pt>
                <c:pt idx="12">
                  <c:v>81</c:v>
                </c:pt>
              </c:numCache>
            </c:numRef>
          </c:val>
          <c:extLst xmlns:c16r2="http://schemas.microsoft.com/office/drawing/2015/06/chart">
            <c:ext xmlns:c16="http://schemas.microsoft.com/office/drawing/2014/chart" uri="{C3380CC4-5D6E-409C-BE32-E72D297353CC}">
              <c16:uniqueId val="{00000003-8709-4E2A-B3D0-CEDAE7C603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155</c:v>
                </c:pt>
                <c:pt idx="3">
                  <c:v>121</c:v>
                </c:pt>
                <c:pt idx="6">
                  <c:v>61</c:v>
                </c:pt>
                <c:pt idx="9">
                  <c:v>59</c:v>
                </c:pt>
                <c:pt idx="12">
                  <c:v>73</c:v>
                </c:pt>
              </c:numCache>
            </c:numRef>
          </c:val>
          <c:extLst xmlns:c16r2="http://schemas.microsoft.com/office/drawing/2015/06/chart">
            <c:ext xmlns:c16="http://schemas.microsoft.com/office/drawing/2014/chart" uri="{C3380CC4-5D6E-409C-BE32-E72D297353CC}">
              <c16:uniqueId val="{00000004-8709-4E2A-B3D0-CEDAE7C603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709-4E2A-B3D0-CEDAE7C603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709-4E2A-B3D0-CEDAE7C603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3119</c:v>
                </c:pt>
                <c:pt idx="3">
                  <c:v>3012</c:v>
                </c:pt>
                <c:pt idx="6">
                  <c:v>3013</c:v>
                </c:pt>
                <c:pt idx="9">
                  <c:v>3343</c:v>
                </c:pt>
                <c:pt idx="12">
                  <c:v>3411</c:v>
                </c:pt>
              </c:numCache>
            </c:numRef>
          </c:val>
          <c:extLst xmlns:c16r2="http://schemas.microsoft.com/office/drawing/2015/06/chart">
            <c:ext xmlns:c16="http://schemas.microsoft.com/office/drawing/2014/chart" uri="{C3380CC4-5D6E-409C-BE32-E72D297353CC}">
              <c16:uniqueId val="{00000007-8709-4E2A-B3D0-CEDAE7C6034B}"/>
            </c:ext>
          </c:extLst>
        </c:ser>
        <c:dLbls>
          <c:showLegendKey val="0"/>
          <c:showVal val="0"/>
          <c:showCatName val="0"/>
          <c:showSerName val="0"/>
          <c:showPercent val="0"/>
          <c:showBubbleSize val="0"/>
        </c:dLbls>
        <c:gapWidth val="100"/>
        <c:overlap val="100"/>
        <c:axId val="231177824"/>
        <c:axId val="231178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1118</c:v>
                </c:pt>
                <c:pt idx="2">
                  <c:v>#N/A</c:v>
                </c:pt>
                <c:pt idx="3">
                  <c:v>#N/A</c:v>
                </c:pt>
                <c:pt idx="4">
                  <c:v>905</c:v>
                </c:pt>
                <c:pt idx="5">
                  <c:v>#N/A</c:v>
                </c:pt>
                <c:pt idx="6">
                  <c:v>#N/A</c:v>
                </c:pt>
                <c:pt idx="7">
                  <c:v>736</c:v>
                </c:pt>
                <c:pt idx="8">
                  <c:v>#N/A</c:v>
                </c:pt>
                <c:pt idx="9">
                  <c:v>#N/A</c:v>
                </c:pt>
                <c:pt idx="10">
                  <c:v>872</c:v>
                </c:pt>
                <c:pt idx="11">
                  <c:v>#N/A</c:v>
                </c:pt>
                <c:pt idx="12">
                  <c:v>#N/A</c:v>
                </c:pt>
                <c:pt idx="13">
                  <c:v>972</c:v>
                </c:pt>
                <c:pt idx="14">
                  <c:v>#N/A</c:v>
                </c:pt>
              </c:numCache>
            </c:numRef>
          </c:val>
          <c:smooth val="0"/>
          <c:extLst xmlns:c16r2="http://schemas.microsoft.com/office/drawing/2015/06/chart">
            <c:ext xmlns:c16="http://schemas.microsoft.com/office/drawing/2014/chart" uri="{C3380CC4-5D6E-409C-BE32-E72D297353CC}">
              <c16:uniqueId val="{00000008-8709-4E2A-B3D0-CEDAE7C6034B}"/>
            </c:ext>
          </c:extLst>
        </c:ser>
        <c:dLbls>
          <c:showLegendKey val="0"/>
          <c:showVal val="0"/>
          <c:showCatName val="0"/>
          <c:showSerName val="0"/>
          <c:showPercent val="0"/>
          <c:showBubbleSize val="0"/>
        </c:dLbls>
        <c:marker val="1"/>
        <c:smooth val="0"/>
        <c:axId val="231177824"/>
        <c:axId val="231178216"/>
      </c:lineChart>
      <c:catAx>
        <c:axId val="23117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178216"/>
        <c:crosses val="autoZero"/>
        <c:auto val="1"/>
        <c:lblAlgn val="ctr"/>
        <c:lblOffset val="100"/>
        <c:tickLblSkip val="1"/>
        <c:tickMarkSkip val="1"/>
        <c:noMultiLvlLbl val="0"/>
      </c:catAx>
      <c:valAx>
        <c:axId val="231178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17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23363</c:v>
                </c:pt>
                <c:pt idx="5">
                  <c:v>23812</c:v>
                </c:pt>
                <c:pt idx="8">
                  <c:v>24119</c:v>
                </c:pt>
                <c:pt idx="11">
                  <c:v>24035</c:v>
                </c:pt>
                <c:pt idx="14">
                  <c:v>24961</c:v>
                </c:pt>
              </c:numCache>
            </c:numRef>
          </c:val>
          <c:extLst xmlns:c16r2="http://schemas.microsoft.com/office/drawing/2015/06/chart">
            <c:ext xmlns:c16="http://schemas.microsoft.com/office/drawing/2014/chart" uri="{C3380CC4-5D6E-409C-BE32-E72D297353CC}">
              <c16:uniqueId val="{00000000-D80E-414A-911C-DCDACCC789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276</c:v>
                </c:pt>
                <c:pt idx="5">
                  <c:v>254</c:v>
                </c:pt>
                <c:pt idx="8">
                  <c:v>230</c:v>
                </c:pt>
                <c:pt idx="11">
                  <c:v>206</c:v>
                </c:pt>
                <c:pt idx="14">
                  <c:v>180</c:v>
                </c:pt>
              </c:numCache>
            </c:numRef>
          </c:val>
          <c:extLst xmlns:c16r2="http://schemas.microsoft.com/office/drawing/2015/06/chart">
            <c:ext xmlns:c16="http://schemas.microsoft.com/office/drawing/2014/chart" uri="{C3380CC4-5D6E-409C-BE32-E72D297353CC}">
              <c16:uniqueId val="{00000001-D80E-414A-911C-DCDACCC789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12071</c:v>
                </c:pt>
                <c:pt idx="5">
                  <c:v>14044</c:v>
                </c:pt>
                <c:pt idx="8">
                  <c:v>15701</c:v>
                </c:pt>
                <c:pt idx="11">
                  <c:v>17167</c:v>
                </c:pt>
                <c:pt idx="14">
                  <c:v>18894</c:v>
                </c:pt>
              </c:numCache>
            </c:numRef>
          </c:val>
          <c:extLst xmlns:c16r2="http://schemas.microsoft.com/office/drawing/2015/06/chart">
            <c:ext xmlns:c16="http://schemas.microsoft.com/office/drawing/2014/chart" uri="{C3380CC4-5D6E-409C-BE32-E72D297353CC}">
              <c16:uniqueId val="{00000002-D80E-414A-911C-DCDACCC789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80E-414A-911C-DCDACCC789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80E-414A-911C-DCDACCC789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80E-414A-911C-DCDACCC789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7693</c:v>
                </c:pt>
                <c:pt idx="3">
                  <c:v>7509</c:v>
                </c:pt>
                <c:pt idx="6">
                  <c:v>7205</c:v>
                </c:pt>
                <c:pt idx="9">
                  <c:v>6715</c:v>
                </c:pt>
                <c:pt idx="12">
                  <c:v>6391</c:v>
                </c:pt>
              </c:numCache>
            </c:numRef>
          </c:val>
          <c:extLst xmlns:c16r2="http://schemas.microsoft.com/office/drawing/2015/06/chart">
            <c:ext xmlns:c16="http://schemas.microsoft.com/office/drawing/2014/chart" uri="{C3380CC4-5D6E-409C-BE32-E72D297353CC}">
              <c16:uniqueId val="{00000006-D80E-414A-911C-DCDACCC789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540</c:v>
                </c:pt>
                <c:pt idx="3">
                  <c:v>530</c:v>
                </c:pt>
                <c:pt idx="6">
                  <c:v>461</c:v>
                </c:pt>
                <c:pt idx="9">
                  <c:v>413</c:v>
                </c:pt>
                <c:pt idx="12">
                  <c:v>396</c:v>
                </c:pt>
              </c:numCache>
            </c:numRef>
          </c:val>
          <c:extLst xmlns:c16r2="http://schemas.microsoft.com/office/drawing/2015/06/chart">
            <c:ext xmlns:c16="http://schemas.microsoft.com/office/drawing/2014/chart" uri="{C3380CC4-5D6E-409C-BE32-E72D297353CC}">
              <c16:uniqueId val="{00000007-D80E-414A-911C-DCDACCC789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776</c:v>
                </c:pt>
                <c:pt idx="3">
                  <c:v>641</c:v>
                </c:pt>
                <c:pt idx="6">
                  <c:v>642</c:v>
                </c:pt>
                <c:pt idx="9">
                  <c:v>693</c:v>
                </c:pt>
                <c:pt idx="12">
                  <c:v>734</c:v>
                </c:pt>
              </c:numCache>
            </c:numRef>
          </c:val>
          <c:extLst xmlns:c16r2="http://schemas.microsoft.com/office/drawing/2015/06/chart">
            <c:ext xmlns:c16="http://schemas.microsoft.com/office/drawing/2014/chart" uri="{C3380CC4-5D6E-409C-BE32-E72D297353CC}">
              <c16:uniqueId val="{00000008-D80E-414A-911C-DCDACCC789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93</c:v>
                </c:pt>
                <c:pt idx="3">
                  <c:v>87</c:v>
                </c:pt>
                <c:pt idx="6">
                  <c:v>80</c:v>
                </c:pt>
                <c:pt idx="9">
                  <c:v>74</c:v>
                </c:pt>
                <c:pt idx="12">
                  <c:v>67</c:v>
                </c:pt>
              </c:numCache>
            </c:numRef>
          </c:val>
          <c:extLst xmlns:c16r2="http://schemas.microsoft.com/office/drawing/2015/06/chart">
            <c:ext xmlns:c16="http://schemas.microsoft.com/office/drawing/2014/chart" uri="{C3380CC4-5D6E-409C-BE32-E72D297353CC}">
              <c16:uniqueId val="{00000009-D80E-414A-911C-DCDACCC789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28487</c:v>
                </c:pt>
                <c:pt idx="3">
                  <c:v>28424</c:v>
                </c:pt>
                <c:pt idx="6">
                  <c:v>28654</c:v>
                </c:pt>
                <c:pt idx="9">
                  <c:v>27874</c:v>
                </c:pt>
                <c:pt idx="12">
                  <c:v>28202</c:v>
                </c:pt>
              </c:numCache>
            </c:numRef>
          </c:val>
          <c:extLst xmlns:c16r2="http://schemas.microsoft.com/office/drawing/2015/06/chart">
            <c:ext xmlns:c16="http://schemas.microsoft.com/office/drawing/2014/chart" uri="{C3380CC4-5D6E-409C-BE32-E72D297353CC}">
              <c16:uniqueId val="{0000000A-D80E-414A-911C-DCDACCC7897F}"/>
            </c:ext>
          </c:extLst>
        </c:ser>
        <c:dLbls>
          <c:showLegendKey val="0"/>
          <c:showVal val="0"/>
          <c:showCatName val="0"/>
          <c:showSerName val="0"/>
          <c:showPercent val="0"/>
          <c:showBubbleSize val="0"/>
        </c:dLbls>
        <c:gapWidth val="100"/>
        <c:overlap val="100"/>
        <c:axId val="231179000"/>
        <c:axId val="231179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1879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80E-414A-911C-DCDACCC7897F}"/>
            </c:ext>
          </c:extLst>
        </c:ser>
        <c:dLbls>
          <c:showLegendKey val="0"/>
          <c:showVal val="0"/>
          <c:showCatName val="0"/>
          <c:showSerName val="0"/>
          <c:showPercent val="0"/>
          <c:showBubbleSize val="0"/>
        </c:dLbls>
        <c:marker val="1"/>
        <c:smooth val="0"/>
        <c:axId val="231179000"/>
        <c:axId val="231179392"/>
      </c:lineChart>
      <c:catAx>
        <c:axId val="231179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179392"/>
        <c:crosses val="autoZero"/>
        <c:auto val="1"/>
        <c:lblAlgn val="ctr"/>
        <c:lblOffset val="100"/>
        <c:tickLblSkip val="1"/>
        <c:tickMarkSkip val="1"/>
        <c:noMultiLvlLbl val="0"/>
      </c:catAx>
      <c:valAx>
        <c:axId val="231179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179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{24EECC39-6863-4369-8D5D-DA4F37A1C3DC}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{5557D399-DBFB-457B-B7D8-52183575BCC2}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{8FAFEDEA-11A8-4155-ADC5-D7C5C51CF04E}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{8F42BCE9-A895-4EF7-A588-2F67B61051E7}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{66878717-F5EF-46B5-BF39-B66ABB756F99}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{9696D73C-DA35-4A51-A28D-AA05E7121BC5}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{9741BD72-384D-4F44-B4E3-2898E5AFDD41}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{6BD5BEE1-8643-40EE-9525-8F3B127586BD}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{B5B806EE-C5CD-4B94-9D95-F95B39E745F5}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{BA3A409F-6A67-4505-AA1A-6ACA6A7FA598}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1180176"/>
        <c:axId val="231180568"/>
      </c:scatterChart>
      <c:valAx>
        <c:axId val="2311801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180568"/>
        <c:crosses val="autoZero"/>
        <c:crossBetween val="midCat"/>
      </c:valAx>
      <c:valAx>
        <c:axId val="2311805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180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{A934103A-B599-400C-97EA-CF2D514A7616}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{ED3B9939-2539-4B84-9307-6B580BE952D5}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{24F545FD-26AA-4B51-BF33-87B7025AE2FD}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{E8F0238C-1B27-49D1-A849-60495C8648DB}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{29A2D50B-A2A8-4AE2-AF92-6A3B9AC8C753}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9.4</c:v>
                </c:pt>
                <c:pt idx="1">
                  <c:v>8.1</c:v>
                </c:pt>
                <c:pt idx="2">
                  <c:v>6.8</c:v>
                </c:pt>
                <c:pt idx="3">
                  <c:v>6.3</c:v>
                </c:pt>
                <c:pt idx="4">
                  <c:v>6.5</c:v>
                </c:pt>
              </c:numCache>
            </c:numRef>
          </c:xVal>
          <c:yVal>
            <c:numRef>
              <c:f>公会計指標分析・財政指標組合せ分析表!$K$73:$O$73</c:f>
              <c:numCache>
                <c:formatCode>#,##0.0;"▲ "#,##0.0</c:formatCode>
                <c:ptCount val="5"/>
                <c:pt idx="0">
                  <c:v>13.8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{827D7B10-0CF2-48E2-B11B-264960064516}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{FA7727D4-1396-4587-9944-1E36526694EF}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{1D1C9D8C-ED13-406B-921A-826E3BE156B4}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{22C0771B-9563-4717-A8D6-3CA8881E387D}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{38D9890B-DE3E-476A-ABC7-3E9F95501318}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231181352"/>
        <c:axId val="232170896"/>
      </c:scatterChart>
      <c:valAx>
        <c:axId val="231181352"/>
        <c:scaling>
          <c:orientation val="minMax"/>
          <c:max val="14.2"/>
          <c:min val="9.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170896"/>
        <c:crosses val="autoZero"/>
        <c:crossBetween val="midCat"/>
      </c:valAx>
      <c:valAx>
        <c:axId val="232170896"/>
        <c:scaling>
          <c:orientation val="minMax"/>
          <c:max val="10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1813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これまでは、新規起債を臨時財政対策債、合併特例事業債、過疎対策事業債等、普通交付税に高率で算入される非常に有利なものに限定してきたため、比率は減少傾向にあった。</a:t>
          </a:r>
        </a:p>
        <a:p>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以降、比率が増加しているが、これは、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借入れ分より、償還期間の短縮を実施したためである。</a:t>
          </a:r>
        </a:p>
        <a:p>
          <a:r>
            <a:rPr kumimoji="1" lang="ja-JP" altLang="en-US" sz="1400">
              <a:latin typeface="ＭＳ ゴシック" pitchFamily="49" charset="-128"/>
              <a:ea typeface="ＭＳ ゴシック" pitchFamily="49" charset="-128"/>
            </a:rPr>
            <a:t>今後も有利な起債の活用に努めるとともに、減債基金への計画的な積立等を行い、公債費負担の低減を図る。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将来負担比率（分子）の主要因である一般会計等に係る地方債の現在高は平成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年度をピークに依然として高水準にあるものの、充当可能基金と基準財政需要額算入見込額の増加額はそれを上回り、平成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年度以降、一貫して減少している。</a:t>
          </a:r>
        </a:p>
        <a:p>
          <a:r>
            <a:rPr kumimoji="1" lang="ja-JP" altLang="en-US" sz="1400">
              <a:latin typeface="ＭＳ ゴシック" pitchFamily="49" charset="-128"/>
              <a:ea typeface="ＭＳ ゴシック" pitchFamily="49" charset="-128"/>
            </a:rPr>
            <a:t>今後、普通交付税算定に係る優遇が終了すると、充当可能基金の増加が見込めなくなることから、主に起債の抑制を図る必要がある。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40,388
40,077
230.14
25,197,840
24,033,098
1,018,145
15,750,304
28,201,970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5" name="正方形/長方形 5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6" name="正方形/長方形 5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7" name="正方形/長方形 5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8" name="正方形/長方形 5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9" name="正方形/長方形 5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60" name="テキスト ボックス 5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61" name="正方形/長方形 6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2" name="正方形/長方形 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3" name="正方形/長方形 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4" name="正方形/長方形 6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5" name="正方形/長方形 6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6" name="テキスト ボックス 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7" name="テキスト ボックス 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40,388
40,077
230.14
25,197,840
24,033,098
1,018,145
15,750,304
28,201,970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40,388
40,077
230.14
25,197,840
24,033,098
1,018,145
15,750,304
28,201,970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40,388
40,077
230.14
25,197,840
24,033,098
1,018,145
15,750,304
28,201,970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の減少や全国平均を上回る高齢化率に加え、市内に中心となる産業がないこと等により、財政基盤が弱く、類似団体平均を下回っている。定員適正化計画に基づく退職者補充職員数の抑制による人件費の削減、組織の合理化、緊急に必要な事業を峻別し、投資的経費を抑制するなど、歳出の見直しを継続するとともに、税収の徴収率向上対策を中心とする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115358</xdr:rowOff>
    </xdr:to>
    <xdr:cxnSp macro="">
      <xdr:nvCxnSpPr>
        <xdr:cNvPr id="68" name="直線コネクタ 67"/>
        <xdr:cNvCxnSpPr/>
      </xdr:nvCxnSpPr>
      <xdr:spPr>
        <a:xfrm>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95250</xdr:rowOff>
    </xdr:to>
    <xdr:cxnSp macro="">
      <xdr:nvCxnSpPr>
        <xdr:cNvPr id="77" name="直線コネクタ 76"/>
        <xdr:cNvCxnSpPr/>
      </xdr:nvCxnSpPr>
      <xdr:spPr>
        <a:xfrm>
          <a:off x="1447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年度より、</a:t>
          </a:r>
          <a:r>
            <a:rPr kumimoji="1" lang="ja-JP" altLang="ja-JP" sz="1300">
              <a:solidFill>
                <a:schemeClr val="dk1"/>
              </a:solidFill>
              <a:effectLst/>
              <a:latin typeface="+mn-lt"/>
              <a:ea typeface="+mn-ea"/>
              <a:cs typeface="+mn-cs"/>
            </a:rPr>
            <a:t>臨時財政対策債の発行を抑制し</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ため、経常収支比率は上昇したものの、合併算定替の特例による普通交付税の増額により、類似団体平均を下回っている。このため、合併算定替適用期間の終了による歳入の減少を見据え、新規採用の抑制による職員数の削減や事務事業の抜本的な見直し、経常経費の削減を</a:t>
          </a:r>
          <a:r>
            <a:rPr kumimoji="1" lang="ja-JP" altLang="en-US" sz="1300">
              <a:solidFill>
                <a:schemeClr val="dk1"/>
              </a:solidFill>
              <a:effectLst/>
              <a:latin typeface="+mn-lt"/>
              <a:ea typeface="+mn-ea"/>
              <a:cs typeface="+mn-cs"/>
            </a:rPr>
            <a:t>継続してい</a:t>
          </a:r>
          <a:r>
            <a:rPr kumimoji="1" lang="ja-JP" altLang="ja-JP" sz="1300">
              <a:solidFill>
                <a:schemeClr val="dk1"/>
              </a:solidFill>
              <a:effectLst/>
              <a:latin typeface="+mn-lt"/>
              <a:ea typeface="+mn-ea"/>
              <a:cs typeface="+mn-cs"/>
            </a:rPr>
            <a:t>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148590</xdr:rowOff>
    </xdr:from>
    <xdr:to>
      <xdr:col>7</xdr:col>
      <xdr:colOff>152400</xdr:colOff>
      <xdr:row>60</xdr:row>
      <xdr:rowOff>1270</xdr:rowOff>
    </xdr:to>
    <xdr:cxnSp macro="">
      <xdr:nvCxnSpPr>
        <xdr:cNvPr id="131" name="直線コネクタ 130"/>
        <xdr:cNvCxnSpPr/>
      </xdr:nvCxnSpPr>
      <xdr:spPr>
        <a:xfrm flipV="1">
          <a:off x="4114800" y="102641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78740</xdr:rowOff>
    </xdr:from>
    <xdr:to>
      <xdr:col>6</xdr:col>
      <xdr:colOff>0</xdr:colOff>
      <xdr:row>60</xdr:row>
      <xdr:rowOff>1270</xdr:rowOff>
    </xdr:to>
    <xdr:cxnSp macro="">
      <xdr:nvCxnSpPr>
        <xdr:cNvPr id="134" name="直線コネクタ 133"/>
        <xdr:cNvCxnSpPr/>
      </xdr:nvCxnSpPr>
      <xdr:spPr>
        <a:xfrm>
          <a:off x="3225800" y="1002284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78740</xdr:rowOff>
    </xdr:from>
    <xdr:to>
      <xdr:col>4</xdr:col>
      <xdr:colOff>482600</xdr:colOff>
      <xdr:row>58</xdr:row>
      <xdr:rowOff>98848</xdr:rowOff>
    </xdr:to>
    <xdr:cxnSp macro="">
      <xdr:nvCxnSpPr>
        <xdr:cNvPr id="137" name="直線コネクタ 136"/>
        <xdr:cNvCxnSpPr/>
      </xdr:nvCxnSpPr>
      <xdr:spPr>
        <a:xfrm flipV="1">
          <a:off x="2336800" y="1002284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82762</xdr:rowOff>
    </xdr:from>
    <xdr:to>
      <xdr:col>3</xdr:col>
      <xdr:colOff>279400</xdr:colOff>
      <xdr:row>58</xdr:row>
      <xdr:rowOff>98848</xdr:rowOff>
    </xdr:to>
    <xdr:cxnSp macro="">
      <xdr:nvCxnSpPr>
        <xdr:cNvPr id="140" name="直線コネクタ 139"/>
        <xdr:cNvCxnSpPr/>
      </xdr:nvCxnSpPr>
      <xdr:spPr>
        <a:xfrm>
          <a:off x="1447800" y="1002686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97790</xdr:rowOff>
    </xdr:from>
    <xdr:to>
      <xdr:col>7</xdr:col>
      <xdr:colOff>203200</xdr:colOff>
      <xdr:row>60</xdr:row>
      <xdr:rowOff>27940</xdr:rowOff>
    </xdr:to>
    <xdr:sp macro="" textlink="">
      <xdr:nvSpPr>
        <xdr:cNvPr id="150" name="円/楕円 149"/>
        <xdr:cNvSpPr/>
      </xdr:nvSpPr>
      <xdr:spPr>
        <a:xfrm>
          <a:off x="4902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114317</xdr:rowOff>
    </xdr:from>
    <xdr:ext cx="762000" cy="259045"/>
    <xdr:sp macro="" textlink="">
      <xdr:nvSpPr>
        <xdr:cNvPr id="151" name="財政構造の弾力性該当値テキスト"/>
        <xdr:cNvSpPr txBox="1"/>
      </xdr:nvSpPr>
      <xdr:spPr>
        <a:xfrm>
          <a:off x="5041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121920</xdr:rowOff>
    </xdr:from>
    <xdr:to>
      <xdr:col>6</xdr:col>
      <xdr:colOff>50800</xdr:colOff>
      <xdr:row>60</xdr:row>
      <xdr:rowOff>52070</xdr:rowOff>
    </xdr:to>
    <xdr:sp macro="" textlink="">
      <xdr:nvSpPr>
        <xdr:cNvPr id="152" name="円/楕円 151"/>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62247</xdr:rowOff>
    </xdr:from>
    <xdr:ext cx="736600" cy="259045"/>
    <xdr:sp macro="" textlink="">
      <xdr:nvSpPr>
        <xdr:cNvPr id="153" name="テキスト ボックス 152"/>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27940</xdr:rowOff>
    </xdr:from>
    <xdr:to>
      <xdr:col>4</xdr:col>
      <xdr:colOff>533400</xdr:colOff>
      <xdr:row>58</xdr:row>
      <xdr:rowOff>129540</xdr:rowOff>
    </xdr:to>
    <xdr:sp macro="" textlink="">
      <xdr:nvSpPr>
        <xdr:cNvPr id="154" name="円/楕円 153"/>
        <xdr:cNvSpPr/>
      </xdr:nvSpPr>
      <xdr:spPr>
        <a:xfrm>
          <a:off x="3175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139717</xdr:rowOff>
    </xdr:from>
    <xdr:ext cx="762000" cy="259045"/>
    <xdr:sp macro="" textlink="">
      <xdr:nvSpPr>
        <xdr:cNvPr id="155" name="テキスト ボックス 154"/>
        <xdr:cNvSpPr txBox="1"/>
      </xdr:nvSpPr>
      <xdr:spPr>
        <a:xfrm>
          <a:off x="2844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48048</xdr:rowOff>
    </xdr:from>
    <xdr:to>
      <xdr:col>3</xdr:col>
      <xdr:colOff>330200</xdr:colOff>
      <xdr:row>58</xdr:row>
      <xdr:rowOff>149648</xdr:rowOff>
    </xdr:to>
    <xdr:sp macro="" textlink="">
      <xdr:nvSpPr>
        <xdr:cNvPr id="156" name="円/楕円 155"/>
        <xdr:cNvSpPr/>
      </xdr:nvSpPr>
      <xdr:spPr>
        <a:xfrm>
          <a:off x="2286000" y="999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159825</xdr:rowOff>
    </xdr:from>
    <xdr:ext cx="762000" cy="259045"/>
    <xdr:sp macro="" textlink="">
      <xdr:nvSpPr>
        <xdr:cNvPr id="157" name="テキスト ボックス 156"/>
        <xdr:cNvSpPr txBox="1"/>
      </xdr:nvSpPr>
      <xdr:spPr>
        <a:xfrm>
          <a:off x="1955800" y="976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31962</xdr:rowOff>
    </xdr:from>
    <xdr:to>
      <xdr:col>2</xdr:col>
      <xdr:colOff>127000</xdr:colOff>
      <xdr:row>58</xdr:row>
      <xdr:rowOff>133562</xdr:rowOff>
    </xdr:to>
    <xdr:sp macro="" textlink="">
      <xdr:nvSpPr>
        <xdr:cNvPr id="158" name="円/楕円 157"/>
        <xdr:cNvSpPr/>
      </xdr:nvSpPr>
      <xdr:spPr>
        <a:xfrm>
          <a:off x="1397000" y="99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143739</xdr:rowOff>
    </xdr:from>
    <xdr:ext cx="762000" cy="259045"/>
    <xdr:sp macro="" textlink="">
      <xdr:nvSpPr>
        <xdr:cNvPr id="159" name="テキスト ボックス 158"/>
        <xdr:cNvSpPr txBox="1"/>
      </xdr:nvSpPr>
      <xdr:spPr>
        <a:xfrm>
          <a:off x="1066800" y="974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[173,140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人件費、物件費を主要因として類似団体平均を上回っている。これは、</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団体の市町村合併により、職員数が類似団体と比べ多いために人件費が高くなっていることや旧団体運営施設を合併後も継続し、類似団体に比べ公共施設が多く管理経費が高くなっているためである。</a:t>
          </a:r>
          <a:r>
            <a:rPr kumimoji="1" lang="ja-JP" altLang="en-US" sz="1300">
              <a:solidFill>
                <a:schemeClr val="dk1"/>
              </a:solidFill>
              <a:effectLst/>
              <a:latin typeface="+mn-lt"/>
              <a:ea typeface="+mn-ea"/>
              <a:cs typeface="+mn-cs"/>
            </a:rPr>
            <a:t>現在、公共施設等総合管理計画に基づく、公共施設の再編を実施しているが、更なる効率的な運営のために、行財政改革を推進していく。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158606</xdr:rowOff>
    </xdr:from>
    <xdr:to>
      <xdr:col>7</xdr:col>
      <xdr:colOff>152400</xdr:colOff>
      <xdr:row>83</xdr:row>
      <xdr:rowOff>166191</xdr:rowOff>
    </xdr:to>
    <xdr:cxnSp macro="">
      <xdr:nvCxnSpPr>
        <xdr:cNvPr id="194" name="直線コネクタ 193"/>
        <xdr:cNvCxnSpPr/>
      </xdr:nvCxnSpPr>
      <xdr:spPr>
        <a:xfrm flipV="1">
          <a:off x="4114800" y="14388956"/>
          <a:ext cx="838200" cy="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35503</xdr:rowOff>
    </xdr:from>
    <xdr:to>
      <xdr:col>6</xdr:col>
      <xdr:colOff>0</xdr:colOff>
      <xdr:row>83</xdr:row>
      <xdr:rowOff>166191</xdr:rowOff>
    </xdr:to>
    <xdr:cxnSp macro="">
      <xdr:nvCxnSpPr>
        <xdr:cNvPr id="197" name="直線コネクタ 196"/>
        <xdr:cNvCxnSpPr/>
      </xdr:nvCxnSpPr>
      <xdr:spPr>
        <a:xfrm>
          <a:off x="3225800" y="14265853"/>
          <a:ext cx="889000" cy="13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35503</xdr:rowOff>
    </xdr:from>
    <xdr:to>
      <xdr:col>4</xdr:col>
      <xdr:colOff>482600</xdr:colOff>
      <xdr:row>83</xdr:row>
      <xdr:rowOff>47141</xdr:rowOff>
    </xdr:to>
    <xdr:cxnSp macro="">
      <xdr:nvCxnSpPr>
        <xdr:cNvPr id="200" name="直線コネクタ 199"/>
        <xdr:cNvCxnSpPr/>
      </xdr:nvCxnSpPr>
      <xdr:spPr>
        <a:xfrm flipV="1">
          <a:off x="2336800" y="14265853"/>
          <a:ext cx="889000" cy="1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47141</xdr:rowOff>
    </xdr:from>
    <xdr:to>
      <xdr:col>3</xdr:col>
      <xdr:colOff>279400</xdr:colOff>
      <xdr:row>83</xdr:row>
      <xdr:rowOff>96174</xdr:rowOff>
    </xdr:to>
    <xdr:cxnSp macro="">
      <xdr:nvCxnSpPr>
        <xdr:cNvPr id="203" name="直線コネクタ 202"/>
        <xdr:cNvCxnSpPr/>
      </xdr:nvCxnSpPr>
      <xdr:spPr>
        <a:xfrm flipV="1">
          <a:off x="1447800" y="14277491"/>
          <a:ext cx="889000" cy="4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107806</xdr:rowOff>
    </xdr:from>
    <xdr:to>
      <xdr:col>7</xdr:col>
      <xdr:colOff>203200</xdr:colOff>
      <xdr:row>84</xdr:row>
      <xdr:rowOff>37956</xdr:rowOff>
    </xdr:to>
    <xdr:sp macro="" textlink="">
      <xdr:nvSpPr>
        <xdr:cNvPr id="213" name="円/楕円 212"/>
        <xdr:cNvSpPr/>
      </xdr:nvSpPr>
      <xdr:spPr>
        <a:xfrm>
          <a:off x="4902200" y="143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79883</xdr:rowOff>
    </xdr:from>
    <xdr:ext cx="762000" cy="259045"/>
    <xdr:sp macro="" textlink="">
      <xdr:nvSpPr>
        <xdr:cNvPr id="214" name="人件費・物件費等の状況該当値テキスト"/>
        <xdr:cNvSpPr txBox="1"/>
      </xdr:nvSpPr>
      <xdr:spPr>
        <a:xfrm>
          <a:off x="5041900" y="1431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173,140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115391</xdr:rowOff>
    </xdr:from>
    <xdr:to>
      <xdr:col>6</xdr:col>
      <xdr:colOff>50800</xdr:colOff>
      <xdr:row>84</xdr:row>
      <xdr:rowOff>45541</xdr:rowOff>
    </xdr:to>
    <xdr:sp macro="" textlink="">
      <xdr:nvSpPr>
        <xdr:cNvPr id="215" name="円/楕円 214"/>
        <xdr:cNvSpPr/>
      </xdr:nvSpPr>
      <xdr:spPr>
        <a:xfrm>
          <a:off x="4064000" y="1434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30318</xdr:rowOff>
    </xdr:from>
    <xdr:ext cx="736600" cy="259045"/>
    <xdr:sp macro="" textlink="">
      <xdr:nvSpPr>
        <xdr:cNvPr id="216" name="テキスト ボックス 215"/>
        <xdr:cNvSpPr txBox="1"/>
      </xdr:nvSpPr>
      <xdr:spPr>
        <a:xfrm>
          <a:off x="3733800" y="14432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174,083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156153</xdr:rowOff>
    </xdr:from>
    <xdr:to>
      <xdr:col>4</xdr:col>
      <xdr:colOff>533400</xdr:colOff>
      <xdr:row>83</xdr:row>
      <xdr:rowOff>86303</xdr:rowOff>
    </xdr:to>
    <xdr:sp macro="" textlink="">
      <xdr:nvSpPr>
        <xdr:cNvPr id="217" name="円/楕円 216"/>
        <xdr:cNvSpPr/>
      </xdr:nvSpPr>
      <xdr:spPr>
        <a:xfrm>
          <a:off x="3175000" y="142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71080</xdr:rowOff>
    </xdr:from>
    <xdr:ext cx="762000" cy="259045"/>
    <xdr:sp macro="" textlink="">
      <xdr:nvSpPr>
        <xdr:cNvPr id="218" name="テキスト ボックス 217"/>
        <xdr:cNvSpPr txBox="1"/>
      </xdr:nvSpPr>
      <xdr:spPr>
        <a:xfrm>
          <a:off x="2844800" y="1430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157,835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167791</xdr:rowOff>
    </xdr:from>
    <xdr:to>
      <xdr:col>3</xdr:col>
      <xdr:colOff>330200</xdr:colOff>
      <xdr:row>83</xdr:row>
      <xdr:rowOff>97941</xdr:rowOff>
    </xdr:to>
    <xdr:sp macro="" textlink="">
      <xdr:nvSpPr>
        <xdr:cNvPr id="219" name="円/楕円 218"/>
        <xdr:cNvSpPr/>
      </xdr:nvSpPr>
      <xdr:spPr>
        <a:xfrm>
          <a:off x="2286000" y="1422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82718</xdr:rowOff>
    </xdr:from>
    <xdr:ext cx="762000" cy="259045"/>
    <xdr:sp macro="" textlink="">
      <xdr:nvSpPr>
        <xdr:cNvPr id="220" name="テキスト ボックス 219"/>
        <xdr:cNvSpPr txBox="1"/>
      </xdr:nvSpPr>
      <xdr:spPr>
        <a:xfrm>
          <a:off x="1955800" y="1431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159,282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45374</xdr:rowOff>
    </xdr:from>
    <xdr:to>
      <xdr:col>2</xdr:col>
      <xdr:colOff>127000</xdr:colOff>
      <xdr:row>83</xdr:row>
      <xdr:rowOff>146974</xdr:rowOff>
    </xdr:to>
    <xdr:sp macro="" textlink="">
      <xdr:nvSpPr>
        <xdr:cNvPr id="221" name="円/楕円 220"/>
        <xdr:cNvSpPr/>
      </xdr:nvSpPr>
      <xdr:spPr>
        <a:xfrm>
          <a:off x="1397000" y="1427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131751</xdr:rowOff>
    </xdr:from>
    <xdr:ext cx="762000" cy="259045"/>
    <xdr:sp macro="" textlink="">
      <xdr:nvSpPr>
        <xdr:cNvPr id="222" name="テキスト ボックス 221"/>
        <xdr:cNvSpPr txBox="1"/>
      </xdr:nvSpPr>
      <xdr:spPr>
        <a:xfrm>
          <a:off x="1066800" y="1436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国と比較し、</a:t>
          </a:r>
          <a:r>
            <a:rPr kumimoji="1" lang="ja-JP" altLang="en-US" sz="1300">
              <a:solidFill>
                <a:schemeClr val="dk1"/>
              </a:solidFill>
              <a:effectLst/>
              <a:latin typeface="+mn-lt"/>
              <a:ea typeface="+mn-ea"/>
              <a:cs typeface="+mn-cs"/>
            </a:rPr>
            <a:t>現給保障者の割合及び一人当たりの現給保障額が減少したため、ラスパイレス指数が増加した</a:t>
          </a:r>
          <a:r>
            <a:rPr kumimoji="1" lang="ja-JP" altLang="ja-JP" sz="1300">
              <a:solidFill>
                <a:schemeClr val="dk1"/>
              </a:solidFill>
              <a:effectLst/>
              <a:latin typeface="+mn-lt"/>
              <a:ea typeface="+mn-ea"/>
              <a:cs typeface="+mn-cs"/>
            </a:rPr>
            <a:t>。今後も人事院勧告や千葉県人事委員会勧告の実施状況を勘案し、国や千葉県に準じた方向で給与制度の適正化を図り、人件費の抑制に努める。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82296</xdr:rowOff>
    </xdr:from>
    <xdr:to>
      <xdr:col>24</xdr:col>
      <xdr:colOff>558800</xdr:colOff>
      <xdr:row>86</xdr:row>
      <xdr:rowOff>96774</xdr:rowOff>
    </xdr:to>
    <xdr:cxnSp macro="">
      <xdr:nvCxnSpPr>
        <xdr:cNvPr id="254" name="直線コネクタ 253"/>
        <xdr:cNvCxnSpPr/>
      </xdr:nvCxnSpPr>
      <xdr:spPr>
        <a:xfrm>
          <a:off x="16179800" y="1482699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82296</xdr:rowOff>
    </xdr:from>
    <xdr:to>
      <xdr:col>23</xdr:col>
      <xdr:colOff>406400</xdr:colOff>
      <xdr:row>86</xdr:row>
      <xdr:rowOff>120904</xdr:rowOff>
    </xdr:to>
    <xdr:cxnSp macro="">
      <xdr:nvCxnSpPr>
        <xdr:cNvPr id="257" name="直線コネクタ 256"/>
        <xdr:cNvCxnSpPr/>
      </xdr:nvCxnSpPr>
      <xdr:spPr>
        <a:xfrm flipV="1">
          <a:off x="15290800" y="148269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120904</xdr:rowOff>
    </xdr:from>
    <xdr:to>
      <xdr:col>22</xdr:col>
      <xdr:colOff>203200</xdr:colOff>
      <xdr:row>88</xdr:row>
      <xdr:rowOff>144780</xdr:rowOff>
    </xdr:to>
    <xdr:cxnSp macro="">
      <xdr:nvCxnSpPr>
        <xdr:cNvPr id="260" name="直線コネクタ 259"/>
        <xdr:cNvCxnSpPr/>
      </xdr:nvCxnSpPr>
      <xdr:spPr>
        <a:xfrm flipV="1">
          <a:off x="14401800" y="14865604"/>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144780</xdr:rowOff>
    </xdr:from>
    <xdr:to>
      <xdr:col>21</xdr:col>
      <xdr:colOff>0</xdr:colOff>
      <xdr:row>89</xdr:row>
      <xdr:rowOff>7113</xdr:rowOff>
    </xdr:to>
    <xdr:cxnSp macro="">
      <xdr:nvCxnSpPr>
        <xdr:cNvPr id="263" name="直線コネクタ 262"/>
        <xdr:cNvCxnSpPr/>
      </xdr:nvCxnSpPr>
      <xdr:spPr>
        <a:xfrm flipV="1">
          <a:off x="13512800" y="15232380"/>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45974</xdr:rowOff>
    </xdr:from>
    <xdr:to>
      <xdr:col>24</xdr:col>
      <xdr:colOff>609600</xdr:colOff>
      <xdr:row>86</xdr:row>
      <xdr:rowOff>147574</xdr:rowOff>
    </xdr:to>
    <xdr:sp macro="" textlink="">
      <xdr:nvSpPr>
        <xdr:cNvPr id="273" name="円/楕円 272"/>
        <xdr:cNvSpPr/>
      </xdr:nvSpPr>
      <xdr:spPr>
        <a:xfrm>
          <a:off x="169672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113301</xdr:rowOff>
    </xdr:from>
    <xdr:ext cx="762000" cy="259045"/>
    <xdr:sp macro="" textlink="">
      <xdr:nvSpPr>
        <xdr:cNvPr id="274" name="給与水準   （国との比較）該当値テキスト"/>
        <xdr:cNvSpPr txBox="1"/>
      </xdr:nvSpPr>
      <xdr:spPr>
        <a:xfrm>
          <a:off x="17106900" y="1468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31496</xdr:rowOff>
    </xdr:from>
    <xdr:to>
      <xdr:col>23</xdr:col>
      <xdr:colOff>457200</xdr:colOff>
      <xdr:row>86</xdr:row>
      <xdr:rowOff>133096</xdr:rowOff>
    </xdr:to>
    <xdr:sp macro="" textlink="">
      <xdr:nvSpPr>
        <xdr:cNvPr id="275" name="円/楕円 274"/>
        <xdr:cNvSpPr/>
      </xdr:nvSpPr>
      <xdr:spPr>
        <a:xfrm>
          <a:off x="16129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117873</xdr:rowOff>
    </xdr:from>
    <xdr:ext cx="736600" cy="259045"/>
    <xdr:sp macro="" textlink="">
      <xdr:nvSpPr>
        <xdr:cNvPr id="276" name="テキスト ボックス 275"/>
        <xdr:cNvSpPr txBox="1"/>
      </xdr:nvSpPr>
      <xdr:spPr>
        <a:xfrm>
          <a:off x="15798800" y="1486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70104</xdr:rowOff>
    </xdr:from>
    <xdr:to>
      <xdr:col>22</xdr:col>
      <xdr:colOff>254000</xdr:colOff>
      <xdr:row>87</xdr:row>
      <xdr:rowOff>254</xdr:rowOff>
    </xdr:to>
    <xdr:sp macro="" textlink="">
      <xdr:nvSpPr>
        <xdr:cNvPr id="277" name="円/楕円 276"/>
        <xdr:cNvSpPr/>
      </xdr:nvSpPr>
      <xdr:spPr>
        <a:xfrm>
          <a:off x="152400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156481</xdr:rowOff>
    </xdr:from>
    <xdr:ext cx="762000" cy="259045"/>
    <xdr:sp macro="" textlink="">
      <xdr:nvSpPr>
        <xdr:cNvPr id="278" name="テキスト ボックス 277"/>
        <xdr:cNvSpPr txBox="1"/>
      </xdr:nvSpPr>
      <xdr:spPr>
        <a:xfrm>
          <a:off x="14909800" y="1490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79" name="円/楕円 278"/>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80" name="テキスト ボックス 279"/>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127763</xdr:rowOff>
    </xdr:from>
    <xdr:to>
      <xdr:col>19</xdr:col>
      <xdr:colOff>533400</xdr:colOff>
      <xdr:row>89</xdr:row>
      <xdr:rowOff>57913</xdr:rowOff>
    </xdr:to>
    <xdr:sp macro="" textlink="">
      <xdr:nvSpPr>
        <xdr:cNvPr id="281" name="円/楕円 280"/>
        <xdr:cNvSpPr/>
      </xdr:nvSpPr>
      <xdr:spPr>
        <a:xfrm>
          <a:off x="13462000" y="15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42690</xdr:rowOff>
    </xdr:from>
    <xdr:ext cx="762000" cy="259045"/>
    <xdr:sp macro="" textlink="">
      <xdr:nvSpPr>
        <xdr:cNvPr id="282" name="テキスト ボックス 281"/>
        <xdr:cNvSpPr txBox="1"/>
      </xdr:nvSpPr>
      <xdr:spPr>
        <a:xfrm>
          <a:off x="13131800" y="1530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市町村合併により、職員数が類似団体平均を上回っている。定員適正化計画に基づき職員数の削減を進めるとともに、組織機構及び事業の見直し等により、より適切な定員管理に努める。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154759</xdr:rowOff>
    </xdr:from>
    <xdr:to>
      <xdr:col>24</xdr:col>
      <xdr:colOff>558800</xdr:colOff>
      <xdr:row>63</xdr:row>
      <xdr:rowOff>9162</xdr:rowOff>
    </xdr:to>
    <xdr:cxnSp macro="">
      <xdr:nvCxnSpPr>
        <xdr:cNvPr id="319" name="直線コネクタ 318"/>
        <xdr:cNvCxnSpPr/>
      </xdr:nvCxnSpPr>
      <xdr:spPr>
        <a:xfrm flipV="1">
          <a:off x="16179800" y="10784659"/>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9162</xdr:rowOff>
    </xdr:from>
    <xdr:to>
      <xdr:col>23</xdr:col>
      <xdr:colOff>406400</xdr:colOff>
      <xdr:row>63</xdr:row>
      <xdr:rowOff>21227</xdr:rowOff>
    </xdr:to>
    <xdr:cxnSp macro="">
      <xdr:nvCxnSpPr>
        <xdr:cNvPr id="322" name="直線コネクタ 321"/>
        <xdr:cNvCxnSpPr/>
      </xdr:nvCxnSpPr>
      <xdr:spPr>
        <a:xfrm flipV="1">
          <a:off x="15290800" y="1081051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21227</xdr:rowOff>
    </xdr:from>
    <xdr:to>
      <xdr:col>22</xdr:col>
      <xdr:colOff>203200</xdr:colOff>
      <xdr:row>63</xdr:row>
      <xdr:rowOff>74658</xdr:rowOff>
    </xdr:to>
    <xdr:cxnSp macro="">
      <xdr:nvCxnSpPr>
        <xdr:cNvPr id="325" name="直線コネクタ 324"/>
        <xdr:cNvCxnSpPr/>
      </xdr:nvCxnSpPr>
      <xdr:spPr>
        <a:xfrm flipV="1">
          <a:off x="14401800" y="10822577"/>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74658</xdr:rowOff>
    </xdr:from>
    <xdr:to>
      <xdr:col>21</xdr:col>
      <xdr:colOff>0</xdr:colOff>
      <xdr:row>63</xdr:row>
      <xdr:rowOff>84999</xdr:rowOff>
    </xdr:to>
    <xdr:cxnSp macro="">
      <xdr:nvCxnSpPr>
        <xdr:cNvPr id="328" name="直線コネクタ 327"/>
        <xdr:cNvCxnSpPr/>
      </xdr:nvCxnSpPr>
      <xdr:spPr>
        <a:xfrm flipV="1">
          <a:off x="13512800" y="1087600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103959</xdr:rowOff>
    </xdr:from>
    <xdr:to>
      <xdr:col>24</xdr:col>
      <xdr:colOff>609600</xdr:colOff>
      <xdr:row>63</xdr:row>
      <xdr:rowOff>34109</xdr:rowOff>
    </xdr:to>
    <xdr:sp macro="" textlink="">
      <xdr:nvSpPr>
        <xdr:cNvPr id="338" name="円/楕円 337"/>
        <xdr:cNvSpPr/>
      </xdr:nvSpPr>
      <xdr:spPr>
        <a:xfrm>
          <a:off x="169672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76036</xdr:rowOff>
    </xdr:from>
    <xdr:ext cx="762000" cy="259045"/>
    <xdr:sp macro="" textlink="">
      <xdr:nvSpPr>
        <xdr:cNvPr id="339" name="定員管理の状況該当値テキスト"/>
        <xdr:cNvSpPr txBox="1"/>
      </xdr:nvSpPr>
      <xdr:spPr>
        <a:xfrm>
          <a:off x="17106900" y="1070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129812</xdr:rowOff>
    </xdr:from>
    <xdr:to>
      <xdr:col>23</xdr:col>
      <xdr:colOff>457200</xdr:colOff>
      <xdr:row>63</xdr:row>
      <xdr:rowOff>59962</xdr:rowOff>
    </xdr:to>
    <xdr:sp macro="" textlink="">
      <xdr:nvSpPr>
        <xdr:cNvPr id="340" name="円/楕円 339"/>
        <xdr:cNvSpPr/>
      </xdr:nvSpPr>
      <xdr:spPr>
        <a:xfrm>
          <a:off x="16129000" y="107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44739</xdr:rowOff>
    </xdr:from>
    <xdr:ext cx="736600" cy="259045"/>
    <xdr:sp macro="" textlink="">
      <xdr:nvSpPr>
        <xdr:cNvPr id="341" name="テキスト ボックス 340"/>
        <xdr:cNvSpPr txBox="1"/>
      </xdr:nvSpPr>
      <xdr:spPr>
        <a:xfrm>
          <a:off x="15798800" y="1084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141877</xdr:rowOff>
    </xdr:from>
    <xdr:to>
      <xdr:col>22</xdr:col>
      <xdr:colOff>254000</xdr:colOff>
      <xdr:row>63</xdr:row>
      <xdr:rowOff>72027</xdr:rowOff>
    </xdr:to>
    <xdr:sp macro="" textlink="">
      <xdr:nvSpPr>
        <xdr:cNvPr id="342" name="円/楕円 341"/>
        <xdr:cNvSpPr/>
      </xdr:nvSpPr>
      <xdr:spPr>
        <a:xfrm>
          <a:off x="15240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56804</xdr:rowOff>
    </xdr:from>
    <xdr:ext cx="762000" cy="259045"/>
    <xdr:sp macro="" textlink="">
      <xdr:nvSpPr>
        <xdr:cNvPr id="343" name="テキスト ボックス 342"/>
        <xdr:cNvSpPr txBox="1"/>
      </xdr:nvSpPr>
      <xdr:spPr>
        <a:xfrm>
          <a:off x="14909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23858</xdr:rowOff>
    </xdr:from>
    <xdr:to>
      <xdr:col>21</xdr:col>
      <xdr:colOff>50800</xdr:colOff>
      <xdr:row>63</xdr:row>
      <xdr:rowOff>125458</xdr:rowOff>
    </xdr:to>
    <xdr:sp macro="" textlink="">
      <xdr:nvSpPr>
        <xdr:cNvPr id="344" name="円/楕円 343"/>
        <xdr:cNvSpPr/>
      </xdr:nvSpPr>
      <xdr:spPr>
        <a:xfrm>
          <a:off x="14351000" y="108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110235</xdr:rowOff>
    </xdr:from>
    <xdr:ext cx="762000" cy="259045"/>
    <xdr:sp macro="" textlink="">
      <xdr:nvSpPr>
        <xdr:cNvPr id="345" name="テキスト ボックス 344"/>
        <xdr:cNvSpPr txBox="1"/>
      </xdr:nvSpPr>
      <xdr:spPr>
        <a:xfrm>
          <a:off x="14020800" y="1091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34199</xdr:rowOff>
    </xdr:from>
    <xdr:to>
      <xdr:col>19</xdr:col>
      <xdr:colOff>533400</xdr:colOff>
      <xdr:row>63</xdr:row>
      <xdr:rowOff>135799</xdr:rowOff>
    </xdr:to>
    <xdr:sp macro="" textlink="">
      <xdr:nvSpPr>
        <xdr:cNvPr id="346" name="円/楕円 345"/>
        <xdr:cNvSpPr/>
      </xdr:nvSpPr>
      <xdr:spPr>
        <a:xfrm>
          <a:off x="13462000" y="10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120576</xdr:rowOff>
    </xdr:from>
    <xdr:ext cx="762000" cy="259045"/>
    <xdr:sp macro="" textlink="">
      <xdr:nvSpPr>
        <xdr:cNvPr id="347" name="テキスト ボックス 346"/>
        <xdr:cNvSpPr txBox="1"/>
      </xdr:nvSpPr>
      <xdr:spPr>
        <a:xfrm>
          <a:off x="13131800" y="1092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緊急度・住民ニーズを的確に把握した事業の選択と、合併特例事業や過疎対策事業のように交付税措置のある有利な起債を利用することにより、類似団体平均を大きく下回っている。今後も投資事業の厳選や減債基金の積み立て等による実質公債費比率の抑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135149</xdr:rowOff>
    </xdr:from>
    <xdr:to>
      <xdr:col>24</xdr:col>
      <xdr:colOff>558800</xdr:colOff>
      <xdr:row>36</xdr:row>
      <xdr:rowOff>139171</xdr:rowOff>
    </xdr:to>
    <xdr:cxnSp macro="">
      <xdr:nvCxnSpPr>
        <xdr:cNvPr id="381" name="直線コネクタ 380"/>
        <xdr:cNvCxnSpPr/>
      </xdr:nvCxnSpPr>
      <xdr:spPr>
        <a:xfrm>
          <a:off x="16179800" y="630734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144903</xdr:rowOff>
    </xdr:from>
    <xdr:ext cx="762000" cy="259045"/>
    <xdr:sp macro="" textlink="">
      <xdr:nvSpPr>
        <xdr:cNvPr id="382" name="公債費負担の状況平均値テキスト"/>
        <xdr:cNvSpPr txBox="1"/>
      </xdr:nvSpPr>
      <xdr:spPr>
        <a:xfrm>
          <a:off x="17106900" y="6317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135149</xdr:rowOff>
    </xdr:from>
    <xdr:to>
      <xdr:col>23</xdr:col>
      <xdr:colOff>406400</xdr:colOff>
      <xdr:row>36</xdr:row>
      <xdr:rowOff>145203</xdr:rowOff>
    </xdr:to>
    <xdr:cxnSp macro="">
      <xdr:nvCxnSpPr>
        <xdr:cNvPr id="384" name="直線コネクタ 383"/>
        <xdr:cNvCxnSpPr/>
      </xdr:nvCxnSpPr>
      <xdr:spPr>
        <a:xfrm flipV="1">
          <a:off x="15290800" y="630734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145203</xdr:rowOff>
    </xdr:from>
    <xdr:to>
      <xdr:col>22</xdr:col>
      <xdr:colOff>203200</xdr:colOff>
      <xdr:row>36</xdr:row>
      <xdr:rowOff>171344</xdr:rowOff>
    </xdr:to>
    <xdr:cxnSp macro="">
      <xdr:nvCxnSpPr>
        <xdr:cNvPr id="387" name="直線コネクタ 386"/>
        <xdr:cNvCxnSpPr/>
      </xdr:nvCxnSpPr>
      <xdr:spPr>
        <a:xfrm flipV="1">
          <a:off x="14401800" y="631740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171344</xdr:rowOff>
    </xdr:from>
    <xdr:to>
      <xdr:col>21</xdr:col>
      <xdr:colOff>0</xdr:colOff>
      <xdr:row>37</xdr:row>
      <xdr:rowOff>26035</xdr:rowOff>
    </xdr:to>
    <xdr:cxnSp macro="">
      <xdr:nvCxnSpPr>
        <xdr:cNvPr id="390" name="直線コネクタ 389"/>
        <xdr:cNvCxnSpPr/>
      </xdr:nvCxnSpPr>
      <xdr:spPr>
        <a:xfrm flipV="1">
          <a:off x="13512800" y="6343544"/>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88371</xdr:rowOff>
    </xdr:from>
    <xdr:to>
      <xdr:col>24</xdr:col>
      <xdr:colOff>609600</xdr:colOff>
      <xdr:row>37</xdr:row>
      <xdr:rowOff>18521</xdr:rowOff>
    </xdr:to>
    <xdr:sp macro="" textlink="">
      <xdr:nvSpPr>
        <xdr:cNvPr id="400" name="円/楕円 399"/>
        <xdr:cNvSpPr/>
      </xdr:nvSpPr>
      <xdr:spPr>
        <a:xfrm>
          <a:off x="169672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9648</xdr:rowOff>
    </xdr:from>
    <xdr:ext cx="762000" cy="259045"/>
    <xdr:sp macro="" textlink="">
      <xdr:nvSpPr>
        <xdr:cNvPr id="401" name="公債費負担の状況該当値テキスト"/>
        <xdr:cNvSpPr txBox="1"/>
      </xdr:nvSpPr>
      <xdr:spPr>
        <a:xfrm>
          <a:off x="17106900" y="618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84349</xdr:rowOff>
    </xdr:from>
    <xdr:to>
      <xdr:col>23</xdr:col>
      <xdr:colOff>457200</xdr:colOff>
      <xdr:row>37</xdr:row>
      <xdr:rowOff>14499</xdr:rowOff>
    </xdr:to>
    <xdr:sp macro="" textlink="">
      <xdr:nvSpPr>
        <xdr:cNvPr id="402" name="円/楕円 401"/>
        <xdr:cNvSpPr/>
      </xdr:nvSpPr>
      <xdr:spPr>
        <a:xfrm>
          <a:off x="16129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24676</xdr:rowOff>
    </xdr:from>
    <xdr:ext cx="736600" cy="259045"/>
    <xdr:sp macro="" textlink="">
      <xdr:nvSpPr>
        <xdr:cNvPr id="403" name="テキスト ボックス 402"/>
        <xdr:cNvSpPr txBox="1"/>
      </xdr:nvSpPr>
      <xdr:spPr>
        <a:xfrm>
          <a:off x="15798800" y="602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94403</xdr:rowOff>
    </xdr:from>
    <xdr:to>
      <xdr:col>22</xdr:col>
      <xdr:colOff>254000</xdr:colOff>
      <xdr:row>37</xdr:row>
      <xdr:rowOff>24553</xdr:rowOff>
    </xdr:to>
    <xdr:sp macro="" textlink="">
      <xdr:nvSpPr>
        <xdr:cNvPr id="404" name="円/楕円 403"/>
        <xdr:cNvSpPr/>
      </xdr:nvSpPr>
      <xdr:spPr>
        <a:xfrm>
          <a:off x="15240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34730</xdr:rowOff>
    </xdr:from>
    <xdr:ext cx="762000" cy="259045"/>
    <xdr:sp macro="" textlink="">
      <xdr:nvSpPr>
        <xdr:cNvPr id="405" name="テキスト ボックス 404"/>
        <xdr:cNvSpPr txBox="1"/>
      </xdr:nvSpPr>
      <xdr:spPr>
        <a:xfrm>
          <a:off x="14909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120544</xdr:rowOff>
    </xdr:from>
    <xdr:to>
      <xdr:col>21</xdr:col>
      <xdr:colOff>50800</xdr:colOff>
      <xdr:row>37</xdr:row>
      <xdr:rowOff>50694</xdr:rowOff>
    </xdr:to>
    <xdr:sp macro="" textlink="">
      <xdr:nvSpPr>
        <xdr:cNvPr id="406" name="円/楕円 405"/>
        <xdr:cNvSpPr/>
      </xdr:nvSpPr>
      <xdr:spPr>
        <a:xfrm>
          <a:off x="14351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60871</xdr:rowOff>
    </xdr:from>
    <xdr:ext cx="762000" cy="259045"/>
    <xdr:sp macro="" textlink="">
      <xdr:nvSpPr>
        <xdr:cNvPr id="407" name="テキスト ボックス 406"/>
        <xdr:cNvSpPr txBox="1"/>
      </xdr:nvSpPr>
      <xdr:spPr>
        <a:xfrm>
          <a:off x="14020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146685</xdr:rowOff>
    </xdr:from>
    <xdr:to>
      <xdr:col>19</xdr:col>
      <xdr:colOff>533400</xdr:colOff>
      <xdr:row>37</xdr:row>
      <xdr:rowOff>76835</xdr:rowOff>
    </xdr:to>
    <xdr:sp macro="" textlink="">
      <xdr:nvSpPr>
        <xdr:cNvPr id="408" name="円/楕円 407"/>
        <xdr:cNvSpPr/>
      </xdr:nvSpPr>
      <xdr:spPr>
        <a:xfrm>
          <a:off x="13462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87012</xdr:rowOff>
    </xdr:from>
    <xdr:ext cx="762000" cy="259045"/>
    <xdr:sp macro="" textlink="">
      <xdr:nvSpPr>
        <xdr:cNvPr id="409" name="テキスト ボックス 408"/>
        <xdr:cNvSpPr txBox="1"/>
      </xdr:nvSpPr>
      <xdr:spPr>
        <a:xfrm>
          <a:off x="13131800" y="6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を大きく下回っている主な要因は、地方債へ充当可能な基金の増加と、交付税措置のある有利な起債を利用することによる基準財政需要額の増加により、充当可能財源等が増加し、実質的な将来負担額がマイナスとなっているためである。今後も、後世への負担の軽減と財政構造の弾力性の確保のための減債基金への積立や、公共施設再編を見据えた公共施設等再編整備基金への積立を行うなど、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1"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2" name="フローチャート : 判断 441"/>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3" name="フローチャート : 判断 442"/>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4" name="テキスト ボックス 443"/>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157569</xdr:rowOff>
    </xdr:from>
    <xdr:to>
      <xdr:col>22</xdr:col>
      <xdr:colOff>254000</xdr:colOff>
      <xdr:row>15</xdr:row>
      <xdr:rowOff>87719</xdr:rowOff>
    </xdr:to>
    <xdr:sp macro="" textlink="">
      <xdr:nvSpPr>
        <xdr:cNvPr id="445" name="フローチャート : 判断 444"/>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6" name="テキスト ボックス 445"/>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12421</xdr:rowOff>
    </xdr:from>
    <xdr:to>
      <xdr:col>21</xdr:col>
      <xdr:colOff>50800</xdr:colOff>
      <xdr:row>15</xdr:row>
      <xdr:rowOff>114021</xdr:rowOff>
    </xdr:to>
    <xdr:sp macro="" textlink="">
      <xdr:nvSpPr>
        <xdr:cNvPr id="447" name="フローチャート : 判断 446"/>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48" name="テキスト ボックス 447"/>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49" name="フローチャート : 判断 448"/>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0" name="テキスト ボックス 449"/>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33299</xdr:rowOff>
    </xdr:from>
    <xdr:to>
      <xdr:col>19</xdr:col>
      <xdr:colOff>533400</xdr:colOff>
      <xdr:row>14</xdr:row>
      <xdr:rowOff>134899</xdr:rowOff>
    </xdr:to>
    <xdr:sp macro="" textlink="">
      <xdr:nvSpPr>
        <xdr:cNvPr id="456" name="円/楕円 455"/>
        <xdr:cNvSpPr/>
      </xdr:nvSpPr>
      <xdr:spPr>
        <a:xfrm>
          <a:off x="13462000" y="24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145076</xdr:rowOff>
    </xdr:from>
    <xdr:ext cx="762000" cy="259045"/>
    <xdr:sp macro="" textlink="">
      <xdr:nvSpPr>
        <xdr:cNvPr id="457" name="テキスト ボックス 456"/>
        <xdr:cNvSpPr txBox="1"/>
      </xdr:nvSpPr>
      <xdr:spPr>
        <a:xfrm>
          <a:off x="13131800" y="220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40,388
40,077
230.14
25,197,840
24,033,098
1,018,145
15,750,304
28,201,970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職員数が類似団体と比較して大きく上回っているために、経常収支比率の人件費分が高くなっている。これは、市町村合併による旧団体からの職員を引き継いだことが大きな要因で、</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職員の定員適正化計画の取り組みにより、新規採用の抑制（一般行政職については、定年退職者の概ね</a:t>
          </a:r>
          <a:r>
            <a:rPr kumimoji="1" lang="en-US" altLang="ja-JP" sz="1300">
              <a:solidFill>
                <a:schemeClr val="dk1"/>
              </a:solidFill>
              <a:effectLst/>
              <a:latin typeface="+mn-lt"/>
              <a:ea typeface="+mn-ea"/>
              <a:cs typeface="+mn-cs"/>
            </a:rPr>
            <a:t>1/10</a:t>
          </a:r>
          <a:r>
            <a:rPr kumimoji="1" lang="ja-JP" altLang="ja-JP" sz="1300">
              <a:solidFill>
                <a:schemeClr val="dk1"/>
              </a:solidFill>
              <a:effectLst/>
              <a:latin typeface="+mn-lt"/>
              <a:ea typeface="+mn-ea"/>
              <a:cs typeface="+mn-cs"/>
            </a:rPr>
            <a:t>採用）を図る等、長期的視点に立った定員管理に努める。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115570</xdr:rowOff>
    </xdr:to>
    <xdr:cxnSp macro="">
      <xdr:nvCxnSpPr>
        <xdr:cNvPr id="66" name="直線コネクタ 65"/>
        <xdr:cNvCxnSpPr/>
      </xdr:nvCxnSpPr>
      <xdr:spPr>
        <a:xfrm>
          <a:off x="3987800" y="6459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115570</xdr:rowOff>
    </xdr:to>
    <xdr:cxnSp macro="">
      <xdr:nvCxnSpPr>
        <xdr:cNvPr id="69" name="直線コネクタ 68"/>
        <xdr:cNvCxnSpPr/>
      </xdr:nvCxnSpPr>
      <xdr:spPr>
        <a:xfrm>
          <a:off x="3098800" y="639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85090</xdr:rowOff>
    </xdr:to>
    <xdr:cxnSp macro="">
      <xdr:nvCxnSpPr>
        <xdr:cNvPr id="72" name="直線コネクタ 71"/>
        <xdr:cNvCxnSpPr/>
      </xdr:nvCxnSpPr>
      <xdr:spPr>
        <a:xfrm flipV="1">
          <a:off x="2209800" y="639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85090</xdr:rowOff>
    </xdr:from>
    <xdr:to>
      <xdr:col>3</xdr:col>
      <xdr:colOff>142875</xdr:colOff>
      <xdr:row>37</xdr:row>
      <xdr:rowOff>130810</xdr:rowOff>
    </xdr:to>
    <xdr:cxnSp macro="">
      <xdr:nvCxnSpPr>
        <xdr:cNvPr id="75" name="直線コネクタ 74"/>
        <xdr:cNvCxnSpPr/>
      </xdr:nvCxnSpPr>
      <xdr:spPr>
        <a:xfrm flipV="1">
          <a:off x="1320800" y="642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5" name="円/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7" name="円/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9" name="円/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90" name="テキスト ボックス 89"/>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91" name="円/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93" name="円/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市町村合併前と変わらない住民サービス維持のため、旧団体運営施設を合併後も継続している。このため、類似団体に比べ、物件費に係る経常収支比率が高くなっている。また、</a:t>
          </a:r>
          <a:r>
            <a:rPr kumimoji="1" lang="ja-JP" altLang="en-US" sz="1300">
              <a:solidFill>
                <a:schemeClr val="dk1"/>
              </a:solidFill>
              <a:effectLst/>
              <a:latin typeface="+mn-lt"/>
              <a:ea typeface="+mn-ea"/>
              <a:cs typeface="+mn-cs"/>
            </a:rPr>
            <a:t>公共施設等再編による解体事業の増加や</a:t>
          </a:r>
          <a:r>
            <a:rPr kumimoji="1" lang="ja-JP" altLang="ja-JP" sz="1300">
              <a:solidFill>
                <a:schemeClr val="dk1"/>
              </a:solidFill>
              <a:effectLst/>
              <a:latin typeface="+mn-lt"/>
              <a:ea typeface="+mn-ea"/>
              <a:cs typeface="+mn-cs"/>
            </a:rPr>
            <a:t>、新規事業による委託料の増加などを要因として、比率が増加した。</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、民間委託や指定管理者制度の導入などによる効果的</a:t>
          </a:r>
          <a:r>
            <a:rPr kumimoji="1" lang="ja-JP" altLang="en-US" sz="1300">
              <a:solidFill>
                <a:schemeClr val="dk1"/>
              </a:solidFill>
              <a:effectLst/>
              <a:latin typeface="+mn-lt"/>
              <a:ea typeface="+mn-ea"/>
              <a:cs typeface="+mn-cs"/>
            </a:rPr>
            <a:t>な</a:t>
          </a:r>
          <a:r>
            <a:rPr kumimoji="1" lang="ja-JP" altLang="ja-JP" sz="1300">
              <a:solidFill>
                <a:schemeClr val="dk1"/>
              </a:solidFill>
              <a:effectLst/>
              <a:latin typeface="+mn-lt"/>
              <a:ea typeface="+mn-ea"/>
              <a:cs typeface="+mn-cs"/>
            </a:rPr>
            <a:t>運営に努め、公共施設等総合管理計画に基づ</a:t>
          </a:r>
          <a:r>
            <a:rPr kumimoji="1" lang="ja-JP" altLang="en-US" sz="1300">
              <a:solidFill>
                <a:schemeClr val="dk1"/>
              </a:solidFill>
              <a:effectLst/>
              <a:latin typeface="+mn-lt"/>
              <a:ea typeface="+mn-ea"/>
              <a:cs typeface="+mn-cs"/>
            </a:rPr>
            <a:t>く</a:t>
          </a:r>
          <a:r>
            <a:rPr kumimoji="1" lang="ja-JP" altLang="ja-JP" sz="1300">
              <a:solidFill>
                <a:schemeClr val="dk1"/>
              </a:solidFill>
              <a:effectLst/>
              <a:latin typeface="+mn-lt"/>
              <a:ea typeface="+mn-ea"/>
              <a:cs typeface="+mn-cs"/>
            </a:rPr>
            <a:t>公共施設の再編を行っていく方針である。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48079</xdr:rowOff>
    </xdr:from>
    <xdr:to>
      <xdr:col>24</xdr:col>
      <xdr:colOff>31750</xdr:colOff>
      <xdr:row>17</xdr:row>
      <xdr:rowOff>135164</xdr:rowOff>
    </xdr:to>
    <xdr:cxnSp macro="">
      <xdr:nvCxnSpPr>
        <xdr:cNvPr id="129" name="直線コネクタ 128"/>
        <xdr:cNvCxnSpPr/>
      </xdr:nvCxnSpPr>
      <xdr:spPr>
        <a:xfrm flipV="1">
          <a:off x="15671800" y="2962729"/>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135164</xdr:rowOff>
    </xdr:to>
    <xdr:cxnSp macro="">
      <xdr:nvCxnSpPr>
        <xdr:cNvPr id="132" name="直線コネクタ 131"/>
        <xdr:cNvCxnSpPr/>
      </xdr:nvCxnSpPr>
      <xdr:spPr>
        <a:xfrm>
          <a:off x="14782800" y="28321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99786</xdr:rowOff>
    </xdr:to>
    <xdr:cxnSp macro="">
      <xdr:nvCxnSpPr>
        <xdr:cNvPr id="135" name="直線コネクタ 134"/>
        <xdr:cNvCxnSpPr/>
      </xdr:nvCxnSpPr>
      <xdr:spPr>
        <a:xfrm flipV="1">
          <a:off x="13893800" y="2832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99786</xdr:rowOff>
    </xdr:to>
    <xdr:cxnSp macro="">
      <xdr:nvCxnSpPr>
        <xdr:cNvPr id="138" name="直線コネクタ 137"/>
        <xdr:cNvCxnSpPr/>
      </xdr:nvCxnSpPr>
      <xdr:spPr>
        <a:xfrm>
          <a:off x="13004800" y="2788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168729</xdr:rowOff>
    </xdr:from>
    <xdr:to>
      <xdr:col>24</xdr:col>
      <xdr:colOff>82550</xdr:colOff>
      <xdr:row>17</xdr:row>
      <xdr:rowOff>98879</xdr:rowOff>
    </xdr:to>
    <xdr:sp macro="" textlink="">
      <xdr:nvSpPr>
        <xdr:cNvPr id="148" name="円/楕円 147"/>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140806</xdr:rowOff>
    </xdr:from>
    <xdr:ext cx="762000" cy="259045"/>
    <xdr:sp macro="" textlink="">
      <xdr:nvSpPr>
        <xdr:cNvPr id="149" name="物件費該当値テキスト"/>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84364</xdr:rowOff>
    </xdr:from>
    <xdr:to>
      <xdr:col>22</xdr:col>
      <xdr:colOff>615950</xdr:colOff>
      <xdr:row>18</xdr:row>
      <xdr:rowOff>14514</xdr:rowOff>
    </xdr:to>
    <xdr:sp macro="" textlink="">
      <xdr:nvSpPr>
        <xdr:cNvPr id="150" name="円/楕円 149"/>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170741</xdr:rowOff>
    </xdr:from>
    <xdr:ext cx="736600" cy="259045"/>
    <xdr:sp macro="" textlink="">
      <xdr:nvSpPr>
        <xdr:cNvPr id="151" name="テキスト ボックス 150"/>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2" name="円/楕円 151"/>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53" name="テキスト ボックス 15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48986</xdr:rowOff>
    </xdr:from>
    <xdr:to>
      <xdr:col>20</xdr:col>
      <xdr:colOff>209550</xdr:colOff>
      <xdr:row>16</xdr:row>
      <xdr:rowOff>150586</xdr:rowOff>
    </xdr:to>
    <xdr:sp macro="" textlink="">
      <xdr:nvSpPr>
        <xdr:cNvPr id="154" name="円/楕円 153"/>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55" name="テキスト ボックス 154"/>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56" name="円/楕円 155"/>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57" name="テキスト ボックス 156"/>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扶助費の決算額は児童手当の新設などにより増加しているが、扶助費に係る経常収支比率は合併以降ほぼ横ばいで推移している。現状、類似団体との比較では財政への影響は小さいと言えるが、これは普通交付税算定の優遇措置によるところが大きい。優遇措置の終了や社会保障経費自体の増加傾向により、財政の圧迫が予想されるため、国の動向に注意しながら、随時対応を検討し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158750</xdr:rowOff>
    </xdr:from>
    <xdr:to>
      <xdr:col>7</xdr:col>
      <xdr:colOff>15875</xdr:colOff>
      <xdr:row>54</xdr:row>
      <xdr:rowOff>12700</xdr:rowOff>
    </xdr:to>
    <xdr:cxnSp macro="">
      <xdr:nvCxnSpPr>
        <xdr:cNvPr id="190" name="直線コネクタ 189"/>
        <xdr:cNvCxnSpPr/>
      </xdr:nvCxnSpPr>
      <xdr:spPr>
        <a:xfrm flipV="1">
          <a:off x="3987800" y="9245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158750</xdr:rowOff>
    </xdr:from>
    <xdr:to>
      <xdr:col>5</xdr:col>
      <xdr:colOff>549275</xdr:colOff>
      <xdr:row>54</xdr:row>
      <xdr:rowOff>12700</xdr:rowOff>
    </xdr:to>
    <xdr:cxnSp macro="">
      <xdr:nvCxnSpPr>
        <xdr:cNvPr id="193" name="直線コネクタ 192"/>
        <xdr:cNvCxnSpPr/>
      </xdr:nvCxnSpPr>
      <xdr:spPr>
        <a:xfrm>
          <a:off x="3098800" y="924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53</xdr:row>
      <xdr:rowOff>158750</xdr:rowOff>
    </xdr:to>
    <xdr:cxnSp macro="">
      <xdr:nvCxnSpPr>
        <xdr:cNvPr id="196" name="直線コネクタ 195"/>
        <xdr:cNvCxnSpPr/>
      </xdr:nvCxnSpPr>
      <xdr:spPr>
        <a:xfrm>
          <a:off x="2209800" y="923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146050</xdr:rowOff>
    </xdr:to>
    <xdr:cxnSp macro="">
      <xdr:nvCxnSpPr>
        <xdr:cNvPr id="199" name="直線コネクタ 198"/>
        <xdr:cNvCxnSpPr/>
      </xdr:nvCxnSpPr>
      <xdr:spPr>
        <a:xfrm>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107950</xdr:rowOff>
    </xdr:from>
    <xdr:to>
      <xdr:col>7</xdr:col>
      <xdr:colOff>66675</xdr:colOff>
      <xdr:row>54</xdr:row>
      <xdr:rowOff>38100</xdr:rowOff>
    </xdr:to>
    <xdr:sp macro="" textlink="">
      <xdr:nvSpPr>
        <xdr:cNvPr id="209" name="円/楕円 208"/>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124477</xdr:rowOff>
    </xdr:from>
    <xdr:ext cx="762000" cy="259045"/>
    <xdr:sp macro="" textlink="">
      <xdr:nvSpPr>
        <xdr:cNvPr id="210" name="扶助費該当値テキスト"/>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1" name="円/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107950</xdr:rowOff>
    </xdr:from>
    <xdr:to>
      <xdr:col>4</xdr:col>
      <xdr:colOff>396875</xdr:colOff>
      <xdr:row>54</xdr:row>
      <xdr:rowOff>38100</xdr:rowOff>
    </xdr:to>
    <xdr:sp macro="" textlink="">
      <xdr:nvSpPr>
        <xdr:cNvPr id="213" name="円/楕円 212"/>
        <xdr:cNvSpPr/>
      </xdr:nvSpPr>
      <xdr:spPr>
        <a:xfrm>
          <a:off x="3048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48277</xdr:rowOff>
    </xdr:from>
    <xdr:ext cx="762000" cy="259045"/>
    <xdr:sp macro="" textlink="">
      <xdr:nvSpPr>
        <xdr:cNvPr id="214" name="テキスト ボックス 213"/>
        <xdr:cNvSpPr txBox="1"/>
      </xdr:nvSpPr>
      <xdr:spPr>
        <a:xfrm>
          <a:off x="2717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5" name="円/楕円 214"/>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6" name="テキスト ボックス 215"/>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7" name="円/楕円 216"/>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8" name="テキスト ボックス 217"/>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その他の主な内容は、国民健康保険特別会計、後期高齢者医療特別会計、介護保険特別会計への</a:t>
          </a:r>
          <a:r>
            <a:rPr kumimoji="1" lang="ja-JP" altLang="en-US" sz="1300">
              <a:solidFill>
                <a:schemeClr val="dk1"/>
              </a:solidFill>
              <a:effectLst/>
              <a:latin typeface="+mn-lt"/>
              <a:ea typeface="+mn-ea"/>
              <a:cs typeface="+mn-cs"/>
            </a:rPr>
            <a:t>繰</a:t>
          </a:r>
          <a:r>
            <a:rPr kumimoji="1" lang="ja-JP" altLang="ja-JP" sz="1300">
              <a:solidFill>
                <a:schemeClr val="dk1"/>
              </a:solidFill>
              <a:effectLst/>
              <a:latin typeface="+mn-lt"/>
              <a:ea typeface="+mn-ea"/>
              <a:cs typeface="+mn-cs"/>
            </a:rPr>
            <a:t>出金である。その他に係る経常収支比率は、類似団体よりも良好な数値で推移しているが、決算自体は増加している。これは、医療費の増加や所得の減少など構造的な要因が原因であるため、解決は非常に困難であるが、予防事業等の実施により</a:t>
          </a:r>
          <a:r>
            <a:rPr kumimoji="1" lang="ja-JP" altLang="en-US" sz="1300">
              <a:solidFill>
                <a:schemeClr val="dk1"/>
              </a:solidFill>
              <a:effectLst/>
              <a:latin typeface="+mn-lt"/>
              <a:ea typeface="+mn-ea"/>
              <a:cs typeface="+mn-cs"/>
            </a:rPr>
            <a:t>繰</a:t>
          </a:r>
          <a:r>
            <a:rPr kumimoji="1" lang="ja-JP" altLang="ja-JP" sz="1300">
              <a:solidFill>
                <a:schemeClr val="dk1"/>
              </a:solidFill>
              <a:effectLst/>
              <a:latin typeface="+mn-lt"/>
              <a:ea typeface="+mn-ea"/>
              <a:cs typeface="+mn-cs"/>
            </a:rPr>
            <a:t>出増加の抑制に努める。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115570</xdr:rowOff>
    </xdr:from>
    <xdr:to>
      <xdr:col>24</xdr:col>
      <xdr:colOff>31750</xdr:colOff>
      <xdr:row>55</xdr:row>
      <xdr:rowOff>138430</xdr:rowOff>
    </xdr:to>
    <xdr:cxnSp macro="">
      <xdr:nvCxnSpPr>
        <xdr:cNvPr id="251" name="直線コネクタ 250"/>
        <xdr:cNvCxnSpPr/>
      </xdr:nvCxnSpPr>
      <xdr:spPr>
        <a:xfrm>
          <a:off x="15671800" y="9545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54610</xdr:rowOff>
    </xdr:from>
    <xdr:to>
      <xdr:col>22</xdr:col>
      <xdr:colOff>565150</xdr:colOff>
      <xdr:row>55</xdr:row>
      <xdr:rowOff>115570</xdr:rowOff>
    </xdr:to>
    <xdr:cxnSp macro="">
      <xdr:nvCxnSpPr>
        <xdr:cNvPr id="254" name="直線コネクタ 253"/>
        <xdr:cNvCxnSpPr/>
      </xdr:nvCxnSpPr>
      <xdr:spPr>
        <a:xfrm>
          <a:off x="14782800" y="9484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54610</xdr:rowOff>
    </xdr:from>
    <xdr:to>
      <xdr:col>21</xdr:col>
      <xdr:colOff>361950</xdr:colOff>
      <xdr:row>55</xdr:row>
      <xdr:rowOff>62230</xdr:rowOff>
    </xdr:to>
    <xdr:cxnSp macro="">
      <xdr:nvCxnSpPr>
        <xdr:cNvPr id="257" name="直線コネクタ 256"/>
        <xdr:cNvCxnSpPr/>
      </xdr:nvCxnSpPr>
      <xdr:spPr>
        <a:xfrm flipV="1">
          <a:off x="13893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xdr:rowOff>
    </xdr:from>
    <xdr:to>
      <xdr:col>20</xdr:col>
      <xdr:colOff>158750</xdr:colOff>
      <xdr:row>55</xdr:row>
      <xdr:rowOff>62230</xdr:rowOff>
    </xdr:to>
    <xdr:cxnSp macro="">
      <xdr:nvCxnSpPr>
        <xdr:cNvPr id="260" name="直線コネクタ 259"/>
        <xdr:cNvCxnSpPr/>
      </xdr:nvCxnSpPr>
      <xdr:spPr>
        <a:xfrm>
          <a:off x="13004800" y="9446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70" name="円/楕円 269"/>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71"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64770</xdr:rowOff>
    </xdr:from>
    <xdr:to>
      <xdr:col>22</xdr:col>
      <xdr:colOff>615950</xdr:colOff>
      <xdr:row>55</xdr:row>
      <xdr:rowOff>166370</xdr:rowOff>
    </xdr:to>
    <xdr:sp macro="" textlink="">
      <xdr:nvSpPr>
        <xdr:cNvPr id="272" name="円/楕円 271"/>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5097</xdr:rowOff>
    </xdr:from>
    <xdr:ext cx="736600" cy="259045"/>
    <xdr:sp macro="" textlink="">
      <xdr:nvSpPr>
        <xdr:cNvPr id="273" name="テキスト ボックス 272"/>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3810</xdr:rowOff>
    </xdr:from>
    <xdr:to>
      <xdr:col>21</xdr:col>
      <xdr:colOff>412750</xdr:colOff>
      <xdr:row>55</xdr:row>
      <xdr:rowOff>105410</xdr:rowOff>
    </xdr:to>
    <xdr:sp macro="" textlink="">
      <xdr:nvSpPr>
        <xdr:cNvPr id="274" name="円/楕円 273"/>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115587</xdr:rowOff>
    </xdr:from>
    <xdr:ext cx="762000" cy="259045"/>
    <xdr:sp macro="" textlink="">
      <xdr:nvSpPr>
        <xdr:cNvPr id="275" name="テキスト ボックス 274"/>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6" name="円/楕円 275"/>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7" name="テキスト ボックス 276"/>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137160</xdr:rowOff>
    </xdr:from>
    <xdr:to>
      <xdr:col>19</xdr:col>
      <xdr:colOff>6350</xdr:colOff>
      <xdr:row>55</xdr:row>
      <xdr:rowOff>67310</xdr:rowOff>
    </xdr:to>
    <xdr:sp macro="" textlink="">
      <xdr:nvSpPr>
        <xdr:cNvPr id="278" name="円/楕円 277"/>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77487</xdr:rowOff>
    </xdr:from>
    <xdr:ext cx="762000" cy="259045"/>
    <xdr:sp macro="" textlink="">
      <xdr:nvSpPr>
        <xdr:cNvPr id="279" name="テキスト ボックス 278"/>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補助費等に係る経常収支比率は、概ね類似団体平均程度となっている。補助費等の内訳を見ると一部事務組合への負担金が高くなっているが、これは他団体との共同処理事業が多く、設立組合数が多くなっているためである。また、各種団体や事業に対する補助交付金も高くなっており、引き続き、効果等を検討のうえ不適当な補助金等の見直しや廃止を行う方針で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xdr:rowOff>
    </xdr:from>
    <xdr:to>
      <xdr:col>24</xdr:col>
      <xdr:colOff>31750</xdr:colOff>
      <xdr:row>36</xdr:row>
      <xdr:rowOff>12700</xdr:rowOff>
    </xdr:to>
    <xdr:cxnSp macro="">
      <xdr:nvCxnSpPr>
        <xdr:cNvPr id="309" name="直線コネクタ 308"/>
        <xdr:cNvCxnSpPr/>
      </xdr:nvCxnSpPr>
      <xdr:spPr>
        <a:xfrm flipV="1">
          <a:off x="15671800" y="6180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26416</xdr:rowOff>
    </xdr:to>
    <xdr:cxnSp macro="">
      <xdr:nvCxnSpPr>
        <xdr:cNvPr id="312" name="直線コネクタ 311"/>
        <xdr:cNvCxnSpPr/>
      </xdr:nvCxnSpPr>
      <xdr:spPr>
        <a:xfrm flipV="1">
          <a:off x="14782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26416</xdr:rowOff>
    </xdr:to>
    <xdr:cxnSp macro="">
      <xdr:nvCxnSpPr>
        <xdr:cNvPr id="315" name="直線コネクタ 314"/>
        <xdr:cNvCxnSpPr/>
      </xdr:nvCxnSpPr>
      <xdr:spPr>
        <a:xfrm>
          <a:off x="13893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30988</xdr:rowOff>
    </xdr:to>
    <xdr:cxnSp macro="">
      <xdr:nvCxnSpPr>
        <xdr:cNvPr id="318" name="直線コネクタ 317"/>
        <xdr:cNvCxnSpPr/>
      </xdr:nvCxnSpPr>
      <xdr:spPr>
        <a:xfrm flipV="1">
          <a:off x="13004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28" name="円/楕円 327"/>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9"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30" name="円/楕円 329"/>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31" name="テキスト ボックス 330"/>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147066</xdr:rowOff>
    </xdr:from>
    <xdr:to>
      <xdr:col>21</xdr:col>
      <xdr:colOff>412750</xdr:colOff>
      <xdr:row>36</xdr:row>
      <xdr:rowOff>77216</xdr:rowOff>
    </xdr:to>
    <xdr:sp macro="" textlink="">
      <xdr:nvSpPr>
        <xdr:cNvPr id="332" name="円/楕円 331"/>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33" name="テキスト ボックス 332"/>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142494</xdr:rowOff>
    </xdr:from>
    <xdr:to>
      <xdr:col>20</xdr:col>
      <xdr:colOff>209550</xdr:colOff>
      <xdr:row>36</xdr:row>
      <xdr:rowOff>72644</xdr:rowOff>
    </xdr:to>
    <xdr:sp macro="" textlink="">
      <xdr:nvSpPr>
        <xdr:cNvPr id="334" name="円/楕円 333"/>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82821</xdr:rowOff>
    </xdr:from>
    <xdr:ext cx="762000" cy="259045"/>
    <xdr:sp macro="" textlink="">
      <xdr:nvSpPr>
        <xdr:cNvPr id="335" name="テキスト ボックス 334"/>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6" name="円/楕円 335"/>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37" name="テキスト ボックス 336"/>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年度借入れ分より、償還期間を短縮したことにより、増加している。引き続き、後世への負担の軽減と財政構造の弾力性の確保のため、減債基金への積立を行うなど、財政の健全化に努める。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71755</xdr:rowOff>
    </xdr:from>
    <xdr:to>
      <xdr:col>7</xdr:col>
      <xdr:colOff>15875</xdr:colOff>
      <xdr:row>75</xdr:row>
      <xdr:rowOff>75565</xdr:rowOff>
    </xdr:to>
    <xdr:cxnSp macro="">
      <xdr:nvCxnSpPr>
        <xdr:cNvPr id="369" name="直線コネクタ 368"/>
        <xdr:cNvCxnSpPr/>
      </xdr:nvCxnSpPr>
      <xdr:spPr>
        <a:xfrm>
          <a:off x="3987800" y="129305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xdr:rowOff>
    </xdr:from>
    <xdr:to>
      <xdr:col>5</xdr:col>
      <xdr:colOff>549275</xdr:colOff>
      <xdr:row>75</xdr:row>
      <xdr:rowOff>71755</xdr:rowOff>
    </xdr:to>
    <xdr:cxnSp macro="">
      <xdr:nvCxnSpPr>
        <xdr:cNvPr id="372" name="直線コネクタ 371"/>
        <xdr:cNvCxnSpPr/>
      </xdr:nvCxnSpPr>
      <xdr:spPr>
        <a:xfrm>
          <a:off x="3098800" y="128733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xdr:rowOff>
    </xdr:from>
    <xdr:to>
      <xdr:col>4</xdr:col>
      <xdr:colOff>346075</xdr:colOff>
      <xdr:row>75</xdr:row>
      <xdr:rowOff>14605</xdr:rowOff>
    </xdr:to>
    <xdr:cxnSp macro="">
      <xdr:nvCxnSpPr>
        <xdr:cNvPr id="375" name="直線コネクタ 374"/>
        <xdr:cNvCxnSpPr/>
      </xdr:nvCxnSpPr>
      <xdr:spPr>
        <a:xfrm>
          <a:off x="2209800" y="12873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xdr:rowOff>
    </xdr:from>
    <xdr:to>
      <xdr:col>3</xdr:col>
      <xdr:colOff>142875</xdr:colOff>
      <xdr:row>75</xdr:row>
      <xdr:rowOff>18415</xdr:rowOff>
    </xdr:to>
    <xdr:cxnSp macro="">
      <xdr:nvCxnSpPr>
        <xdr:cNvPr id="378" name="直線コネクタ 377"/>
        <xdr:cNvCxnSpPr/>
      </xdr:nvCxnSpPr>
      <xdr:spPr>
        <a:xfrm flipV="1">
          <a:off x="1320800" y="128733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24765</xdr:rowOff>
    </xdr:from>
    <xdr:to>
      <xdr:col>7</xdr:col>
      <xdr:colOff>66675</xdr:colOff>
      <xdr:row>75</xdr:row>
      <xdr:rowOff>126365</xdr:rowOff>
    </xdr:to>
    <xdr:sp macro="" textlink="">
      <xdr:nvSpPr>
        <xdr:cNvPr id="388" name="円/楕円 387"/>
        <xdr:cNvSpPr/>
      </xdr:nvSpPr>
      <xdr:spPr>
        <a:xfrm>
          <a:off x="47752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168292</xdr:rowOff>
    </xdr:from>
    <xdr:ext cx="762000" cy="259045"/>
    <xdr:sp macro="" textlink="">
      <xdr:nvSpPr>
        <xdr:cNvPr id="389" name="公債費該当値テキスト"/>
        <xdr:cNvSpPr txBox="1"/>
      </xdr:nvSpPr>
      <xdr:spPr>
        <a:xfrm>
          <a:off x="4914900" y="128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20955</xdr:rowOff>
    </xdr:from>
    <xdr:to>
      <xdr:col>5</xdr:col>
      <xdr:colOff>600075</xdr:colOff>
      <xdr:row>75</xdr:row>
      <xdr:rowOff>122555</xdr:rowOff>
    </xdr:to>
    <xdr:sp macro="" textlink="">
      <xdr:nvSpPr>
        <xdr:cNvPr id="390" name="円/楕円 389"/>
        <xdr:cNvSpPr/>
      </xdr:nvSpPr>
      <xdr:spPr>
        <a:xfrm>
          <a:off x="3937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107332</xdr:rowOff>
    </xdr:from>
    <xdr:ext cx="736600" cy="259045"/>
    <xdr:sp macro="" textlink="">
      <xdr:nvSpPr>
        <xdr:cNvPr id="391" name="テキスト ボックス 390"/>
        <xdr:cNvSpPr txBox="1"/>
      </xdr:nvSpPr>
      <xdr:spPr>
        <a:xfrm>
          <a:off x="3606800" y="12966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135255</xdr:rowOff>
    </xdr:from>
    <xdr:to>
      <xdr:col>4</xdr:col>
      <xdr:colOff>396875</xdr:colOff>
      <xdr:row>75</xdr:row>
      <xdr:rowOff>65405</xdr:rowOff>
    </xdr:to>
    <xdr:sp macro="" textlink="">
      <xdr:nvSpPr>
        <xdr:cNvPr id="392" name="円/楕円 391"/>
        <xdr:cNvSpPr/>
      </xdr:nvSpPr>
      <xdr:spPr>
        <a:xfrm>
          <a:off x="3048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75582</xdr:rowOff>
    </xdr:from>
    <xdr:ext cx="762000" cy="259045"/>
    <xdr:sp macro="" textlink="">
      <xdr:nvSpPr>
        <xdr:cNvPr id="393" name="テキスト ボックス 392"/>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135255</xdr:rowOff>
    </xdr:from>
    <xdr:to>
      <xdr:col>3</xdr:col>
      <xdr:colOff>193675</xdr:colOff>
      <xdr:row>75</xdr:row>
      <xdr:rowOff>65405</xdr:rowOff>
    </xdr:to>
    <xdr:sp macro="" textlink="">
      <xdr:nvSpPr>
        <xdr:cNvPr id="394" name="円/楕円 393"/>
        <xdr:cNvSpPr/>
      </xdr:nvSpPr>
      <xdr:spPr>
        <a:xfrm>
          <a:off x="2159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75582</xdr:rowOff>
    </xdr:from>
    <xdr:ext cx="762000" cy="259045"/>
    <xdr:sp macro="" textlink="">
      <xdr:nvSpPr>
        <xdr:cNvPr id="395" name="テキスト ボックス 394"/>
        <xdr:cNvSpPr txBox="1"/>
      </xdr:nvSpPr>
      <xdr:spPr>
        <a:xfrm>
          <a:off x="1828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139065</xdr:rowOff>
    </xdr:from>
    <xdr:to>
      <xdr:col>1</xdr:col>
      <xdr:colOff>676275</xdr:colOff>
      <xdr:row>75</xdr:row>
      <xdr:rowOff>69215</xdr:rowOff>
    </xdr:to>
    <xdr:sp macro="" textlink="">
      <xdr:nvSpPr>
        <xdr:cNvPr id="396" name="円/楕円 395"/>
        <xdr:cNvSpPr/>
      </xdr:nvSpPr>
      <xdr:spPr>
        <a:xfrm>
          <a:off x="1270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79392</xdr:rowOff>
    </xdr:from>
    <xdr:ext cx="762000" cy="259045"/>
    <xdr:sp macro="" textlink="">
      <xdr:nvSpPr>
        <xdr:cNvPr id="397" name="テキスト ボックス 396"/>
        <xdr:cNvSpPr txBox="1"/>
      </xdr:nvSpPr>
      <xdr:spPr>
        <a:xfrm>
          <a:off x="939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類似団体平均よりも良好な数値で推移している。これは、普通交付税額等の増加によるところが大きいため、</a:t>
          </a:r>
          <a:r>
            <a:rPr kumimoji="1" lang="ja-JP" altLang="en-US" sz="1300">
              <a:solidFill>
                <a:schemeClr val="dk1"/>
              </a:solidFill>
              <a:effectLst/>
              <a:latin typeface="+mn-lt"/>
              <a:ea typeface="+mn-ea"/>
              <a:cs typeface="+mn-cs"/>
            </a:rPr>
            <a:t>今後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合併算定替えの縮減により</a:t>
          </a:r>
          <a:r>
            <a:rPr kumimoji="1" lang="ja-JP" altLang="ja-JP" sz="1300">
              <a:solidFill>
                <a:schemeClr val="dk1"/>
              </a:solidFill>
              <a:effectLst/>
              <a:latin typeface="+mn-lt"/>
              <a:ea typeface="+mn-ea"/>
              <a:cs typeface="+mn-cs"/>
            </a:rPr>
            <a:t>悪化する恐れがある。そのため、主に合併により増加した人件費や物件費の計画的な削減に努める。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83565</xdr:rowOff>
    </xdr:to>
    <xdr:cxnSp macro="">
      <xdr:nvCxnSpPr>
        <xdr:cNvPr id="428" name="直線コネクタ 427"/>
        <xdr:cNvCxnSpPr/>
      </xdr:nvCxnSpPr>
      <xdr:spPr>
        <a:xfrm flipV="1">
          <a:off x="15671800" y="132486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90424</xdr:rowOff>
    </xdr:from>
    <xdr:to>
      <xdr:col>22</xdr:col>
      <xdr:colOff>565150</xdr:colOff>
      <xdr:row>77</xdr:row>
      <xdr:rowOff>83565</xdr:rowOff>
    </xdr:to>
    <xdr:cxnSp macro="">
      <xdr:nvCxnSpPr>
        <xdr:cNvPr id="431" name="直線コネクタ 430"/>
        <xdr:cNvCxnSpPr/>
      </xdr:nvCxnSpPr>
      <xdr:spPr>
        <a:xfrm>
          <a:off x="14782800" y="13120624"/>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90424</xdr:rowOff>
    </xdr:from>
    <xdr:to>
      <xdr:col>21</xdr:col>
      <xdr:colOff>361950</xdr:colOff>
      <xdr:row>76</xdr:row>
      <xdr:rowOff>113285</xdr:rowOff>
    </xdr:to>
    <xdr:cxnSp macro="">
      <xdr:nvCxnSpPr>
        <xdr:cNvPr id="434" name="直線コネクタ 433"/>
        <xdr:cNvCxnSpPr/>
      </xdr:nvCxnSpPr>
      <xdr:spPr>
        <a:xfrm flipV="1">
          <a:off x="13893800" y="13120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85852</xdr:rowOff>
    </xdr:from>
    <xdr:to>
      <xdr:col>20</xdr:col>
      <xdr:colOff>158750</xdr:colOff>
      <xdr:row>76</xdr:row>
      <xdr:rowOff>113285</xdr:rowOff>
    </xdr:to>
    <xdr:cxnSp macro="">
      <xdr:nvCxnSpPr>
        <xdr:cNvPr id="437" name="直線コネクタ 436"/>
        <xdr:cNvCxnSpPr/>
      </xdr:nvCxnSpPr>
      <xdr:spPr>
        <a:xfrm>
          <a:off x="13004800" y="131160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47" name="円/楕円 446"/>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12716</xdr:rowOff>
    </xdr:from>
    <xdr:ext cx="762000" cy="259045"/>
    <xdr:sp macro="" textlink="">
      <xdr:nvSpPr>
        <xdr:cNvPr id="448"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32765</xdr:rowOff>
    </xdr:from>
    <xdr:to>
      <xdr:col>22</xdr:col>
      <xdr:colOff>615950</xdr:colOff>
      <xdr:row>77</xdr:row>
      <xdr:rowOff>134365</xdr:rowOff>
    </xdr:to>
    <xdr:sp macro="" textlink="">
      <xdr:nvSpPr>
        <xdr:cNvPr id="449" name="円/楕円 448"/>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144542</xdr:rowOff>
    </xdr:from>
    <xdr:ext cx="736600" cy="259045"/>
    <xdr:sp macro="" textlink="">
      <xdr:nvSpPr>
        <xdr:cNvPr id="450" name="テキスト ボックス 449"/>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39624</xdr:rowOff>
    </xdr:from>
    <xdr:to>
      <xdr:col>21</xdr:col>
      <xdr:colOff>412750</xdr:colOff>
      <xdr:row>76</xdr:row>
      <xdr:rowOff>141224</xdr:rowOff>
    </xdr:to>
    <xdr:sp macro="" textlink="">
      <xdr:nvSpPr>
        <xdr:cNvPr id="451" name="円/楕円 450"/>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151401</xdr:rowOff>
    </xdr:from>
    <xdr:ext cx="762000" cy="259045"/>
    <xdr:sp macro="" textlink="">
      <xdr:nvSpPr>
        <xdr:cNvPr id="452" name="テキスト ボックス 451"/>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62485</xdr:rowOff>
    </xdr:from>
    <xdr:to>
      <xdr:col>20</xdr:col>
      <xdr:colOff>209550</xdr:colOff>
      <xdr:row>76</xdr:row>
      <xdr:rowOff>164085</xdr:rowOff>
    </xdr:to>
    <xdr:sp macro="" textlink="">
      <xdr:nvSpPr>
        <xdr:cNvPr id="453" name="円/楕円 452"/>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54" name="テキスト ボックス 453"/>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35052</xdr:rowOff>
    </xdr:from>
    <xdr:to>
      <xdr:col>19</xdr:col>
      <xdr:colOff>6350</xdr:colOff>
      <xdr:row>76</xdr:row>
      <xdr:rowOff>136652</xdr:rowOff>
    </xdr:to>
    <xdr:sp macro="" textlink="">
      <xdr:nvSpPr>
        <xdr:cNvPr id="455" name="円/楕円 454"/>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146829</xdr:rowOff>
    </xdr:from>
    <xdr:ext cx="762000" cy="259045"/>
    <xdr:sp macro="" textlink="">
      <xdr:nvSpPr>
        <xdr:cNvPr id="456" name="テキスト ボックス 455"/>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千葉県南房総市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43637</xdr:rowOff>
    </xdr:from>
    <xdr:to>
      <xdr:col>4</xdr:col>
      <xdr:colOff>1117600</xdr:colOff>
      <xdr:row>15</xdr:row>
      <xdr:rowOff>75315</xdr:rowOff>
    </xdr:to>
    <xdr:cxnSp macro="">
      <xdr:nvCxnSpPr>
        <xdr:cNvPr id="52" name="直線コネクタ 51"/>
        <xdr:cNvCxnSpPr/>
      </xdr:nvCxnSpPr>
      <xdr:spPr bwMode="auto">
        <a:xfrm flipV="1">
          <a:off x="5003800" y="2663012"/>
          <a:ext cx="647700" cy="31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75315</xdr:rowOff>
    </xdr:from>
    <xdr:to>
      <xdr:col>4</xdr:col>
      <xdr:colOff>469900</xdr:colOff>
      <xdr:row>15</xdr:row>
      <xdr:rowOff>118683</xdr:rowOff>
    </xdr:to>
    <xdr:cxnSp macro="">
      <xdr:nvCxnSpPr>
        <xdr:cNvPr id="55" name="直線コネクタ 54"/>
        <xdr:cNvCxnSpPr/>
      </xdr:nvCxnSpPr>
      <xdr:spPr bwMode="auto">
        <a:xfrm flipV="1">
          <a:off x="4305300" y="2694690"/>
          <a:ext cx="698500" cy="43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41694</xdr:rowOff>
    </xdr:from>
    <xdr:to>
      <xdr:col>3</xdr:col>
      <xdr:colOff>904875</xdr:colOff>
      <xdr:row>15</xdr:row>
      <xdr:rowOff>118683</xdr:rowOff>
    </xdr:to>
    <xdr:cxnSp macro="">
      <xdr:nvCxnSpPr>
        <xdr:cNvPr id="58" name="直線コネクタ 57"/>
        <xdr:cNvCxnSpPr/>
      </xdr:nvCxnSpPr>
      <xdr:spPr bwMode="auto">
        <a:xfrm>
          <a:off x="3606800" y="2661069"/>
          <a:ext cx="698500" cy="76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148156</xdr:rowOff>
    </xdr:from>
    <xdr:to>
      <xdr:col>3</xdr:col>
      <xdr:colOff>206375</xdr:colOff>
      <xdr:row>15</xdr:row>
      <xdr:rowOff>41694</xdr:rowOff>
    </xdr:to>
    <xdr:cxnSp macro="">
      <xdr:nvCxnSpPr>
        <xdr:cNvPr id="61" name="直線コネクタ 60"/>
        <xdr:cNvCxnSpPr/>
      </xdr:nvCxnSpPr>
      <xdr:spPr bwMode="auto">
        <a:xfrm>
          <a:off x="2908300" y="2596081"/>
          <a:ext cx="698500" cy="64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164287</xdr:rowOff>
    </xdr:from>
    <xdr:to>
      <xdr:col>5</xdr:col>
      <xdr:colOff>34925</xdr:colOff>
      <xdr:row>15</xdr:row>
      <xdr:rowOff>94437</xdr:rowOff>
    </xdr:to>
    <xdr:sp macro="" textlink="">
      <xdr:nvSpPr>
        <xdr:cNvPr id="71" name="円/楕円 70"/>
        <xdr:cNvSpPr/>
      </xdr:nvSpPr>
      <xdr:spPr bwMode="auto">
        <a:xfrm>
          <a:off x="5600700" y="2612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9364</xdr:rowOff>
    </xdr:from>
    <xdr:ext cx="762000" cy="259045"/>
    <xdr:sp macro="" textlink="">
      <xdr:nvSpPr>
        <xdr:cNvPr id="72" name="人口1人当たり決算額の推移該当値テキスト130"/>
        <xdr:cNvSpPr txBox="1"/>
      </xdr:nvSpPr>
      <xdr:spPr>
        <a:xfrm>
          <a:off x="5740400" y="245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118,022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24515</xdr:rowOff>
    </xdr:from>
    <xdr:to>
      <xdr:col>4</xdr:col>
      <xdr:colOff>520700</xdr:colOff>
      <xdr:row>15</xdr:row>
      <xdr:rowOff>126115</xdr:rowOff>
    </xdr:to>
    <xdr:sp macro="" textlink="">
      <xdr:nvSpPr>
        <xdr:cNvPr id="73" name="円/楕円 72"/>
        <xdr:cNvSpPr/>
      </xdr:nvSpPr>
      <xdr:spPr bwMode="auto">
        <a:xfrm>
          <a:off x="4953000" y="264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136292</xdr:rowOff>
    </xdr:from>
    <xdr:ext cx="736600" cy="259045"/>
    <xdr:sp macro="" textlink="">
      <xdr:nvSpPr>
        <xdr:cNvPr id="74" name="テキスト ボックス 73"/>
        <xdr:cNvSpPr txBox="1"/>
      </xdr:nvSpPr>
      <xdr:spPr>
        <a:xfrm>
          <a:off x="4622800" y="2412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116,082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67883</xdr:rowOff>
    </xdr:from>
    <xdr:to>
      <xdr:col>3</xdr:col>
      <xdr:colOff>955675</xdr:colOff>
      <xdr:row>15</xdr:row>
      <xdr:rowOff>169483</xdr:rowOff>
    </xdr:to>
    <xdr:sp macro="" textlink="">
      <xdr:nvSpPr>
        <xdr:cNvPr id="75" name="円/楕円 74"/>
        <xdr:cNvSpPr/>
      </xdr:nvSpPr>
      <xdr:spPr bwMode="auto">
        <a:xfrm>
          <a:off x="4254500" y="2687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8210</xdr:rowOff>
    </xdr:from>
    <xdr:ext cx="762000" cy="259045"/>
    <xdr:sp macro="" textlink="">
      <xdr:nvSpPr>
        <xdr:cNvPr id="76" name="テキスト ボックス 75"/>
        <xdr:cNvSpPr txBox="1"/>
      </xdr:nvSpPr>
      <xdr:spPr>
        <a:xfrm>
          <a:off x="3924300" y="245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113,426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162344</xdr:rowOff>
    </xdr:from>
    <xdr:to>
      <xdr:col>3</xdr:col>
      <xdr:colOff>257175</xdr:colOff>
      <xdr:row>15</xdr:row>
      <xdr:rowOff>92494</xdr:rowOff>
    </xdr:to>
    <xdr:sp macro="" textlink="">
      <xdr:nvSpPr>
        <xdr:cNvPr id="77" name="円/楕円 76"/>
        <xdr:cNvSpPr/>
      </xdr:nvSpPr>
      <xdr:spPr bwMode="auto">
        <a:xfrm>
          <a:off x="3556000" y="2610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102671</xdr:rowOff>
    </xdr:from>
    <xdr:ext cx="762000" cy="259045"/>
    <xdr:sp macro="" textlink="">
      <xdr:nvSpPr>
        <xdr:cNvPr id="78" name="テキスト ボックス 77"/>
        <xdr:cNvSpPr txBox="1"/>
      </xdr:nvSpPr>
      <xdr:spPr>
        <a:xfrm>
          <a:off x="3225800" y="23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118,141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97356</xdr:rowOff>
    </xdr:from>
    <xdr:to>
      <xdr:col>2</xdr:col>
      <xdr:colOff>692150</xdr:colOff>
      <xdr:row>15</xdr:row>
      <xdr:rowOff>27506</xdr:rowOff>
    </xdr:to>
    <xdr:sp macro="" textlink="">
      <xdr:nvSpPr>
        <xdr:cNvPr id="79" name="円/楕円 78"/>
        <xdr:cNvSpPr/>
      </xdr:nvSpPr>
      <xdr:spPr bwMode="auto">
        <a:xfrm>
          <a:off x="2857500" y="2545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37683</xdr:rowOff>
    </xdr:from>
    <xdr:ext cx="762000" cy="259045"/>
    <xdr:sp macro="" textlink="">
      <xdr:nvSpPr>
        <xdr:cNvPr id="80" name="テキスト ボックス 79"/>
        <xdr:cNvSpPr txBox="1"/>
      </xdr:nvSpPr>
      <xdr:spPr>
        <a:xfrm>
          <a:off x="2527300" y="231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340085</xdr:rowOff>
    </xdr:from>
    <xdr:to>
      <xdr:col>4</xdr:col>
      <xdr:colOff>1117600</xdr:colOff>
      <xdr:row>38</xdr:row>
      <xdr:rowOff>8063</xdr:rowOff>
    </xdr:to>
    <xdr:cxnSp macro="">
      <xdr:nvCxnSpPr>
        <xdr:cNvPr id="114" name="直線コネクタ 113"/>
        <xdr:cNvCxnSpPr/>
      </xdr:nvCxnSpPr>
      <xdr:spPr bwMode="auto">
        <a:xfrm flipV="1">
          <a:off x="5003800" y="7464785"/>
          <a:ext cx="647700" cy="10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8063</xdr:rowOff>
    </xdr:from>
    <xdr:to>
      <xdr:col>4</xdr:col>
      <xdr:colOff>469900</xdr:colOff>
      <xdr:row>38</xdr:row>
      <xdr:rowOff>21672</xdr:rowOff>
    </xdr:to>
    <xdr:cxnSp macro="">
      <xdr:nvCxnSpPr>
        <xdr:cNvPr id="117" name="直線コネクタ 116"/>
        <xdr:cNvCxnSpPr/>
      </xdr:nvCxnSpPr>
      <xdr:spPr bwMode="auto">
        <a:xfrm flipV="1">
          <a:off x="4305300" y="7475663"/>
          <a:ext cx="698500" cy="13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6947</xdr:rowOff>
    </xdr:from>
    <xdr:to>
      <xdr:col>3</xdr:col>
      <xdr:colOff>904875</xdr:colOff>
      <xdr:row>38</xdr:row>
      <xdr:rowOff>21672</xdr:rowOff>
    </xdr:to>
    <xdr:cxnSp macro="">
      <xdr:nvCxnSpPr>
        <xdr:cNvPr id="120" name="直線コネクタ 119"/>
        <xdr:cNvCxnSpPr/>
      </xdr:nvCxnSpPr>
      <xdr:spPr bwMode="auto">
        <a:xfrm>
          <a:off x="3606800" y="7474547"/>
          <a:ext cx="698500" cy="14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331018</xdr:rowOff>
    </xdr:from>
    <xdr:to>
      <xdr:col>3</xdr:col>
      <xdr:colOff>206375</xdr:colOff>
      <xdr:row>38</xdr:row>
      <xdr:rowOff>6947</xdr:rowOff>
    </xdr:to>
    <xdr:cxnSp macro="">
      <xdr:nvCxnSpPr>
        <xdr:cNvPr id="123" name="直線コネクタ 122"/>
        <xdr:cNvCxnSpPr/>
      </xdr:nvCxnSpPr>
      <xdr:spPr bwMode="auto">
        <a:xfrm>
          <a:off x="2908300" y="7455718"/>
          <a:ext cx="698500" cy="18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289285</xdr:rowOff>
    </xdr:from>
    <xdr:to>
      <xdr:col>5</xdr:col>
      <xdr:colOff>34925</xdr:colOff>
      <xdr:row>38</xdr:row>
      <xdr:rowOff>47985</xdr:rowOff>
    </xdr:to>
    <xdr:sp macro="" textlink="">
      <xdr:nvSpPr>
        <xdr:cNvPr id="133" name="円/楕円 132"/>
        <xdr:cNvSpPr/>
      </xdr:nvSpPr>
      <xdr:spPr bwMode="auto">
        <a:xfrm>
          <a:off x="5600700" y="7413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236923</xdr:rowOff>
    </xdr:from>
    <xdr:ext cx="762000" cy="259045"/>
    <xdr:sp macro="" textlink="">
      <xdr:nvSpPr>
        <xdr:cNvPr id="134" name="人口1人当たり決算額の推移該当値テキスト445"/>
        <xdr:cNvSpPr txBox="1"/>
      </xdr:nvSpPr>
      <xdr:spPr>
        <a:xfrm>
          <a:off x="5740400" y="7361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24,072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300163</xdr:rowOff>
    </xdr:from>
    <xdr:to>
      <xdr:col>4</xdr:col>
      <xdr:colOff>520700</xdr:colOff>
      <xdr:row>38</xdr:row>
      <xdr:rowOff>58863</xdr:rowOff>
    </xdr:to>
    <xdr:sp macro="" textlink="">
      <xdr:nvSpPr>
        <xdr:cNvPr id="135" name="円/楕円 134"/>
        <xdr:cNvSpPr/>
      </xdr:nvSpPr>
      <xdr:spPr bwMode="auto">
        <a:xfrm>
          <a:off x="4953000" y="742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43640</xdr:rowOff>
    </xdr:from>
    <xdr:ext cx="736600" cy="259045"/>
    <xdr:sp macro="" textlink="">
      <xdr:nvSpPr>
        <xdr:cNvPr id="136" name="テキスト ボックス 135"/>
        <xdr:cNvSpPr txBox="1"/>
      </xdr:nvSpPr>
      <xdr:spPr>
        <a:xfrm>
          <a:off x="4622800" y="751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21,217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313772</xdr:rowOff>
    </xdr:from>
    <xdr:to>
      <xdr:col>3</xdr:col>
      <xdr:colOff>955675</xdr:colOff>
      <xdr:row>38</xdr:row>
      <xdr:rowOff>72472</xdr:rowOff>
    </xdr:to>
    <xdr:sp macro="" textlink="">
      <xdr:nvSpPr>
        <xdr:cNvPr id="137" name="円/楕円 136"/>
        <xdr:cNvSpPr/>
      </xdr:nvSpPr>
      <xdr:spPr bwMode="auto">
        <a:xfrm>
          <a:off x="4254500" y="7438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57249</xdr:rowOff>
    </xdr:from>
    <xdr:ext cx="762000" cy="259045"/>
    <xdr:sp macro="" textlink="">
      <xdr:nvSpPr>
        <xdr:cNvPr id="138" name="テキスト ボックス 137"/>
        <xdr:cNvSpPr txBox="1"/>
      </xdr:nvSpPr>
      <xdr:spPr>
        <a:xfrm>
          <a:off x="3924300" y="752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299047</xdr:rowOff>
    </xdr:from>
    <xdr:to>
      <xdr:col>3</xdr:col>
      <xdr:colOff>257175</xdr:colOff>
      <xdr:row>38</xdr:row>
      <xdr:rowOff>57747</xdr:rowOff>
    </xdr:to>
    <xdr:sp macro="" textlink="">
      <xdr:nvSpPr>
        <xdr:cNvPr id="139" name="円/楕円 138"/>
        <xdr:cNvSpPr/>
      </xdr:nvSpPr>
      <xdr:spPr bwMode="auto">
        <a:xfrm>
          <a:off x="3556000" y="7423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42524</xdr:rowOff>
    </xdr:from>
    <xdr:ext cx="762000" cy="259045"/>
    <xdr:sp macro="" textlink="">
      <xdr:nvSpPr>
        <xdr:cNvPr id="140" name="テキスト ボックス 139"/>
        <xdr:cNvSpPr txBox="1"/>
      </xdr:nvSpPr>
      <xdr:spPr>
        <a:xfrm>
          <a:off x="3225800" y="75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21,510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280218</xdr:rowOff>
    </xdr:from>
    <xdr:to>
      <xdr:col>2</xdr:col>
      <xdr:colOff>692150</xdr:colOff>
      <xdr:row>38</xdr:row>
      <xdr:rowOff>38918</xdr:rowOff>
    </xdr:to>
    <xdr:sp macro="" textlink="">
      <xdr:nvSpPr>
        <xdr:cNvPr id="141" name="円/楕円 140"/>
        <xdr:cNvSpPr/>
      </xdr:nvSpPr>
      <xdr:spPr bwMode="auto">
        <a:xfrm>
          <a:off x="2857500" y="7404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23695</xdr:rowOff>
    </xdr:from>
    <xdr:ext cx="762000" cy="259045"/>
    <xdr:sp macro="" textlink="">
      <xdr:nvSpPr>
        <xdr:cNvPr id="142" name="テキスト ボックス 141"/>
        <xdr:cNvSpPr txBox="1"/>
      </xdr:nvSpPr>
      <xdr:spPr>
        <a:xfrm>
          <a:off x="2527300" y="749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40,388
40,077
230.14
25,197,840
24,033,098
1,018,145
15,750,304
28,201,970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140672</xdr:rowOff>
    </xdr:from>
    <xdr:to>
      <xdr:col>6</xdr:col>
      <xdr:colOff>511175</xdr:colOff>
      <xdr:row>34</xdr:row>
      <xdr:rowOff>157674</xdr:rowOff>
    </xdr:to>
    <xdr:cxnSp macro="">
      <xdr:nvCxnSpPr>
        <xdr:cNvPr id="65" name="直線コネクタ 64"/>
        <xdr:cNvCxnSpPr/>
      </xdr:nvCxnSpPr>
      <xdr:spPr>
        <a:xfrm flipV="1">
          <a:off x="3797300" y="5969972"/>
          <a:ext cx="838200" cy="1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157674</xdr:rowOff>
    </xdr:from>
    <xdr:to>
      <xdr:col>5</xdr:col>
      <xdr:colOff>358775</xdr:colOff>
      <xdr:row>35</xdr:row>
      <xdr:rowOff>10827</xdr:rowOff>
    </xdr:to>
    <xdr:cxnSp macro="">
      <xdr:nvCxnSpPr>
        <xdr:cNvPr id="68" name="直線コネクタ 67"/>
        <xdr:cNvCxnSpPr/>
      </xdr:nvCxnSpPr>
      <xdr:spPr>
        <a:xfrm flipV="1">
          <a:off x="2908300" y="5986974"/>
          <a:ext cx="889000" cy="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139957</xdr:rowOff>
    </xdr:from>
    <xdr:to>
      <xdr:col>4</xdr:col>
      <xdr:colOff>155575</xdr:colOff>
      <xdr:row>35</xdr:row>
      <xdr:rowOff>10827</xdr:rowOff>
    </xdr:to>
    <xdr:cxnSp macro="">
      <xdr:nvCxnSpPr>
        <xdr:cNvPr id="71" name="直線コネクタ 70"/>
        <xdr:cNvCxnSpPr/>
      </xdr:nvCxnSpPr>
      <xdr:spPr>
        <a:xfrm>
          <a:off x="2019300" y="5969257"/>
          <a:ext cx="889000" cy="4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93951</xdr:rowOff>
    </xdr:from>
    <xdr:to>
      <xdr:col>2</xdr:col>
      <xdr:colOff>638175</xdr:colOff>
      <xdr:row>34</xdr:row>
      <xdr:rowOff>139957</xdr:rowOff>
    </xdr:to>
    <xdr:cxnSp macro="">
      <xdr:nvCxnSpPr>
        <xdr:cNvPr id="74" name="直線コネクタ 73"/>
        <xdr:cNvCxnSpPr/>
      </xdr:nvCxnSpPr>
      <xdr:spPr>
        <a:xfrm>
          <a:off x="1130300" y="5923251"/>
          <a:ext cx="889000" cy="4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89872</xdr:rowOff>
    </xdr:from>
    <xdr:to>
      <xdr:col>6</xdr:col>
      <xdr:colOff>561975</xdr:colOff>
      <xdr:row>35</xdr:row>
      <xdr:rowOff>20022</xdr:rowOff>
    </xdr:to>
    <xdr:sp macro="" textlink="">
      <xdr:nvSpPr>
        <xdr:cNvPr id="84" name="円/楕円 83"/>
        <xdr:cNvSpPr/>
      </xdr:nvSpPr>
      <xdr:spPr>
        <a:xfrm>
          <a:off x="4584700" y="591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112749</xdr:rowOff>
    </xdr:from>
    <xdr:ext cx="534377" cy="259045"/>
    <xdr:sp macro="" textlink="">
      <xdr:nvSpPr>
        <xdr:cNvPr id="85" name="人件費該当値テキスト"/>
        <xdr:cNvSpPr txBox="1"/>
      </xdr:nvSpPr>
      <xdr:spPr>
        <a:xfrm>
          <a:off x="4686300" y="577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99,932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106874</xdr:rowOff>
    </xdr:from>
    <xdr:to>
      <xdr:col>5</xdr:col>
      <xdr:colOff>409575</xdr:colOff>
      <xdr:row>35</xdr:row>
      <xdr:rowOff>37024</xdr:rowOff>
    </xdr:to>
    <xdr:sp macro="" textlink="">
      <xdr:nvSpPr>
        <xdr:cNvPr id="86" name="円/楕円 85"/>
        <xdr:cNvSpPr/>
      </xdr:nvSpPr>
      <xdr:spPr>
        <a:xfrm>
          <a:off x="3746500" y="59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53551</xdr:rowOff>
    </xdr:from>
    <xdr:ext cx="534377" cy="259045"/>
    <xdr:sp macro="" textlink="">
      <xdr:nvSpPr>
        <xdr:cNvPr id="87" name="テキスト ボックス 86"/>
        <xdr:cNvSpPr txBox="1"/>
      </xdr:nvSpPr>
      <xdr:spPr>
        <a:xfrm>
          <a:off x="3530111" y="57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98,742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131477</xdr:rowOff>
    </xdr:from>
    <xdr:to>
      <xdr:col>4</xdr:col>
      <xdr:colOff>206375</xdr:colOff>
      <xdr:row>35</xdr:row>
      <xdr:rowOff>61627</xdr:rowOff>
    </xdr:to>
    <xdr:sp macro="" textlink="">
      <xdr:nvSpPr>
        <xdr:cNvPr id="88" name="円/楕円 87"/>
        <xdr:cNvSpPr/>
      </xdr:nvSpPr>
      <xdr:spPr>
        <a:xfrm>
          <a:off x="2857500" y="596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78154</xdr:rowOff>
    </xdr:from>
    <xdr:ext cx="534377" cy="259045"/>
    <xdr:sp macro="" textlink="">
      <xdr:nvSpPr>
        <xdr:cNvPr id="89" name="テキスト ボックス 88"/>
        <xdr:cNvSpPr txBox="1"/>
      </xdr:nvSpPr>
      <xdr:spPr>
        <a:xfrm>
          <a:off x="2641111" y="573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97,020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89157</xdr:rowOff>
    </xdr:from>
    <xdr:to>
      <xdr:col>3</xdr:col>
      <xdr:colOff>3175</xdr:colOff>
      <xdr:row>35</xdr:row>
      <xdr:rowOff>19307</xdr:rowOff>
    </xdr:to>
    <xdr:sp macro="" textlink="">
      <xdr:nvSpPr>
        <xdr:cNvPr id="90" name="円/楕円 89"/>
        <xdr:cNvSpPr/>
      </xdr:nvSpPr>
      <xdr:spPr>
        <a:xfrm>
          <a:off x="1968500" y="59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35834</xdr:rowOff>
    </xdr:from>
    <xdr:ext cx="534377" cy="259045"/>
    <xdr:sp macro="" textlink="">
      <xdr:nvSpPr>
        <xdr:cNvPr id="91" name="テキスト ボックス 90"/>
        <xdr:cNvSpPr txBox="1"/>
      </xdr:nvSpPr>
      <xdr:spPr>
        <a:xfrm>
          <a:off x="1752111" y="56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99,982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43151</xdr:rowOff>
    </xdr:from>
    <xdr:to>
      <xdr:col>1</xdr:col>
      <xdr:colOff>485775</xdr:colOff>
      <xdr:row>34</xdr:row>
      <xdr:rowOff>144751</xdr:rowOff>
    </xdr:to>
    <xdr:sp macro="" textlink="">
      <xdr:nvSpPr>
        <xdr:cNvPr id="92" name="円/楕円 91"/>
        <xdr:cNvSpPr/>
      </xdr:nvSpPr>
      <xdr:spPr>
        <a:xfrm>
          <a:off x="1079500" y="587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161278</xdr:rowOff>
    </xdr:from>
    <xdr:ext cx="599010" cy="259045"/>
    <xdr:sp macro="" textlink="">
      <xdr:nvSpPr>
        <xdr:cNvPr id="93" name="テキスト ボックス 92"/>
        <xdr:cNvSpPr txBox="1"/>
      </xdr:nvSpPr>
      <xdr:spPr>
        <a:xfrm>
          <a:off x="830794" y="564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75768</xdr:rowOff>
    </xdr:from>
    <xdr:to>
      <xdr:col>6</xdr:col>
      <xdr:colOff>511175</xdr:colOff>
      <xdr:row>55</xdr:row>
      <xdr:rowOff>83591</xdr:rowOff>
    </xdr:to>
    <xdr:cxnSp macro="">
      <xdr:nvCxnSpPr>
        <xdr:cNvPr id="123" name="直線コネクタ 122"/>
        <xdr:cNvCxnSpPr/>
      </xdr:nvCxnSpPr>
      <xdr:spPr>
        <a:xfrm>
          <a:off x="3797300" y="9505518"/>
          <a:ext cx="8382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75768</xdr:rowOff>
    </xdr:from>
    <xdr:to>
      <xdr:col>5</xdr:col>
      <xdr:colOff>358775</xdr:colOff>
      <xdr:row>56</xdr:row>
      <xdr:rowOff>64706</xdr:rowOff>
    </xdr:to>
    <xdr:cxnSp macro="">
      <xdr:nvCxnSpPr>
        <xdr:cNvPr id="126" name="直線コネクタ 125"/>
        <xdr:cNvCxnSpPr/>
      </xdr:nvCxnSpPr>
      <xdr:spPr>
        <a:xfrm flipV="1">
          <a:off x="2908300" y="9505518"/>
          <a:ext cx="889000" cy="1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64706</xdr:rowOff>
    </xdr:from>
    <xdr:to>
      <xdr:col>4</xdr:col>
      <xdr:colOff>155575</xdr:colOff>
      <xdr:row>56</xdr:row>
      <xdr:rowOff>91021</xdr:rowOff>
    </xdr:to>
    <xdr:cxnSp macro="">
      <xdr:nvCxnSpPr>
        <xdr:cNvPr id="129" name="直線コネクタ 128"/>
        <xdr:cNvCxnSpPr/>
      </xdr:nvCxnSpPr>
      <xdr:spPr>
        <a:xfrm flipV="1">
          <a:off x="2019300" y="9665906"/>
          <a:ext cx="889000" cy="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53162</xdr:rowOff>
    </xdr:from>
    <xdr:to>
      <xdr:col>2</xdr:col>
      <xdr:colOff>638175</xdr:colOff>
      <xdr:row>56</xdr:row>
      <xdr:rowOff>91021</xdr:rowOff>
    </xdr:to>
    <xdr:cxnSp macro="">
      <xdr:nvCxnSpPr>
        <xdr:cNvPr id="132" name="直線コネクタ 131"/>
        <xdr:cNvCxnSpPr/>
      </xdr:nvCxnSpPr>
      <xdr:spPr>
        <a:xfrm>
          <a:off x="1130300" y="9654362"/>
          <a:ext cx="889000" cy="3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32791</xdr:rowOff>
    </xdr:from>
    <xdr:to>
      <xdr:col>6</xdr:col>
      <xdr:colOff>561975</xdr:colOff>
      <xdr:row>55</xdr:row>
      <xdr:rowOff>134391</xdr:rowOff>
    </xdr:to>
    <xdr:sp macro="" textlink="">
      <xdr:nvSpPr>
        <xdr:cNvPr id="142" name="円/楕円 141"/>
        <xdr:cNvSpPr/>
      </xdr:nvSpPr>
      <xdr:spPr>
        <a:xfrm>
          <a:off x="4584700" y="94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55668</xdr:rowOff>
    </xdr:from>
    <xdr:ext cx="534377" cy="259045"/>
    <xdr:sp macro="" textlink="">
      <xdr:nvSpPr>
        <xdr:cNvPr id="143" name="物件費該当値テキスト"/>
        <xdr:cNvSpPr txBox="1"/>
      </xdr:nvSpPr>
      <xdr:spPr>
        <a:xfrm>
          <a:off x="4686300" y="931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80,918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24968</xdr:rowOff>
    </xdr:from>
    <xdr:to>
      <xdr:col>5</xdr:col>
      <xdr:colOff>409575</xdr:colOff>
      <xdr:row>55</xdr:row>
      <xdr:rowOff>126568</xdr:rowOff>
    </xdr:to>
    <xdr:sp macro="" textlink="">
      <xdr:nvSpPr>
        <xdr:cNvPr id="144" name="円/楕円 143"/>
        <xdr:cNvSpPr/>
      </xdr:nvSpPr>
      <xdr:spPr>
        <a:xfrm>
          <a:off x="3746500" y="94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143095</xdr:rowOff>
    </xdr:from>
    <xdr:ext cx="534377" cy="259045"/>
    <xdr:sp macro="" textlink="">
      <xdr:nvSpPr>
        <xdr:cNvPr id="145" name="テキスト ボックス 144"/>
        <xdr:cNvSpPr txBox="1"/>
      </xdr:nvSpPr>
      <xdr:spPr>
        <a:xfrm>
          <a:off x="3530111" y="922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81,534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13906</xdr:rowOff>
    </xdr:from>
    <xdr:to>
      <xdr:col>4</xdr:col>
      <xdr:colOff>206375</xdr:colOff>
      <xdr:row>56</xdr:row>
      <xdr:rowOff>115506</xdr:rowOff>
    </xdr:to>
    <xdr:sp macro="" textlink="">
      <xdr:nvSpPr>
        <xdr:cNvPr id="146" name="円/楕円 145"/>
        <xdr:cNvSpPr/>
      </xdr:nvSpPr>
      <xdr:spPr>
        <a:xfrm>
          <a:off x="2857500" y="96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132033</xdr:rowOff>
    </xdr:from>
    <xdr:ext cx="534377" cy="259045"/>
    <xdr:sp macro="" textlink="">
      <xdr:nvSpPr>
        <xdr:cNvPr id="147" name="テキスト ボックス 146"/>
        <xdr:cNvSpPr txBox="1"/>
      </xdr:nvSpPr>
      <xdr:spPr>
        <a:xfrm>
          <a:off x="2641111" y="939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40221</xdr:rowOff>
    </xdr:from>
    <xdr:to>
      <xdr:col>3</xdr:col>
      <xdr:colOff>3175</xdr:colOff>
      <xdr:row>56</xdr:row>
      <xdr:rowOff>141821</xdr:rowOff>
    </xdr:to>
    <xdr:sp macro="" textlink="">
      <xdr:nvSpPr>
        <xdr:cNvPr id="148" name="円/楕円 147"/>
        <xdr:cNvSpPr/>
      </xdr:nvSpPr>
      <xdr:spPr>
        <a:xfrm>
          <a:off x="1968500" y="96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132948</xdr:rowOff>
    </xdr:from>
    <xdr:ext cx="534377" cy="259045"/>
    <xdr:sp macro="" textlink="">
      <xdr:nvSpPr>
        <xdr:cNvPr id="149" name="テキスト ボックス 148"/>
        <xdr:cNvSpPr txBox="1"/>
      </xdr:nvSpPr>
      <xdr:spPr>
        <a:xfrm>
          <a:off x="1752111" y="973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66,833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2362</xdr:rowOff>
    </xdr:from>
    <xdr:to>
      <xdr:col>1</xdr:col>
      <xdr:colOff>485775</xdr:colOff>
      <xdr:row>56</xdr:row>
      <xdr:rowOff>103962</xdr:rowOff>
    </xdr:to>
    <xdr:sp macro="" textlink="">
      <xdr:nvSpPr>
        <xdr:cNvPr id="150" name="円/楕円 149"/>
        <xdr:cNvSpPr/>
      </xdr:nvSpPr>
      <xdr:spPr>
        <a:xfrm>
          <a:off x="1079500" y="96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95089</xdr:rowOff>
    </xdr:from>
    <xdr:ext cx="534377" cy="259045"/>
    <xdr:sp macro="" textlink="">
      <xdr:nvSpPr>
        <xdr:cNvPr id="151" name="テキスト ボックス 150"/>
        <xdr:cNvSpPr txBox="1"/>
      </xdr:nvSpPr>
      <xdr:spPr>
        <a:xfrm>
          <a:off x="863111" y="969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88798</xdr:rowOff>
    </xdr:from>
    <xdr:to>
      <xdr:col>6</xdr:col>
      <xdr:colOff>511175</xdr:colOff>
      <xdr:row>78</xdr:row>
      <xdr:rowOff>89979</xdr:rowOff>
    </xdr:to>
    <xdr:cxnSp macro="">
      <xdr:nvCxnSpPr>
        <xdr:cNvPr id="180" name="直線コネクタ 179"/>
        <xdr:cNvCxnSpPr/>
      </xdr:nvCxnSpPr>
      <xdr:spPr>
        <a:xfrm flipV="1">
          <a:off x="3797300" y="13461898"/>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89979</xdr:rowOff>
    </xdr:from>
    <xdr:to>
      <xdr:col>5</xdr:col>
      <xdr:colOff>358775</xdr:colOff>
      <xdr:row>78</xdr:row>
      <xdr:rowOff>96913</xdr:rowOff>
    </xdr:to>
    <xdr:cxnSp macro="">
      <xdr:nvCxnSpPr>
        <xdr:cNvPr id="183" name="直線コネクタ 182"/>
        <xdr:cNvCxnSpPr/>
      </xdr:nvCxnSpPr>
      <xdr:spPr>
        <a:xfrm flipV="1">
          <a:off x="2908300" y="13463079"/>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89142</xdr:rowOff>
    </xdr:from>
    <xdr:to>
      <xdr:col>4</xdr:col>
      <xdr:colOff>155575</xdr:colOff>
      <xdr:row>78</xdr:row>
      <xdr:rowOff>96913</xdr:rowOff>
    </xdr:to>
    <xdr:cxnSp macro="">
      <xdr:nvCxnSpPr>
        <xdr:cNvPr id="186" name="直線コネクタ 185"/>
        <xdr:cNvCxnSpPr/>
      </xdr:nvCxnSpPr>
      <xdr:spPr>
        <a:xfrm>
          <a:off x="2019300" y="13462242"/>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89142</xdr:rowOff>
    </xdr:from>
    <xdr:to>
      <xdr:col>2</xdr:col>
      <xdr:colOff>638175</xdr:colOff>
      <xdr:row>78</xdr:row>
      <xdr:rowOff>133871</xdr:rowOff>
    </xdr:to>
    <xdr:cxnSp macro="">
      <xdr:nvCxnSpPr>
        <xdr:cNvPr id="189" name="直線コネクタ 188"/>
        <xdr:cNvCxnSpPr/>
      </xdr:nvCxnSpPr>
      <xdr:spPr>
        <a:xfrm flipV="1">
          <a:off x="1130300" y="13462242"/>
          <a:ext cx="8890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37998</xdr:rowOff>
    </xdr:from>
    <xdr:to>
      <xdr:col>6</xdr:col>
      <xdr:colOff>561975</xdr:colOff>
      <xdr:row>78</xdr:row>
      <xdr:rowOff>139598</xdr:rowOff>
    </xdr:to>
    <xdr:sp macro="" textlink="">
      <xdr:nvSpPr>
        <xdr:cNvPr id="199" name="円/楕円 198"/>
        <xdr:cNvSpPr/>
      </xdr:nvSpPr>
      <xdr:spPr>
        <a:xfrm>
          <a:off x="4584700" y="1341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124375</xdr:rowOff>
    </xdr:from>
    <xdr:ext cx="469744" cy="259045"/>
    <xdr:sp macro="" textlink="">
      <xdr:nvSpPr>
        <xdr:cNvPr id="200" name="維持補修費該当値テキスト"/>
        <xdr:cNvSpPr txBox="1"/>
      </xdr:nvSpPr>
      <xdr:spPr>
        <a:xfrm>
          <a:off x="4686300" y="1332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39179</xdr:rowOff>
    </xdr:from>
    <xdr:to>
      <xdr:col>5</xdr:col>
      <xdr:colOff>409575</xdr:colOff>
      <xdr:row>78</xdr:row>
      <xdr:rowOff>140779</xdr:rowOff>
    </xdr:to>
    <xdr:sp macro="" textlink="">
      <xdr:nvSpPr>
        <xdr:cNvPr id="201" name="円/楕円 200"/>
        <xdr:cNvSpPr/>
      </xdr:nvSpPr>
      <xdr:spPr>
        <a:xfrm>
          <a:off x="3746500" y="134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131906</xdr:rowOff>
    </xdr:from>
    <xdr:ext cx="469744" cy="259045"/>
    <xdr:sp macro="" textlink="">
      <xdr:nvSpPr>
        <xdr:cNvPr id="202" name="テキスト ボックス 201"/>
        <xdr:cNvSpPr txBox="1"/>
      </xdr:nvSpPr>
      <xdr:spPr>
        <a:xfrm>
          <a:off x="3562427" y="1350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46113</xdr:rowOff>
    </xdr:from>
    <xdr:to>
      <xdr:col>4</xdr:col>
      <xdr:colOff>206375</xdr:colOff>
      <xdr:row>78</xdr:row>
      <xdr:rowOff>147713</xdr:rowOff>
    </xdr:to>
    <xdr:sp macro="" textlink="">
      <xdr:nvSpPr>
        <xdr:cNvPr id="203" name="円/楕円 202"/>
        <xdr:cNvSpPr/>
      </xdr:nvSpPr>
      <xdr:spPr>
        <a:xfrm>
          <a:off x="2857500" y="1341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138840</xdr:rowOff>
    </xdr:from>
    <xdr:ext cx="469744" cy="259045"/>
    <xdr:sp macro="" textlink="">
      <xdr:nvSpPr>
        <xdr:cNvPr id="204" name="テキスト ボックス 203"/>
        <xdr:cNvSpPr txBox="1"/>
      </xdr:nvSpPr>
      <xdr:spPr>
        <a:xfrm>
          <a:off x="2673427" y="1351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38342</xdr:rowOff>
    </xdr:from>
    <xdr:to>
      <xdr:col>3</xdr:col>
      <xdr:colOff>3175</xdr:colOff>
      <xdr:row>78</xdr:row>
      <xdr:rowOff>139942</xdr:rowOff>
    </xdr:to>
    <xdr:sp macro="" textlink="">
      <xdr:nvSpPr>
        <xdr:cNvPr id="205" name="円/楕円 204"/>
        <xdr:cNvSpPr/>
      </xdr:nvSpPr>
      <xdr:spPr>
        <a:xfrm>
          <a:off x="1968500" y="134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131069</xdr:rowOff>
    </xdr:from>
    <xdr:ext cx="469744" cy="259045"/>
    <xdr:sp macro="" textlink="">
      <xdr:nvSpPr>
        <xdr:cNvPr id="206" name="テキスト ボックス 205"/>
        <xdr:cNvSpPr txBox="1"/>
      </xdr:nvSpPr>
      <xdr:spPr>
        <a:xfrm>
          <a:off x="1784427" y="1350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83071</xdr:rowOff>
    </xdr:from>
    <xdr:to>
      <xdr:col>1</xdr:col>
      <xdr:colOff>485775</xdr:colOff>
      <xdr:row>79</xdr:row>
      <xdr:rowOff>13221</xdr:rowOff>
    </xdr:to>
    <xdr:sp macro="" textlink="">
      <xdr:nvSpPr>
        <xdr:cNvPr id="207" name="円/楕円 206"/>
        <xdr:cNvSpPr/>
      </xdr:nvSpPr>
      <xdr:spPr>
        <a:xfrm>
          <a:off x="1079500" y="134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4348</xdr:rowOff>
    </xdr:from>
    <xdr:ext cx="469744" cy="259045"/>
    <xdr:sp macro="" textlink="">
      <xdr:nvSpPr>
        <xdr:cNvPr id="208" name="テキスト ボックス 207"/>
        <xdr:cNvSpPr txBox="1"/>
      </xdr:nvSpPr>
      <xdr:spPr>
        <a:xfrm>
          <a:off x="895427" y="1354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32116</xdr:rowOff>
    </xdr:from>
    <xdr:to>
      <xdr:col>6</xdr:col>
      <xdr:colOff>510540</xdr:colOff>
      <xdr:row>97</xdr:row>
      <xdr:rowOff>161069</xdr:rowOff>
    </xdr:to>
    <xdr:cxnSp macro="">
      <xdr:nvCxnSpPr>
        <xdr:cNvPr id="235" name="直線コネクタ 234"/>
        <xdr:cNvCxnSpPr/>
      </xdr:nvCxnSpPr>
      <xdr:spPr>
        <a:xfrm flipV="1">
          <a:off x="4633595" y="15462616"/>
          <a:ext cx="1270" cy="132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164896</xdr:rowOff>
    </xdr:from>
    <xdr:ext cx="534377" cy="259045"/>
    <xdr:sp macro="" textlink="">
      <xdr:nvSpPr>
        <xdr:cNvPr id="236" name="扶助費最小値テキスト"/>
        <xdr:cNvSpPr txBox="1"/>
      </xdr:nvSpPr>
      <xdr:spPr>
        <a:xfrm>
          <a:off x="4686300" y="1679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97</xdr:row>
      <xdr:rowOff>161069</xdr:rowOff>
    </xdr:from>
    <xdr:to>
      <xdr:col>6</xdr:col>
      <xdr:colOff>600075</xdr:colOff>
      <xdr:row>97</xdr:row>
      <xdr:rowOff>161069</xdr:rowOff>
    </xdr:to>
    <xdr:cxnSp macro="">
      <xdr:nvCxnSpPr>
        <xdr:cNvPr id="237" name="直線コネクタ 236"/>
        <xdr:cNvCxnSpPr/>
      </xdr:nvCxnSpPr>
      <xdr:spPr>
        <a:xfrm>
          <a:off x="4546600" y="1679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150243</xdr:rowOff>
    </xdr:from>
    <xdr:ext cx="599010" cy="259045"/>
    <xdr:sp macro="" textlink="">
      <xdr:nvSpPr>
        <xdr:cNvPr id="238" name="扶助費最大値テキスト"/>
        <xdr:cNvSpPr txBox="1"/>
      </xdr:nvSpPr>
      <xdr:spPr>
        <a:xfrm>
          <a:off x="4686300" y="1523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32116</xdr:rowOff>
    </xdr:from>
    <xdr:to>
      <xdr:col>6</xdr:col>
      <xdr:colOff>600075</xdr:colOff>
      <xdr:row>90</xdr:row>
      <xdr:rowOff>32116</xdr:rowOff>
    </xdr:to>
    <xdr:cxnSp macro="">
      <xdr:nvCxnSpPr>
        <xdr:cNvPr id="239" name="直線コネクタ 238"/>
        <xdr:cNvCxnSpPr/>
      </xdr:nvCxnSpPr>
      <xdr:spPr>
        <a:xfrm>
          <a:off x="4546600" y="1546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127791</xdr:rowOff>
    </xdr:from>
    <xdr:to>
      <xdr:col>6</xdr:col>
      <xdr:colOff>511175</xdr:colOff>
      <xdr:row>97</xdr:row>
      <xdr:rowOff>142607</xdr:rowOff>
    </xdr:to>
    <xdr:cxnSp macro="">
      <xdr:nvCxnSpPr>
        <xdr:cNvPr id="240" name="直線コネクタ 239"/>
        <xdr:cNvCxnSpPr/>
      </xdr:nvCxnSpPr>
      <xdr:spPr>
        <a:xfrm flipV="1">
          <a:off x="3797300" y="16758441"/>
          <a:ext cx="8382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90659</xdr:rowOff>
    </xdr:from>
    <xdr:ext cx="534377" cy="259045"/>
    <xdr:sp macro="" textlink="">
      <xdr:nvSpPr>
        <xdr:cNvPr id="241" name="扶助費平均値テキスト"/>
        <xdr:cNvSpPr txBox="1"/>
      </xdr:nvSpPr>
      <xdr:spPr>
        <a:xfrm>
          <a:off x="4686300" y="16206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67782</xdr:rowOff>
    </xdr:from>
    <xdr:to>
      <xdr:col>6</xdr:col>
      <xdr:colOff>561975</xdr:colOff>
      <xdr:row>95</xdr:row>
      <xdr:rowOff>169382</xdr:rowOff>
    </xdr:to>
    <xdr:sp macro="" textlink="">
      <xdr:nvSpPr>
        <xdr:cNvPr id="242" name="フローチャート : 判断 241"/>
        <xdr:cNvSpPr/>
      </xdr:nvSpPr>
      <xdr:spPr>
        <a:xfrm>
          <a:off x="4584700" y="1635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142607</xdr:rowOff>
    </xdr:from>
    <xdr:to>
      <xdr:col>5</xdr:col>
      <xdr:colOff>358775</xdr:colOff>
      <xdr:row>98</xdr:row>
      <xdr:rowOff>30266</xdr:rowOff>
    </xdr:to>
    <xdr:cxnSp macro="">
      <xdr:nvCxnSpPr>
        <xdr:cNvPr id="243" name="直線コネクタ 242"/>
        <xdr:cNvCxnSpPr/>
      </xdr:nvCxnSpPr>
      <xdr:spPr>
        <a:xfrm flipV="1">
          <a:off x="2908300" y="16773257"/>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125966</xdr:rowOff>
    </xdr:from>
    <xdr:to>
      <xdr:col>5</xdr:col>
      <xdr:colOff>409575</xdr:colOff>
      <xdr:row>96</xdr:row>
      <xdr:rowOff>56116</xdr:rowOff>
    </xdr:to>
    <xdr:sp macro="" textlink="">
      <xdr:nvSpPr>
        <xdr:cNvPr id="244" name="フローチャート : 判断 243"/>
        <xdr:cNvSpPr/>
      </xdr:nvSpPr>
      <xdr:spPr>
        <a:xfrm>
          <a:off x="3746500" y="1641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72643</xdr:rowOff>
    </xdr:from>
    <xdr:ext cx="534377" cy="259045"/>
    <xdr:sp macro="" textlink="">
      <xdr:nvSpPr>
        <xdr:cNvPr id="245" name="テキスト ボックス 244"/>
        <xdr:cNvSpPr txBox="1"/>
      </xdr:nvSpPr>
      <xdr:spPr>
        <a:xfrm>
          <a:off x="3530111" y="1618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30266</xdr:rowOff>
    </xdr:from>
    <xdr:to>
      <xdr:col>4</xdr:col>
      <xdr:colOff>155575</xdr:colOff>
      <xdr:row>98</xdr:row>
      <xdr:rowOff>57383</xdr:rowOff>
    </xdr:to>
    <xdr:cxnSp macro="">
      <xdr:nvCxnSpPr>
        <xdr:cNvPr id="246" name="直線コネクタ 245"/>
        <xdr:cNvCxnSpPr/>
      </xdr:nvCxnSpPr>
      <xdr:spPr>
        <a:xfrm flipV="1">
          <a:off x="2019300" y="16832366"/>
          <a:ext cx="889000" cy="2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20417</xdr:rowOff>
    </xdr:from>
    <xdr:to>
      <xdr:col>4</xdr:col>
      <xdr:colOff>206375</xdr:colOff>
      <xdr:row>96</xdr:row>
      <xdr:rowOff>122017</xdr:rowOff>
    </xdr:to>
    <xdr:sp macro="" textlink="">
      <xdr:nvSpPr>
        <xdr:cNvPr id="247" name="フローチャート : 判断 246"/>
        <xdr:cNvSpPr/>
      </xdr:nvSpPr>
      <xdr:spPr>
        <a:xfrm>
          <a:off x="2857500" y="164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138544</xdr:rowOff>
    </xdr:from>
    <xdr:ext cx="534377" cy="259045"/>
    <xdr:sp macro="" textlink="">
      <xdr:nvSpPr>
        <xdr:cNvPr id="248" name="テキスト ボックス 247"/>
        <xdr:cNvSpPr txBox="1"/>
      </xdr:nvSpPr>
      <xdr:spPr>
        <a:xfrm>
          <a:off x="2641111" y="162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57383</xdr:rowOff>
    </xdr:from>
    <xdr:to>
      <xdr:col>2</xdr:col>
      <xdr:colOff>638175</xdr:colOff>
      <xdr:row>98</xdr:row>
      <xdr:rowOff>83421</xdr:rowOff>
    </xdr:to>
    <xdr:cxnSp macro="">
      <xdr:nvCxnSpPr>
        <xdr:cNvPr id="249" name="直線コネクタ 248"/>
        <xdr:cNvCxnSpPr/>
      </xdr:nvCxnSpPr>
      <xdr:spPr>
        <a:xfrm flipV="1">
          <a:off x="1130300" y="16859483"/>
          <a:ext cx="889000" cy="2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41580</xdr:rowOff>
    </xdr:from>
    <xdr:to>
      <xdr:col>3</xdr:col>
      <xdr:colOff>3175</xdr:colOff>
      <xdr:row>96</xdr:row>
      <xdr:rowOff>143180</xdr:rowOff>
    </xdr:to>
    <xdr:sp macro="" textlink="">
      <xdr:nvSpPr>
        <xdr:cNvPr id="250" name="フローチャート : 判断 249"/>
        <xdr:cNvSpPr/>
      </xdr:nvSpPr>
      <xdr:spPr>
        <a:xfrm>
          <a:off x="1968500" y="165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159707</xdr:rowOff>
    </xdr:from>
    <xdr:ext cx="534377" cy="259045"/>
    <xdr:sp macro="" textlink="">
      <xdr:nvSpPr>
        <xdr:cNvPr id="251" name="テキスト ボックス 250"/>
        <xdr:cNvSpPr txBox="1"/>
      </xdr:nvSpPr>
      <xdr:spPr>
        <a:xfrm>
          <a:off x="1752111" y="1627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40872</xdr:rowOff>
    </xdr:from>
    <xdr:to>
      <xdr:col>1</xdr:col>
      <xdr:colOff>485775</xdr:colOff>
      <xdr:row>96</xdr:row>
      <xdr:rowOff>142472</xdr:rowOff>
    </xdr:to>
    <xdr:sp macro="" textlink="">
      <xdr:nvSpPr>
        <xdr:cNvPr id="252" name="フローチャート : 判断 251"/>
        <xdr:cNvSpPr/>
      </xdr:nvSpPr>
      <xdr:spPr>
        <a:xfrm>
          <a:off x="1079500" y="165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158999</xdr:rowOff>
    </xdr:from>
    <xdr:ext cx="534377" cy="259045"/>
    <xdr:sp macro="" textlink="">
      <xdr:nvSpPr>
        <xdr:cNvPr id="253" name="テキスト ボックス 252"/>
        <xdr:cNvSpPr txBox="1"/>
      </xdr:nvSpPr>
      <xdr:spPr>
        <a:xfrm>
          <a:off x="863111" y="162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76991</xdr:rowOff>
    </xdr:from>
    <xdr:to>
      <xdr:col>6</xdr:col>
      <xdr:colOff>561975</xdr:colOff>
      <xdr:row>98</xdr:row>
      <xdr:rowOff>7141</xdr:rowOff>
    </xdr:to>
    <xdr:sp macro="" textlink="">
      <xdr:nvSpPr>
        <xdr:cNvPr id="259" name="円/楕円 258"/>
        <xdr:cNvSpPr/>
      </xdr:nvSpPr>
      <xdr:spPr>
        <a:xfrm>
          <a:off x="4584700" y="1670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163368</xdr:rowOff>
    </xdr:from>
    <xdr:ext cx="534377" cy="259045"/>
    <xdr:sp macro="" textlink="">
      <xdr:nvSpPr>
        <xdr:cNvPr id="260" name="扶助費該当値テキスト"/>
        <xdr:cNvSpPr txBox="1"/>
      </xdr:nvSpPr>
      <xdr:spPr>
        <a:xfrm>
          <a:off x="4686300" y="1662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58,844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91807</xdr:rowOff>
    </xdr:from>
    <xdr:to>
      <xdr:col>5</xdr:col>
      <xdr:colOff>409575</xdr:colOff>
      <xdr:row>98</xdr:row>
      <xdr:rowOff>21957</xdr:rowOff>
    </xdr:to>
    <xdr:sp macro="" textlink="">
      <xdr:nvSpPr>
        <xdr:cNvPr id="261" name="円/楕円 260"/>
        <xdr:cNvSpPr/>
      </xdr:nvSpPr>
      <xdr:spPr>
        <a:xfrm>
          <a:off x="3746500" y="167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13084</xdr:rowOff>
    </xdr:from>
    <xdr:ext cx="534377" cy="259045"/>
    <xdr:sp macro="" textlink="">
      <xdr:nvSpPr>
        <xdr:cNvPr id="262" name="テキスト ボックス 261"/>
        <xdr:cNvSpPr txBox="1"/>
      </xdr:nvSpPr>
      <xdr:spPr>
        <a:xfrm>
          <a:off x="3530111" y="168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150916</xdr:rowOff>
    </xdr:from>
    <xdr:to>
      <xdr:col>4</xdr:col>
      <xdr:colOff>206375</xdr:colOff>
      <xdr:row>98</xdr:row>
      <xdr:rowOff>81066</xdr:rowOff>
    </xdr:to>
    <xdr:sp macro="" textlink="">
      <xdr:nvSpPr>
        <xdr:cNvPr id="263" name="円/楕円 262"/>
        <xdr:cNvSpPr/>
      </xdr:nvSpPr>
      <xdr:spPr>
        <a:xfrm>
          <a:off x="2857500" y="167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72193</xdr:rowOff>
    </xdr:from>
    <xdr:ext cx="534377" cy="259045"/>
    <xdr:sp macro="" textlink="">
      <xdr:nvSpPr>
        <xdr:cNvPr id="264" name="テキスト ボックス 263"/>
        <xdr:cNvSpPr txBox="1"/>
      </xdr:nvSpPr>
      <xdr:spPr>
        <a:xfrm>
          <a:off x="2641111" y="168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6583</xdr:rowOff>
    </xdr:from>
    <xdr:to>
      <xdr:col>3</xdr:col>
      <xdr:colOff>3175</xdr:colOff>
      <xdr:row>98</xdr:row>
      <xdr:rowOff>108183</xdr:rowOff>
    </xdr:to>
    <xdr:sp macro="" textlink="">
      <xdr:nvSpPr>
        <xdr:cNvPr id="265" name="円/楕円 264"/>
        <xdr:cNvSpPr/>
      </xdr:nvSpPr>
      <xdr:spPr>
        <a:xfrm>
          <a:off x="1968500" y="1680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99310</xdr:rowOff>
    </xdr:from>
    <xdr:ext cx="534377" cy="259045"/>
    <xdr:sp macro="" textlink="">
      <xdr:nvSpPr>
        <xdr:cNvPr id="266" name="テキスト ボックス 265"/>
        <xdr:cNvSpPr txBox="1"/>
      </xdr:nvSpPr>
      <xdr:spPr>
        <a:xfrm>
          <a:off x="1752111" y="1690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32621</xdr:rowOff>
    </xdr:from>
    <xdr:to>
      <xdr:col>1</xdr:col>
      <xdr:colOff>485775</xdr:colOff>
      <xdr:row>98</xdr:row>
      <xdr:rowOff>134221</xdr:rowOff>
    </xdr:to>
    <xdr:sp macro="" textlink="">
      <xdr:nvSpPr>
        <xdr:cNvPr id="267" name="円/楕円 266"/>
        <xdr:cNvSpPr/>
      </xdr:nvSpPr>
      <xdr:spPr>
        <a:xfrm>
          <a:off x="1079500" y="168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125348</xdr:rowOff>
    </xdr:from>
    <xdr:ext cx="534377" cy="259045"/>
    <xdr:sp macro="" textlink="">
      <xdr:nvSpPr>
        <xdr:cNvPr id="268" name="テキスト ボックス 267"/>
        <xdr:cNvSpPr txBox="1"/>
      </xdr:nvSpPr>
      <xdr:spPr>
        <a:xfrm>
          <a:off x="863111" y="169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9" name="直線コネクタ 278"/>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80" name="テキスト ボックス 279"/>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81" name="直線コネクタ 28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2" name="テキスト ボックス 281"/>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3" name="直線コネクタ 282"/>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4" name="テキスト ボックス 283"/>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7" name="直線コネクタ 286"/>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8" name="テキスト ボックス 287"/>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9" name="直線コネクタ 288"/>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90" name="テキスト ボックス 289"/>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91" name="直線コネクタ 290"/>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2" name="テキスト ボックス 291"/>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4" name="テキスト ボックス 29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6" name="直線コネクタ 295"/>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7"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8" name="直線コネクタ 297"/>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9"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300" name="直線コネクタ 299"/>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62938</xdr:rowOff>
    </xdr:from>
    <xdr:to>
      <xdr:col>15</xdr:col>
      <xdr:colOff>180975</xdr:colOff>
      <xdr:row>36</xdr:row>
      <xdr:rowOff>114630</xdr:rowOff>
    </xdr:to>
    <xdr:cxnSp macro="">
      <xdr:nvCxnSpPr>
        <xdr:cNvPr id="301" name="直線コネクタ 300"/>
        <xdr:cNvCxnSpPr/>
      </xdr:nvCxnSpPr>
      <xdr:spPr>
        <a:xfrm flipV="1">
          <a:off x="9639300" y="6235138"/>
          <a:ext cx="838200" cy="5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2"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3" name="フローチャート : 判断 302"/>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82502</xdr:rowOff>
    </xdr:from>
    <xdr:to>
      <xdr:col>14</xdr:col>
      <xdr:colOff>28575</xdr:colOff>
      <xdr:row>36</xdr:row>
      <xdr:rowOff>114630</xdr:rowOff>
    </xdr:to>
    <xdr:cxnSp macro="">
      <xdr:nvCxnSpPr>
        <xdr:cNvPr id="304" name="直線コネクタ 303"/>
        <xdr:cNvCxnSpPr/>
      </xdr:nvCxnSpPr>
      <xdr:spPr>
        <a:xfrm>
          <a:off x="8750300" y="6254702"/>
          <a:ext cx="889000" cy="3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5" name="フローチャート : 判断 304"/>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6" name="テキスト ボックス 305"/>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24247</xdr:rowOff>
    </xdr:from>
    <xdr:to>
      <xdr:col>12</xdr:col>
      <xdr:colOff>511175</xdr:colOff>
      <xdr:row>36</xdr:row>
      <xdr:rowOff>82502</xdr:rowOff>
    </xdr:to>
    <xdr:cxnSp macro="">
      <xdr:nvCxnSpPr>
        <xdr:cNvPr id="307" name="直線コネクタ 306"/>
        <xdr:cNvCxnSpPr/>
      </xdr:nvCxnSpPr>
      <xdr:spPr>
        <a:xfrm>
          <a:off x="7861300" y="6196447"/>
          <a:ext cx="889000" cy="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8" name="フローチャート : 判断 307"/>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9" name="テキスト ボックス 308"/>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167075</xdr:rowOff>
    </xdr:from>
    <xdr:to>
      <xdr:col>11</xdr:col>
      <xdr:colOff>307975</xdr:colOff>
      <xdr:row>36</xdr:row>
      <xdr:rowOff>24247</xdr:rowOff>
    </xdr:to>
    <xdr:cxnSp macro="">
      <xdr:nvCxnSpPr>
        <xdr:cNvPr id="310" name="直線コネクタ 309"/>
        <xdr:cNvCxnSpPr/>
      </xdr:nvCxnSpPr>
      <xdr:spPr>
        <a:xfrm>
          <a:off x="6972300" y="6167825"/>
          <a:ext cx="889000" cy="2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11" name="フローチャート : 判断 310"/>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2" name="テキスト ボックス 311"/>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3" name="フローチャート : 判断 312"/>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4" name="テキスト ボックス 313"/>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12138</xdr:rowOff>
    </xdr:from>
    <xdr:to>
      <xdr:col>15</xdr:col>
      <xdr:colOff>231775</xdr:colOff>
      <xdr:row>36</xdr:row>
      <xdr:rowOff>113738</xdr:rowOff>
    </xdr:to>
    <xdr:sp macro="" textlink="">
      <xdr:nvSpPr>
        <xdr:cNvPr id="320" name="円/楕円 319"/>
        <xdr:cNvSpPr/>
      </xdr:nvSpPr>
      <xdr:spPr>
        <a:xfrm>
          <a:off x="10426700" y="61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162015</xdr:rowOff>
    </xdr:from>
    <xdr:ext cx="534377" cy="259045"/>
    <xdr:sp macro="" textlink="">
      <xdr:nvSpPr>
        <xdr:cNvPr id="321" name="補助費等該当値テキスト"/>
        <xdr:cNvSpPr txBox="1"/>
      </xdr:nvSpPr>
      <xdr:spPr>
        <a:xfrm>
          <a:off x="10528300" y="61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62,059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63830</xdr:rowOff>
    </xdr:from>
    <xdr:to>
      <xdr:col>14</xdr:col>
      <xdr:colOff>79375</xdr:colOff>
      <xdr:row>36</xdr:row>
      <xdr:rowOff>165430</xdr:rowOff>
    </xdr:to>
    <xdr:sp macro="" textlink="">
      <xdr:nvSpPr>
        <xdr:cNvPr id="322" name="円/楕円 321"/>
        <xdr:cNvSpPr/>
      </xdr:nvSpPr>
      <xdr:spPr>
        <a:xfrm>
          <a:off x="9588500" y="62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156557</xdr:rowOff>
    </xdr:from>
    <xdr:ext cx="534377" cy="259045"/>
    <xdr:sp macro="" textlink="">
      <xdr:nvSpPr>
        <xdr:cNvPr id="323" name="テキスト ボックス 322"/>
        <xdr:cNvSpPr txBox="1"/>
      </xdr:nvSpPr>
      <xdr:spPr>
        <a:xfrm>
          <a:off x="9372111" y="632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31702</xdr:rowOff>
    </xdr:from>
    <xdr:to>
      <xdr:col>12</xdr:col>
      <xdr:colOff>561975</xdr:colOff>
      <xdr:row>36</xdr:row>
      <xdr:rowOff>133302</xdr:rowOff>
    </xdr:to>
    <xdr:sp macro="" textlink="">
      <xdr:nvSpPr>
        <xdr:cNvPr id="324" name="円/楕円 323"/>
        <xdr:cNvSpPr/>
      </xdr:nvSpPr>
      <xdr:spPr>
        <a:xfrm>
          <a:off x="8699500" y="620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149829</xdr:rowOff>
    </xdr:from>
    <xdr:ext cx="534377" cy="259045"/>
    <xdr:sp macro="" textlink="">
      <xdr:nvSpPr>
        <xdr:cNvPr id="325" name="テキスト ボックス 324"/>
        <xdr:cNvSpPr txBox="1"/>
      </xdr:nvSpPr>
      <xdr:spPr>
        <a:xfrm>
          <a:off x="8483111" y="597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144897</xdr:rowOff>
    </xdr:from>
    <xdr:to>
      <xdr:col>11</xdr:col>
      <xdr:colOff>358775</xdr:colOff>
      <xdr:row>36</xdr:row>
      <xdr:rowOff>75047</xdr:rowOff>
    </xdr:to>
    <xdr:sp macro="" textlink="">
      <xdr:nvSpPr>
        <xdr:cNvPr id="326" name="円/楕円 325"/>
        <xdr:cNvSpPr/>
      </xdr:nvSpPr>
      <xdr:spPr>
        <a:xfrm>
          <a:off x="7810500" y="614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91574</xdr:rowOff>
    </xdr:from>
    <xdr:ext cx="534377" cy="259045"/>
    <xdr:sp macro="" textlink="">
      <xdr:nvSpPr>
        <xdr:cNvPr id="327" name="テキスト ボックス 326"/>
        <xdr:cNvSpPr txBox="1"/>
      </xdr:nvSpPr>
      <xdr:spPr>
        <a:xfrm>
          <a:off x="7594111" y="592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116275</xdr:rowOff>
    </xdr:from>
    <xdr:to>
      <xdr:col>10</xdr:col>
      <xdr:colOff>155575</xdr:colOff>
      <xdr:row>36</xdr:row>
      <xdr:rowOff>46425</xdr:rowOff>
    </xdr:to>
    <xdr:sp macro="" textlink="">
      <xdr:nvSpPr>
        <xdr:cNvPr id="328" name="円/楕円 327"/>
        <xdr:cNvSpPr/>
      </xdr:nvSpPr>
      <xdr:spPr>
        <a:xfrm>
          <a:off x="6921500" y="611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62952</xdr:rowOff>
    </xdr:from>
    <xdr:ext cx="534377" cy="259045"/>
    <xdr:sp macro="" textlink="">
      <xdr:nvSpPr>
        <xdr:cNvPr id="329" name="テキスト ボックス 328"/>
        <xdr:cNvSpPr txBox="1"/>
      </xdr:nvSpPr>
      <xdr:spPr>
        <a:xfrm>
          <a:off x="6705111" y="589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40" name="直線コネクタ 33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41" name="テキスト ボックス 34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2" name="直線コネクタ 34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3" name="テキスト ボックス 34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4" name="直線コネクタ 34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5" name="テキスト ボックス 344"/>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6" name="直線コネクタ 34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7" name="テキスト ボックス 346"/>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9" name="テキスト ボックス 34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51" name="直線コネクタ 350"/>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2"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3" name="直線コネクタ 352"/>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4"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5" name="直線コネクタ 354"/>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41576</xdr:rowOff>
    </xdr:from>
    <xdr:to>
      <xdr:col>15</xdr:col>
      <xdr:colOff>180975</xdr:colOff>
      <xdr:row>58</xdr:row>
      <xdr:rowOff>51019</xdr:rowOff>
    </xdr:to>
    <xdr:cxnSp macro="">
      <xdr:nvCxnSpPr>
        <xdr:cNvPr id="356" name="直線コネクタ 355"/>
        <xdr:cNvCxnSpPr/>
      </xdr:nvCxnSpPr>
      <xdr:spPr>
        <a:xfrm flipV="1">
          <a:off x="9639300" y="9985676"/>
          <a:ext cx="838200" cy="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7"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8" name="フローチャート : 判断 357"/>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47290</xdr:rowOff>
    </xdr:from>
    <xdr:to>
      <xdr:col>14</xdr:col>
      <xdr:colOff>28575</xdr:colOff>
      <xdr:row>58</xdr:row>
      <xdr:rowOff>51019</xdr:rowOff>
    </xdr:to>
    <xdr:cxnSp macro="">
      <xdr:nvCxnSpPr>
        <xdr:cNvPr id="359" name="直線コネクタ 358"/>
        <xdr:cNvCxnSpPr/>
      </xdr:nvCxnSpPr>
      <xdr:spPr>
        <a:xfrm>
          <a:off x="8750300" y="9991390"/>
          <a:ext cx="889000" cy="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60" name="フローチャート : 判断 359"/>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61" name="テキスト ボックス 360"/>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47290</xdr:rowOff>
    </xdr:from>
    <xdr:to>
      <xdr:col>12</xdr:col>
      <xdr:colOff>511175</xdr:colOff>
      <xdr:row>58</xdr:row>
      <xdr:rowOff>81897</xdr:rowOff>
    </xdr:to>
    <xdr:cxnSp macro="">
      <xdr:nvCxnSpPr>
        <xdr:cNvPr id="362" name="直線コネクタ 361"/>
        <xdr:cNvCxnSpPr/>
      </xdr:nvCxnSpPr>
      <xdr:spPr>
        <a:xfrm flipV="1">
          <a:off x="7861300" y="9991390"/>
          <a:ext cx="889000" cy="3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3" name="フローチャート : 判断 362"/>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4" name="テキスト ボックス 363"/>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81897</xdr:rowOff>
    </xdr:from>
    <xdr:to>
      <xdr:col>11</xdr:col>
      <xdr:colOff>307975</xdr:colOff>
      <xdr:row>58</xdr:row>
      <xdr:rowOff>87835</xdr:rowOff>
    </xdr:to>
    <xdr:cxnSp macro="">
      <xdr:nvCxnSpPr>
        <xdr:cNvPr id="365" name="直線コネクタ 364"/>
        <xdr:cNvCxnSpPr/>
      </xdr:nvCxnSpPr>
      <xdr:spPr>
        <a:xfrm flipV="1">
          <a:off x="6972300" y="10025997"/>
          <a:ext cx="889000" cy="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6" name="フローチャート : 判断 365"/>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7" name="テキスト ボックス 366"/>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8" name="フローチャート : 判断 367"/>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9" name="テキスト ボックス 368"/>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162226</xdr:rowOff>
    </xdr:from>
    <xdr:to>
      <xdr:col>15</xdr:col>
      <xdr:colOff>231775</xdr:colOff>
      <xdr:row>58</xdr:row>
      <xdr:rowOff>92376</xdr:rowOff>
    </xdr:to>
    <xdr:sp macro="" textlink="">
      <xdr:nvSpPr>
        <xdr:cNvPr id="375" name="円/楕円 374"/>
        <xdr:cNvSpPr/>
      </xdr:nvSpPr>
      <xdr:spPr>
        <a:xfrm>
          <a:off x="10426700" y="99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121603</xdr:rowOff>
    </xdr:from>
    <xdr:ext cx="599010" cy="259045"/>
    <xdr:sp macro="" textlink="">
      <xdr:nvSpPr>
        <xdr:cNvPr id="376" name="普通建設事業費該当値テキスト"/>
        <xdr:cNvSpPr txBox="1"/>
      </xdr:nvSpPr>
      <xdr:spPr>
        <a:xfrm>
          <a:off x="10528300" y="972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107,310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219</xdr:rowOff>
    </xdr:from>
    <xdr:to>
      <xdr:col>14</xdr:col>
      <xdr:colOff>79375</xdr:colOff>
      <xdr:row>58</xdr:row>
      <xdr:rowOff>101819</xdr:rowOff>
    </xdr:to>
    <xdr:sp macro="" textlink="">
      <xdr:nvSpPr>
        <xdr:cNvPr id="377" name="円/楕円 376"/>
        <xdr:cNvSpPr/>
      </xdr:nvSpPr>
      <xdr:spPr>
        <a:xfrm>
          <a:off x="9588500" y="994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92946</xdr:rowOff>
    </xdr:from>
    <xdr:ext cx="534377" cy="259045"/>
    <xdr:sp macro="" textlink="">
      <xdr:nvSpPr>
        <xdr:cNvPr id="378" name="テキスト ボックス 377"/>
        <xdr:cNvSpPr txBox="1"/>
      </xdr:nvSpPr>
      <xdr:spPr>
        <a:xfrm>
          <a:off x="9372111" y="1003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96,982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167940</xdr:rowOff>
    </xdr:from>
    <xdr:to>
      <xdr:col>12</xdr:col>
      <xdr:colOff>561975</xdr:colOff>
      <xdr:row>58</xdr:row>
      <xdr:rowOff>98090</xdr:rowOff>
    </xdr:to>
    <xdr:sp macro="" textlink="">
      <xdr:nvSpPr>
        <xdr:cNvPr id="379" name="円/楕円 378"/>
        <xdr:cNvSpPr/>
      </xdr:nvSpPr>
      <xdr:spPr>
        <a:xfrm>
          <a:off x="8699500" y="994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114617</xdr:rowOff>
    </xdr:from>
    <xdr:ext cx="599010" cy="259045"/>
    <xdr:sp macro="" textlink="">
      <xdr:nvSpPr>
        <xdr:cNvPr id="380" name="テキスト ボックス 379"/>
        <xdr:cNvSpPr txBox="1"/>
      </xdr:nvSpPr>
      <xdr:spPr>
        <a:xfrm>
          <a:off x="8450794" y="971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101,061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31097</xdr:rowOff>
    </xdr:from>
    <xdr:to>
      <xdr:col>11</xdr:col>
      <xdr:colOff>358775</xdr:colOff>
      <xdr:row>58</xdr:row>
      <xdr:rowOff>132697</xdr:rowOff>
    </xdr:to>
    <xdr:sp macro="" textlink="">
      <xdr:nvSpPr>
        <xdr:cNvPr id="381" name="円/楕円 380"/>
        <xdr:cNvSpPr/>
      </xdr:nvSpPr>
      <xdr:spPr>
        <a:xfrm>
          <a:off x="7810500" y="99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123824</xdr:rowOff>
    </xdr:from>
    <xdr:ext cx="534377" cy="259045"/>
    <xdr:sp macro="" textlink="">
      <xdr:nvSpPr>
        <xdr:cNvPr id="382" name="テキスト ボックス 381"/>
        <xdr:cNvSpPr txBox="1"/>
      </xdr:nvSpPr>
      <xdr:spPr>
        <a:xfrm>
          <a:off x="7594111" y="100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37035</xdr:rowOff>
    </xdr:from>
    <xdr:to>
      <xdr:col>10</xdr:col>
      <xdr:colOff>155575</xdr:colOff>
      <xdr:row>58</xdr:row>
      <xdr:rowOff>138635</xdr:rowOff>
    </xdr:to>
    <xdr:sp macro="" textlink="">
      <xdr:nvSpPr>
        <xdr:cNvPr id="383" name="円/楕円 382"/>
        <xdr:cNvSpPr/>
      </xdr:nvSpPr>
      <xdr:spPr>
        <a:xfrm>
          <a:off x="6921500" y="998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129762</xdr:rowOff>
    </xdr:from>
    <xdr:ext cx="534377" cy="259045"/>
    <xdr:sp macro="" textlink="">
      <xdr:nvSpPr>
        <xdr:cNvPr id="384" name="テキスト ボックス 383"/>
        <xdr:cNvSpPr txBox="1"/>
      </xdr:nvSpPr>
      <xdr:spPr>
        <a:xfrm>
          <a:off x="6705111" y="100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8" name="テキスト ボックス 39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0" name="テキスト ボックス 39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2" name="テキスト ボックス 40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4" name="テキスト ボックス 40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6" name="テキスト ボックス 40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8" name="直線コネクタ 407"/>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9"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10" name="直線コネクタ 40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11"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2" name="直線コネクタ 411"/>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105373</xdr:rowOff>
    </xdr:from>
    <xdr:to>
      <xdr:col>15</xdr:col>
      <xdr:colOff>180975</xdr:colOff>
      <xdr:row>78</xdr:row>
      <xdr:rowOff>132972</xdr:rowOff>
    </xdr:to>
    <xdr:cxnSp macro="">
      <xdr:nvCxnSpPr>
        <xdr:cNvPr id="413" name="直線コネクタ 412"/>
        <xdr:cNvCxnSpPr/>
      </xdr:nvCxnSpPr>
      <xdr:spPr>
        <a:xfrm flipV="1">
          <a:off x="9639300" y="13478473"/>
          <a:ext cx="838200" cy="2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4"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5" name="フローチャート : 判断 414"/>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6" name="フローチャート : 判断 415"/>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7" name="テキスト ボックス 416"/>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54573</xdr:rowOff>
    </xdr:from>
    <xdr:to>
      <xdr:col>15</xdr:col>
      <xdr:colOff>231775</xdr:colOff>
      <xdr:row>78</xdr:row>
      <xdr:rowOff>156173</xdr:rowOff>
    </xdr:to>
    <xdr:sp macro="" textlink="">
      <xdr:nvSpPr>
        <xdr:cNvPr id="423" name="円/楕円 422"/>
        <xdr:cNvSpPr/>
      </xdr:nvSpPr>
      <xdr:spPr>
        <a:xfrm>
          <a:off x="10426700" y="134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13950</xdr:rowOff>
    </xdr:from>
    <xdr:ext cx="534377" cy="259045"/>
    <xdr:sp macro="" textlink="">
      <xdr:nvSpPr>
        <xdr:cNvPr id="424" name="普通建設事業費 （ うち新規整備　）該当値テキスト"/>
        <xdr:cNvSpPr txBox="1"/>
      </xdr:nvSpPr>
      <xdr:spPr>
        <a:xfrm>
          <a:off x="10528300" y="1321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82172</xdr:rowOff>
    </xdr:from>
    <xdr:to>
      <xdr:col>14</xdr:col>
      <xdr:colOff>79375</xdr:colOff>
      <xdr:row>79</xdr:row>
      <xdr:rowOff>12322</xdr:rowOff>
    </xdr:to>
    <xdr:sp macro="" textlink="">
      <xdr:nvSpPr>
        <xdr:cNvPr id="425" name="円/楕円 424"/>
        <xdr:cNvSpPr/>
      </xdr:nvSpPr>
      <xdr:spPr>
        <a:xfrm>
          <a:off x="9588500" y="134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28849</xdr:rowOff>
    </xdr:from>
    <xdr:ext cx="534377" cy="259045"/>
    <xdr:sp macro="" textlink="">
      <xdr:nvSpPr>
        <xdr:cNvPr id="426" name="テキスト ボックス 425"/>
        <xdr:cNvSpPr txBox="1"/>
      </xdr:nvSpPr>
      <xdr:spPr>
        <a:xfrm>
          <a:off x="9372111" y="1323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50" name="直線コネクタ 449"/>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3"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4" name="直線コネクタ 453"/>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13688</xdr:rowOff>
    </xdr:from>
    <xdr:to>
      <xdr:col>15</xdr:col>
      <xdr:colOff>180975</xdr:colOff>
      <xdr:row>98</xdr:row>
      <xdr:rowOff>83632</xdr:rowOff>
    </xdr:to>
    <xdr:cxnSp macro="">
      <xdr:nvCxnSpPr>
        <xdr:cNvPr id="455" name="直線コネクタ 454"/>
        <xdr:cNvCxnSpPr/>
      </xdr:nvCxnSpPr>
      <xdr:spPr>
        <a:xfrm>
          <a:off x="9639300" y="16815788"/>
          <a:ext cx="838200" cy="6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6"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7" name="フローチャート : 判断 456"/>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8" name="フローチャート : 判断 457"/>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9" name="テキスト ボックス 458"/>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32832</xdr:rowOff>
    </xdr:from>
    <xdr:to>
      <xdr:col>15</xdr:col>
      <xdr:colOff>231775</xdr:colOff>
      <xdr:row>98</xdr:row>
      <xdr:rowOff>134432</xdr:rowOff>
    </xdr:to>
    <xdr:sp macro="" textlink="">
      <xdr:nvSpPr>
        <xdr:cNvPr id="465" name="円/楕円 464"/>
        <xdr:cNvSpPr/>
      </xdr:nvSpPr>
      <xdr:spPr>
        <a:xfrm>
          <a:off x="10426700" y="168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11259</xdr:rowOff>
    </xdr:from>
    <xdr:ext cx="534377" cy="259045"/>
    <xdr:sp macro="" textlink="">
      <xdr:nvSpPr>
        <xdr:cNvPr id="466" name="普通建設事業費 （ うち更新整備　）該当値テキスト"/>
        <xdr:cNvSpPr txBox="1"/>
      </xdr:nvSpPr>
      <xdr:spPr>
        <a:xfrm>
          <a:off x="10528300" y="168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17,358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134338</xdr:rowOff>
    </xdr:from>
    <xdr:to>
      <xdr:col>14</xdr:col>
      <xdr:colOff>79375</xdr:colOff>
      <xdr:row>98</xdr:row>
      <xdr:rowOff>64488</xdr:rowOff>
    </xdr:to>
    <xdr:sp macro="" textlink="">
      <xdr:nvSpPr>
        <xdr:cNvPr id="467" name="円/楕円 466"/>
        <xdr:cNvSpPr/>
      </xdr:nvSpPr>
      <xdr:spPr>
        <a:xfrm>
          <a:off x="9588500" y="167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55615</xdr:rowOff>
    </xdr:from>
    <xdr:ext cx="534377" cy="259045"/>
    <xdr:sp macro="" textlink="">
      <xdr:nvSpPr>
        <xdr:cNvPr id="468" name="テキスト ボックス 467"/>
        <xdr:cNvSpPr txBox="1"/>
      </xdr:nvSpPr>
      <xdr:spPr>
        <a:xfrm>
          <a:off x="9372111" y="1685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9" name="直線コネクタ 47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0" name="テキスト ボックス 47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1" name="直線コネクタ 48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2" name="テキスト ボックス 481"/>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3" name="直線コネクタ 48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4" name="テキスト ボックス 48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5" name="直線コネクタ 48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6" name="テキスト ボックス 48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8" name="テキスト ボックス 48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90" name="直線コネクタ 489"/>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91"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2" name="直線コネクタ 49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3"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4" name="直線コネクタ 493"/>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124091</xdr:rowOff>
    </xdr:from>
    <xdr:to>
      <xdr:col>23</xdr:col>
      <xdr:colOff>517525</xdr:colOff>
      <xdr:row>38</xdr:row>
      <xdr:rowOff>135914</xdr:rowOff>
    </xdr:to>
    <xdr:cxnSp macro="">
      <xdr:nvCxnSpPr>
        <xdr:cNvPr id="495" name="直線コネクタ 494"/>
        <xdr:cNvCxnSpPr/>
      </xdr:nvCxnSpPr>
      <xdr:spPr>
        <a:xfrm>
          <a:off x="15481300" y="6639191"/>
          <a:ext cx="8382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6"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7" name="フローチャート : 判断 496"/>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124091</xdr:rowOff>
    </xdr:from>
    <xdr:to>
      <xdr:col>22</xdr:col>
      <xdr:colOff>365125</xdr:colOff>
      <xdr:row>38</xdr:row>
      <xdr:rowOff>128760</xdr:rowOff>
    </xdr:to>
    <xdr:cxnSp macro="">
      <xdr:nvCxnSpPr>
        <xdr:cNvPr id="498" name="直線コネクタ 497"/>
        <xdr:cNvCxnSpPr/>
      </xdr:nvCxnSpPr>
      <xdr:spPr>
        <a:xfrm flipV="1">
          <a:off x="14592300" y="6639191"/>
          <a:ext cx="8890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9" name="フローチャート : 判断 498"/>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500" name="テキスト ボックス 499"/>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128760</xdr:rowOff>
    </xdr:from>
    <xdr:to>
      <xdr:col>21</xdr:col>
      <xdr:colOff>161925</xdr:colOff>
      <xdr:row>38</xdr:row>
      <xdr:rowOff>137881</xdr:rowOff>
    </xdr:to>
    <xdr:cxnSp macro="">
      <xdr:nvCxnSpPr>
        <xdr:cNvPr id="501" name="直線コネクタ 500"/>
        <xdr:cNvCxnSpPr/>
      </xdr:nvCxnSpPr>
      <xdr:spPr>
        <a:xfrm flipV="1">
          <a:off x="13703300" y="6643860"/>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2" name="フローチャート : 判断 501"/>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3" name="テキスト ボックス 502"/>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133226</xdr:rowOff>
    </xdr:from>
    <xdr:to>
      <xdr:col>19</xdr:col>
      <xdr:colOff>644525</xdr:colOff>
      <xdr:row>38</xdr:row>
      <xdr:rowOff>137881</xdr:rowOff>
    </xdr:to>
    <xdr:cxnSp macro="">
      <xdr:nvCxnSpPr>
        <xdr:cNvPr id="504" name="直線コネクタ 503"/>
        <xdr:cNvCxnSpPr/>
      </xdr:nvCxnSpPr>
      <xdr:spPr>
        <a:xfrm>
          <a:off x="12814300" y="6648326"/>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5" name="フローチャート : 判断 504"/>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6" name="テキスト ボックス 505"/>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7" name="フローチャート : 判断 506"/>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8" name="テキスト ボックス 507"/>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85114</xdr:rowOff>
    </xdr:from>
    <xdr:to>
      <xdr:col>23</xdr:col>
      <xdr:colOff>568325</xdr:colOff>
      <xdr:row>39</xdr:row>
      <xdr:rowOff>15264</xdr:rowOff>
    </xdr:to>
    <xdr:sp macro="" textlink="">
      <xdr:nvSpPr>
        <xdr:cNvPr id="514" name="円/楕円 513"/>
        <xdr:cNvSpPr/>
      </xdr:nvSpPr>
      <xdr:spPr>
        <a:xfrm>
          <a:off x="16268700" y="66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44617</xdr:rowOff>
    </xdr:from>
    <xdr:ext cx="378565" cy="259045"/>
    <xdr:sp macro="" textlink="">
      <xdr:nvSpPr>
        <xdr:cNvPr id="515" name="災害復旧事業費該当値テキスト"/>
        <xdr:cNvSpPr txBox="1"/>
      </xdr:nvSpPr>
      <xdr:spPr>
        <a:xfrm>
          <a:off x="16370300" y="655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73291</xdr:rowOff>
    </xdr:from>
    <xdr:to>
      <xdr:col>22</xdr:col>
      <xdr:colOff>415925</xdr:colOff>
      <xdr:row>39</xdr:row>
      <xdr:rowOff>3441</xdr:rowOff>
    </xdr:to>
    <xdr:sp macro="" textlink="">
      <xdr:nvSpPr>
        <xdr:cNvPr id="516" name="円/楕円 515"/>
        <xdr:cNvSpPr/>
      </xdr:nvSpPr>
      <xdr:spPr>
        <a:xfrm>
          <a:off x="15430500" y="65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166018</xdr:rowOff>
    </xdr:from>
    <xdr:ext cx="469744" cy="259045"/>
    <xdr:sp macro="" textlink="">
      <xdr:nvSpPr>
        <xdr:cNvPr id="517" name="テキスト ボックス 516"/>
        <xdr:cNvSpPr txBox="1"/>
      </xdr:nvSpPr>
      <xdr:spPr>
        <a:xfrm>
          <a:off x="15246427" y="668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77960</xdr:rowOff>
    </xdr:from>
    <xdr:to>
      <xdr:col>21</xdr:col>
      <xdr:colOff>212725</xdr:colOff>
      <xdr:row>39</xdr:row>
      <xdr:rowOff>8110</xdr:rowOff>
    </xdr:to>
    <xdr:sp macro="" textlink="">
      <xdr:nvSpPr>
        <xdr:cNvPr id="518" name="円/楕円 517"/>
        <xdr:cNvSpPr/>
      </xdr:nvSpPr>
      <xdr:spPr>
        <a:xfrm>
          <a:off x="14541500" y="65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170687</xdr:rowOff>
    </xdr:from>
    <xdr:ext cx="469744" cy="259045"/>
    <xdr:sp macro="" textlink="">
      <xdr:nvSpPr>
        <xdr:cNvPr id="519" name="テキスト ボックス 518"/>
        <xdr:cNvSpPr txBox="1"/>
      </xdr:nvSpPr>
      <xdr:spPr>
        <a:xfrm>
          <a:off x="14357427" y="668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87081</xdr:rowOff>
    </xdr:from>
    <xdr:to>
      <xdr:col>20</xdr:col>
      <xdr:colOff>9525</xdr:colOff>
      <xdr:row>39</xdr:row>
      <xdr:rowOff>17231</xdr:rowOff>
    </xdr:to>
    <xdr:sp macro="" textlink="">
      <xdr:nvSpPr>
        <xdr:cNvPr id="520" name="円/楕円 519"/>
        <xdr:cNvSpPr/>
      </xdr:nvSpPr>
      <xdr:spPr>
        <a:xfrm>
          <a:off x="13652500" y="660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8358</xdr:rowOff>
    </xdr:from>
    <xdr:ext cx="378565" cy="259045"/>
    <xdr:sp macro="" textlink="">
      <xdr:nvSpPr>
        <xdr:cNvPr id="521" name="テキスト ボックス 520"/>
        <xdr:cNvSpPr txBox="1"/>
      </xdr:nvSpPr>
      <xdr:spPr>
        <a:xfrm>
          <a:off x="13514017" y="6694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82426</xdr:rowOff>
    </xdr:from>
    <xdr:to>
      <xdr:col>18</xdr:col>
      <xdr:colOff>492125</xdr:colOff>
      <xdr:row>39</xdr:row>
      <xdr:rowOff>12576</xdr:rowOff>
    </xdr:to>
    <xdr:sp macro="" textlink="">
      <xdr:nvSpPr>
        <xdr:cNvPr id="522" name="円/楕円 521"/>
        <xdr:cNvSpPr/>
      </xdr:nvSpPr>
      <xdr:spPr>
        <a:xfrm>
          <a:off x="12763500" y="659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3703</xdr:rowOff>
    </xdr:from>
    <xdr:ext cx="469744" cy="259045"/>
    <xdr:sp macro="" textlink="">
      <xdr:nvSpPr>
        <xdr:cNvPr id="523" name="テキスト ボックス 522"/>
        <xdr:cNvSpPr txBox="1"/>
      </xdr:nvSpPr>
      <xdr:spPr>
        <a:xfrm>
          <a:off x="12579427" y="66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4" name="直線コネクタ 53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5" name="テキスト ボックス 53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6" name="直線コネクタ 53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7" name="テキスト ボックス 536"/>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8" name="直線コネクタ 53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9" name="テキスト ボックス 538"/>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0" name="直線コネクタ 53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41" name="テキスト ボックス 540"/>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3" name="テキスト ボックス 542"/>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5" name="直線コネクタ 544"/>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6"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8"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9" name="直線コネクタ 548"/>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0" name="直線コネクタ 54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51"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2" name="フローチャート : 判断 551"/>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3" name="直線コネクタ 55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4" name="フローチャート : 判断 553"/>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5" name="テキスト ボックス 554"/>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6" name="直線コネクタ 55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7" name="フローチャート : 判断 556"/>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8" name="テキスト ボックス 557"/>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9" name="直線コネクタ 55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60" name="フローチャート : 判断 559"/>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61" name="テキスト ボックス 560"/>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2" name="フローチャート : 判断 561"/>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3" name="テキスト ボックス 562"/>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9" name="円/楕円 56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70"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1" name="円/楕円 57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2" name="テキスト ボックス 571"/>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3" name="円/楕円 57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4" name="テキスト ボックス 573"/>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5" name="円/楕円 57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6" name="テキスト ボックス 575"/>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7" name="円/楕円 57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8" name="テキスト ボックス 577"/>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2" name="テキスト ボックス 59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2" name="直線コネクタ 601"/>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3"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4" name="直線コネクタ 603"/>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5"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6" name="直線コネクタ 605"/>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65584</xdr:rowOff>
    </xdr:from>
    <xdr:to>
      <xdr:col>23</xdr:col>
      <xdr:colOff>517525</xdr:colOff>
      <xdr:row>77</xdr:row>
      <xdr:rowOff>76961</xdr:rowOff>
    </xdr:to>
    <xdr:cxnSp macro="">
      <xdr:nvCxnSpPr>
        <xdr:cNvPr id="607" name="直線コネクタ 606"/>
        <xdr:cNvCxnSpPr/>
      </xdr:nvCxnSpPr>
      <xdr:spPr>
        <a:xfrm flipV="1">
          <a:off x="15481300" y="13267234"/>
          <a:ext cx="8382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8"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9" name="フローチャート : 判断 608"/>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76961</xdr:rowOff>
    </xdr:from>
    <xdr:to>
      <xdr:col>22</xdr:col>
      <xdr:colOff>365125</xdr:colOff>
      <xdr:row>77</xdr:row>
      <xdr:rowOff>87961</xdr:rowOff>
    </xdr:to>
    <xdr:cxnSp macro="">
      <xdr:nvCxnSpPr>
        <xdr:cNvPr id="610" name="直線コネクタ 609"/>
        <xdr:cNvCxnSpPr/>
      </xdr:nvCxnSpPr>
      <xdr:spPr>
        <a:xfrm flipV="1">
          <a:off x="14592300" y="13278611"/>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11" name="フローチャート : 判断 610"/>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2" name="テキスト ボックス 611"/>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87961</xdr:rowOff>
    </xdr:from>
    <xdr:to>
      <xdr:col>21</xdr:col>
      <xdr:colOff>161925</xdr:colOff>
      <xdr:row>77</xdr:row>
      <xdr:rowOff>114283</xdr:rowOff>
    </xdr:to>
    <xdr:cxnSp macro="">
      <xdr:nvCxnSpPr>
        <xdr:cNvPr id="613" name="直線コネクタ 612"/>
        <xdr:cNvCxnSpPr/>
      </xdr:nvCxnSpPr>
      <xdr:spPr>
        <a:xfrm flipV="1">
          <a:off x="13703300" y="13289611"/>
          <a:ext cx="889000" cy="2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4" name="フローチャート : 判断 613"/>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5" name="テキスト ボックス 614"/>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106542</xdr:rowOff>
    </xdr:from>
    <xdr:to>
      <xdr:col>19</xdr:col>
      <xdr:colOff>644525</xdr:colOff>
      <xdr:row>77</xdr:row>
      <xdr:rowOff>114283</xdr:rowOff>
    </xdr:to>
    <xdr:cxnSp macro="">
      <xdr:nvCxnSpPr>
        <xdr:cNvPr id="616" name="直線コネクタ 615"/>
        <xdr:cNvCxnSpPr/>
      </xdr:nvCxnSpPr>
      <xdr:spPr>
        <a:xfrm>
          <a:off x="12814300" y="13308192"/>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7" name="フローチャート : 判断 616"/>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8" name="テキスト ボックス 617"/>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9" name="フローチャート : 判断 618"/>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20" name="テキスト ボックス 619"/>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14784</xdr:rowOff>
    </xdr:from>
    <xdr:to>
      <xdr:col>23</xdr:col>
      <xdr:colOff>568325</xdr:colOff>
      <xdr:row>77</xdr:row>
      <xdr:rowOff>116384</xdr:rowOff>
    </xdr:to>
    <xdr:sp macro="" textlink="">
      <xdr:nvSpPr>
        <xdr:cNvPr id="626" name="円/楕円 625"/>
        <xdr:cNvSpPr/>
      </xdr:nvSpPr>
      <xdr:spPr>
        <a:xfrm>
          <a:off x="16268700" y="132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37661</xdr:rowOff>
    </xdr:from>
    <xdr:ext cx="534377" cy="259045"/>
    <xdr:sp macro="" textlink="">
      <xdr:nvSpPr>
        <xdr:cNvPr id="627" name="公債費該当値テキスト"/>
        <xdr:cNvSpPr txBox="1"/>
      </xdr:nvSpPr>
      <xdr:spPr>
        <a:xfrm>
          <a:off x="16370300" y="130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84,453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26161</xdr:rowOff>
    </xdr:from>
    <xdr:to>
      <xdr:col>22</xdr:col>
      <xdr:colOff>415925</xdr:colOff>
      <xdr:row>77</xdr:row>
      <xdr:rowOff>127761</xdr:rowOff>
    </xdr:to>
    <xdr:sp macro="" textlink="">
      <xdr:nvSpPr>
        <xdr:cNvPr id="628" name="円/楕円 627"/>
        <xdr:cNvSpPr/>
      </xdr:nvSpPr>
      <xdr:spPr>
        <a:xfrm>
          <a:off x="15430500" y="132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144288</xdr:rowOff>
    </xdr:from>
    <xdr:ext cx="534377" cy="259045"/>
    <xdr:sp macro="" textlink="">
      <xdr:nvSpPr>
        <xdr:cNvPr id="629" name="テキスト ボックス 628"/>
        <xdr:cNvSpPr txBox="1"/>
      </xdr:nvSpPr>
      <xdr:spPr>
        <a:xfrm>
          <a:off x="15214111" y="130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37161</xdr:rowOff>
    </xdr:from>
    <xdr:to>
      <xdr:col>21</xdr:col>
      <xdr:colOff>212725</xdr:colOff>
      <xdr:row>77</xdr:row>
      <xdr:rowOff>138761</xdr:rowOff>
    </xdr:to>
    <xdr:sp macro="" textlink="">
      <xdr:nvSpPr>
        <xdr:cNvPr id="630" name="円/楕円 629"/>
        <xdr:cNvSpPr/>
      </xdr:nvSpPr>
      <xdr:spPr>
        <a:xfrm>
          <a:off x="14541500" y="13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155288</xdr:rowOff>
    </xdr:from>
    <xdr:ext cx="534377" cy="259045"/>
    <xdr:sp macro="" textlink="">
      <xdr:nvSpPr>
        <xdr:cNvPr id="631" name="テキスト ボックス 630"/>
        <xdr:cNvSpPr txBox="1"/>
      </xdr:nvSpPr>
      <xdr:spPr>
        <a:xfrm>
          <a:off x="14325111" y="130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63483</xdr:rowOff>
    </xdr:from>
    <xdr:to>
      <xdr:col>20</xdr:col>
      <xdr:colOff>9525</xdr:colOff>
      <xdr:row>77</xdr:row>
      <xdr:rowOff>165083</xdr:rowOff>
    </xdr:to>
    <xdr:sp macro="" textlink="">
      <xdr:nvSpPr>
        <xdr:cNvPr id="632" name="円/楕円 631"/>
        <xdr:cNvSpPr/>
      </xdr:nvSpPr>
      <xdr:spPr>
        <a:xfrm>
          <a:off x="13652500" y="1326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10160</xdr:rowOff>
    </xdr:from>
    <xdr:ext cx="534377" cy="259045"/>
    <xdr:sp macro="" textlink="">
      <xdr:nvSpPr>
        <xdr:cNvPr id="633" name="テキスト ボックス 632"/>
        <xdr:cNvSpPr txBox="1"/>
      </xdr:nvSpPr>
      <xdr:spPr>
        <a:xfrm>
          <a:off x="13436111" y="130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55742</xdr:rowOff>
    </xdr:from>
    <xdr:to>
      <xdr:col>18</xdr:col>
      <xdr:colOff>492125</xdr:colOff>
      <xdr:row>77</xdr:row>
      <xdr:rowOff>157342</xdr:rowOff>
    </xdr:to>
    <xdr:sp macro="" textlink="">
      <xdr:nvSpPr>
        <xdr:cNvPr id="634" name="円/楕円 633"/>
        <xdr:cNvSpPr/>
      </xdr:nvSpPr>
      <xdr:spPr>
        <a:xfrm>
          <a:off x="12763500" y="132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2419</xdr:rowOff>
    </xdr:from>
    <xdr:ext cx="534377" cy="259045"/>
    <xdr:sp macro="" textlink="">
      <xdr:nvSpPr>
        <xdr:cNvPr id="635" name="テキスト ボックス 634"/>
        <xdr:cNvSpPr txBox="1"/>
      </xdr:nvSpPr>
      <xdr:spPr>
        <a:xfrm>
          <a:off x="12547111" y="1303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7" name="直線コネクタ 656"/>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8"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9" name="直線コネクタ 658"/>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60"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61" name="直線コネクタ 660"/>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108474</xdr:rowOff>
    </xdr:from>
    <xdr:to>
      <xdr:col>23</xdr:col>
      <xdr:colOff>517525</xdr:colOff>
      <xdr:row>98</xdr:row>
      <xdr:rowOff>37929</xdr:rowOff>
    </xdr:to>
    <xdr:cxnSp macro="">
      <xdr:nvCxnSpPr>
        <xdr:cNvPr id="662" name="直線コネクタ 661"/>
        <xdr:cNvCxnSpPr/>
      </xdr:nvCxnSpPr>
      <xdr:spPr>
        <a:xfrm>
          <a:off x="15481300" y="16739124"/>
          <a:ext cx="838200" cy="10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3"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4" name="フローチャート : 判断 663"/>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108474</xdr:rowOff>
    </xdr:from>
    <xdr:to>
      <xdr:col>22</xdr:col>
      <xdr:colOff>365125</xdr:colOff>
      <xdr:row>98</xdr:row>
      <xdr:rowOff>11604</xdr:rowOff>
    </xdr:to>
    <xdr:cxnSp macro="">
      <xdr:nvCxnSpPr>
        <xdr:cNvPr id="665" name="直線コネクタ 664"/>
        <xdr:cNvCxnSpPr/>
      </xdr:nvCxnSpPr>
      <xdr:spPr>
        <a:xfrm flipV="1">
          <a:off x="14592300" y="16739124"/>
          <a:ext cx="889000" cy="7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6" name="フローチャート : 判断 665"/>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111279</xdr:rowOff>
    </xdr:from>
    <xdr:ext cx="534377" cy="259045"/>
    <xdr:sp macro="" textlink="">
      <xdr:nvSpPr>
        <xdr:cNvPr id="667" name="テキスト ボックス 666"/>
        <xdr:cNvSpPr txBox="1"/>
      </xdr:nvSpPr>
      <xdr:spPr>
        <a:xfrm>
          <a:off x="15214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7265</xdr:rowOff>
    </xdr:from>
    <xdr:to>
      <xdr:col>21</xdr:col>
      <xdr:colOff>161925</xdr:colOff>
      <xdr:row>98</xdr:row>
      <xdr:rowOff>11604</xdr:rowOff>
    </xdr:to>
    <xdr:cxnSp macro="">
      <xdr:nvCxnSpPr>
        <xdr:cNvPr id="668" name="直線コネクタ 667"/>
        <xdr:cNvCxnSpPr/>
      </xdr:nvCxnSpPr>
      <xdr:spPr>
        <a:xfrm>
          <a:off x="13703300" y="16809365"/>
          <a:ext cx="8890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9" name="フローチャート : 判断 668"/>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70" name="テキスト ボックス 669"/>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933</xdr:rowOff>
    </xdr:from>
    <xdr:to>
      <xdr:col>19</xdr:col>
      <xdr:colOff>644525</xdr:colOff>
      <xdr:row>98</xdr:row>
      <xdr:rowOff>7265</xdr:rowOff>
    </xdr:to>
    <xdr:cxnSp macro="">
      <xdr:nvCxnSpPr>
        <xdr:cNvPr id="671" name="直線コネクタ 670"/>
        <xdr:cNvCxnSpPr/>
      </xdr:nvCxnSpPr>
      <xdr:spPr>
        <a:xfrm>
          <a:off x="12814300" y="16803033"/>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2" name="フローチャート : 判断 671"/>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54438</xdr:rowOff>
    </xdr:from>
    <xdr:ext cx="534377" cy="259045"/>
    <xdr:sp macro="" textlink="">
      <xdr:nvSpPr>
        <xdr:cNvPr id="673" name="テキスト ボックス 672"/>
        <xdr:cNvSpPr txBox="1"/>
      </xdr:nvSpPr>
      <xdr:spPr>
        <a:xfrm>
          <a:off x="13436111" y="1685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4" name="フローチャート : 判断 673"/>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5" name="テキスト ボックス 674"/>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158579</xdr:rowOff>
    </xdr:from>
    <xdr:to>
      <xdr:col>23</xdr:col>
      <xdr:colOff>568325</xdr:colOff>
      <xdr:row>98</xdr:row>
      <xdr:rowOff>88729</xdr:rowOff>
    </xdr:to>
    <xdr:sp macro="" textlink="">
      <xdr:nvSpPr>
        <xdr:cNvPr id="681" name="円/楕円 680"/>
        <xdr:cNvSpPr/>
      </xdr:nvSpPr>
      <xdr:spPr>
        <a:xfrm>
          <a:off x="16268700" y="1678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117956</xdr:rowOff>
    </xdr:from>
    <xdr:ext cx="534377" cy="259045"/>
    <xdr:sp macro="" textlink="">
      <xdr:nvSpPr>
        <xdr:cNvPr id="682" name="積立金該当値テキスト"/>
        <xdr:cNvSpPr txBox="1"/>
      </xdr:nvSpPr>
      <xdr:spPr>
        <a:xfrm>
          <a:off x="16370300" y="1657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57674</xdr:rowOff>
    </xdr:from>
    <xdr:to>
      <xdr:col>22</xdr:col>
      <xdr:colOff>415925</xdr:colOff>
      <xdr:row>97</xdr:row>
      <xdr:rowOff>159274</xdr:rowOff>
    </xdr:to>
    <xdr:sp macro="" textlink="">
      <xdr:nvSpPr>
        <xdr:cNvPr id="683" name="円/楕円 682"/>
        <xdr:cNvSpPr/>
      </xdr:nvSpPr>
      <xdr:spPr>
        <a:xfrm>
          <a:off x="15430500" y="166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4351</xdr:rowOff>
    </xdr:from>
    <xdr:ext cx="534377" cy="259045"/>
    <xdr:sp macro="" textlink="">
      <xdr:nvSpPr>
        <xdr:cNvPr id="684" name="テキスト ボックス 683"/>
        <xdr:cNvSpPr txBox="1"/>
      </xdr:nvSpPr>
      <xdr:spPr>
        <a:xfrm>
          <a:off x="15214111" y="1646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88,660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132254</xdr:rowOff>
    </xdr:from>
    <xdr:to>
      <xdr:col>21</xdr:col>
      <xdr:colOff>212725</xdr:colOff>
      <xdr:row>98</xdr:row>
      <xdr:rowOff>62404</xdr:rowOff>
    </xdr:to>
    <xdr:sp macro="" textlink="">
      <xdr:nvSpPr>
        <xdr:cNvPr id="685" name="円/楕円 684"/>
        <xdr:cNvSpPr/>
      </xdr:nvSpPr>
      <xdr:spPr>
        <a:xfrm>
          <a:off x="14541500" y="1676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78931</xdr:rowOff>
    </xdr:from>
    <xdr:ext cx="534377" cy="259045"/>
    <xdr:sp macro="" textlink="">
      <xdr:nvSpPr>
        <xdr:cNvPr id="686" name="テキスト ボックス 685"/>
        <xdr:cNvSpPr txBox="1"/>
      </xdr:nvSpPr>
      <xdr:spPr>
        <a:xfrm>
          <a:off x="14325111" y="165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127915</xdr:rowOff>
    </xdr:from>
    <xdr:to>
      <xdr:col>20</xdr:col>
      <xdr:colOff>9525</xdr:colOff>
      <xdr:row>98</xdr:row>
      <xdr:rowOff>58065</xdr:rowOff>
    </xdr:to>
    <xdr:sp macro="" textlink="">
      <xdr:nvSpPr>
        <xdr:cNvPr id="687" name="円/楕円 686"/>
        <xdr:cNvSpPr/>
      </xdr:nvSpPr>
      <xdr:spPr>
        <a:xfrm>
          <a:off x="13652500" y="167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74592</xdr:rowOff>
    </xdr:from>
    <xdr:ext cx="534377" cy="259045"/>
    <xdr:sp macro="" textlink="">
      <xdr:nvSpPr>
        <xdr:cNvPr id="688" name="テキスト ボックス 687"/>
        <xdr:cNvSpPr txBox="1"/>
      </xdr:nvSpPr>
      <xdr:spPr>
        <a:xfrm>
          <a:off x="13436111" y="1653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121583</xdr:rowOff>
    </xdr:from>
    <xdr:to>
      <xdr:col>18</xdr:col>
      <xdr:colOff>492125</xdr:colOff>
      <xdr:row>98</xdr:row>
      <xdr:rowOff>51733</xdr:rowOff>
    </xdr:to>
    <xdr:sp macro="" textlink="">
      <xdr:nvSpPr>
        <xdr:cNvPr id="689" name="円/楕円 688"/>
        <xdr:cNvSpPr/>
      </xdr:nvSpPr>
      <xdr:spPr>
        <a:xfrm>
          <a:off x="12763500" y="167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68260</xdr:rowOff>
    </xdr:from>
    <xdr:ext cx="534377" cy="259045"/>
    <xdr:sp macro="" textlink="">
      <xdr:nvSpPr>
        <xdr:cNvPr id="690" name="テキスト ボックス 689"/>
        <xdr:cNvSpPr txBox="1"/>
      </xdr:nvSpPr>
      <xdr:spPr>
        <a:xfrm>
          <a:off x="12547111" y="165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4" name="テキスト ボックス 70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6" name="テキスト ボックス 70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8" name="テキスト ボックス 70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2" name="直線コネクタ 711"/>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4" name="直線コネクタ 71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5"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6" name="直線コネクタ 715"/>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106644</xdr:rowOff>
    </xdr:from>
    <xdr:to>
      <xdr:col>32</xdr:col>
      <xdr:colOff>187325</xdr:colOff>
      <xdr:row>37</xdr:row>
      <xdr:rowOff>149439</xdr:rowOff>
    </xdr:to>
    <xdr:cxnSp macro="">
      <xdr:nvCxnSpPr>
        <xdr:cNvPr id="717" name="直線コネクタ 716"/>
        <xdr:cNvCxnSpPr/>
      </xdr:nvCxnSpPr>
      <xdr:spPr>
        <a:xfrm flipV="1">
          <a:off x="21323300" y="6450294"/>
          <a:ext cx="838200" cy="4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160870</xdr:rowOff>
    </xdr:from>
    <xdr:ext cx="469744" cy="259045"/>
    <xdr:sp macro="" textlink="">
      <xdr:nvSpPr>
        <xdr:cNvPr id="718" name="投資及び出資金平均値テキスト"/>
        <xdr:cNvSpPr txBox="1"/>
      </xdr:nvSpPr>
      <xdr:spPr>
        <a:xfrm>
          <a:off x="22212300" y="650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9" name="フローチャート : 判断 718"/>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53380</xdr:rowOff>
    </xdr:from>
    <xdr:to>
      <xdr:col>31</xdr:col>
      <xdr:colOff>34925</xdr:colOff>
      <xdr:row>37</xdr:row>
      <xdr:rowOff>149439</xdr:rowOff>
    </xdr:to>
    <xdr:cxnSp macro="">
      <xdr:nvCxnSpPr>
        <xdr:cNvPr id="720" name="直線コネクタ 719"/>
        <xdr:cNvCxnSpPr/>
      </xdr:nvCxnSpPr>
      <xdr:spPr>
        <a:xfrm>
          <a:off x="20434300" y="6397030"/>
          <a:ext cx="889000" cy="9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21" name="フローチャート : 判断 720"/>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2" name="テキスト ボックス 721"/>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53380</xdr:rowOff>
    </xdr:from>
    <xdr:to>
      <xdr:col>29</xdr:col>
      <xdr:colOff>517525</xdr:colOff>
      <xdr:row>38</xdr:row>
      <xdr:rowOff>31298</xdr:rowOff>
    </xdr:to>
    <xdr:cxnSp macro="">
      <xdr:nvCxnSpPr>
        <xdr:cNvPr id="723" name="直線コネクタ 722"/>
        <xdr:cNvCxnSpPr/>
      </xdr:nvCxnSpPr>
      <xdr:spPr>
        <a:xfrm flipV="1">
          <a:off x="19545300" y="6397030"/>
          <a:ext cx="889000" cy="14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4" name="フローチャート : 判断 723"/>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5" name="テキスト ボックス 724"/>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19776</xdr:rowOff>
    </xdr:from>
    <xdr:to>
      <xdr:col>28</xdr:col>
      <xdr:colOff>314325</xdr:colOff>
      <xdr:row>38</xdr:row>
      <xdr:rowOff>31298</xdr:rowOff>
    </xdr:to>
    <xdr:cxnSp macro="">
      <xdr:nvCxnSpPr>
        <xdr:cNvPr id="726" name="直線コネクタ 725"/>
        <xdr:cNvCxnSpPr/>
      </xdr:nvCxnSpPr>
      <xdr:spPr>
        <a:xfrm>
          <a:off x="18656300" y="6534876"/>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7" name="フローチャート : 判断 726"/>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8" name="テキスト ボックス 727"/>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9" name="フローチャート : 判断 728"/>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30" name="テキスト ボックス 729"/>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55844</xdr:rowOff>
    </xdr:from>
    <xdr:to>
      <xdr:col>32</xdr:col>
      <xdr:colOff>238125</xdr:colOff>
      <xdr:row>37</xdr:row>
      <xdr:rowOff>157444</xdr:rowOff>
    </xdr:to>
    <xdr:sp macro="" textlink="">
      <xdr:nvSpPr>
        <xdr:cNvPr id="736" name="円/楕円 735"/>
        <xdr:cNvSpPr/>
      </xdr:nvSpPr>
      <xdr:spPr>
        <a:xfrm>
          <a:off x="22110700" y="639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78721</xdr:rowOff>
    </xdr:from>
    <xdr:ext cx="469744" cy="259045"/>
    <xdr:sp macro="" textlink="">
      <xdr:nvSpPr>
        <xdr:cNvPr id="737" name="投資及び出資金該当値テキスト"/>
        <xdr:cNvSpPr txBox="1"/>
      </xdr:nvSpPr>
      <xdr:spPr>
        <a:xfrm>
          <a:off x="22212300" y="625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98639</xdr:rowOff>
    </xdr:from>
    <xdr:to>
      <xdr:col>31</xdr:col>
      <xdr:colOff>85725</xdr:colOff>
      <xdr:row>38</xdr:row>
      <xdr:rowOff>28789</xdr:rowOff>
    </xdr:to>
    <xdr:sp macro="" textlink="">
      <xdr:nvSpPr>
        <xdr:cNvPr id="738" name="円/楕円 737"/>
        <xdr:cNvSpPr/>
      </xdr:nvSpPr>
      <xdr:spPr>
        <a:xfrm>
          <a:off x="21272500" y="64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45316</xdr:rowOff>
    </xdr:from>
    <xdr:ext cx="469744" cy="259045"/>
    <xdr:sp macro="" textlink="">
      <xdr:nvSpPr>
        <xdr:cNvPr id="739" name="テキスト ボックス 738"/>
        <xdr:cNvSpPr txBox="1"/>
      </xdr:nvSpPr>
      <xdr:spPr>
        <a:xfrm>
          <a:off x="21088427" y="621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2580</xdr:rowOff>
    </xdr:from>
    <xdr:to>
      <xdr:col>29</xdr:col>
      <xdr:colOff>568325</xdr:colOff>
      <xdr:row>37</xdr:row>
      <xdr:rowOff>104180</xdr:rowOff>
    </xdr:to>
    <xdr:sp macro="" textlink="">
      <xdr:nvSpPr>
        <xdr:cNvPr id="740" name="円/楕円 739"/>
        <xdr:cNvSpPr/>
      </xdr:nvSpPr>
      <xdr:spPr>
        <a:xfrm>
          <a:off x="20383500" y="634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120707</xdr:rowOff>
    </xdr:from>
    <xdr:ext cx="469744" cy="259045"/>
    <xdr:sp macro="" textlink="">
      <xdr:nvSpPr>
        <xdr:cNvPr id="741" name="テキスト ボックス 740"/>
        <xdr:cNvSpPr txBox="1"/>
      </xdr:nvSpPr>
      <xdr:spPr>
        <a:xfrm>
          <a:off x="20199427" y="612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151948</xdr:rowOff>
    </xdr:from>
    <xdr:to>
      <xdr:col>28</xdr:col>
      <xdr:colOff>365125</xdr:colOff>
      <xdr:row>38</xdr:row>
      <xdr:rowOff>82097</xdr:rowOff>
    </xdr:to>
    <xdr:sp macro="" textlink="">
      <xdr:nvSpPr>
        <xdr:cNvPr id="742" name="円/楕円 741"/>
        <xdr:cNvSpPr/>
      </xdr:nvSpPr>
      <xdr:spPr>
        <a:xfrm>
          <a:off x="19494500" y="64955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98625</xdr:rowOff>
    </xdr:from>
    <xdr:ext cx="469744" cy="259045"/>
    <xdr:sp macro="" textlink="">
      <xdr:nvSpPr>
        <xdr:cNvPr id="743" name="テキスト ボックス 742"/>
        <xdr:cNvSpPr txBox="1"/>
      </xdr:nvSpPr>
      <xdr:spPr>
        <a:xfrm>
          <a:off x="19310427" y="627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140426</xdr:rowOff>
    </xdr:from>
    <xdr:to>
      <xdr:col>27</xdr:col>
      <xdr:colOff>161925</xdr:colOff>
      <xdr:row>38</xdr:row>
      <xdr:rowOff>70576</xdr:rowOff>
    </xdr:to>
    <xdr:sp macro="" textlink="">
      <xdr:nvSpPr>
        <xdr:cNvPr id="744" name="円/楕円 743"/>
        <xdr:cNvSpPr/>
      </xdr:nvSpPr>
      <xdr:spPr>
        <a:xfrm>
          <a:off x="18605500" y="64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87103</xdr:rowOff>
    </xdr:from>
    <xdr:ext cx="469744" cy="259045"/>
    <xdr:sp macro="" textlink="">
      <xdr:nvSpPr>
        <xdr:cNvPr id="745" name="テキスト ボックス 744"/>
        <xdr:cNvSpPr txBox="1"/>
      </xdr:nvSpPr>
      <xdr:spPr>
        <a:xfrm>
          <a:off x="18421427" y="625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6" name="直線コネクタ 75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7" name="テキスト ボックス 75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8" name="直線コネクタ 75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9" name="テキスト ボックス 75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2" name="直線コネクタ 76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3" name="テキスト ボックス 76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4" name="直線コネクタ 76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5" name="テキスト ボックス 76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7" name="テキスト ボックス 76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9" name="直線コネクタ 768"/>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1" name="直線コネクタ 77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2"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3" name="直線コネクタ 772"/>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4" name="直線コネクタ 77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5"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6" name="フローチャート : 判断 775"/>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7" name="直線コネクタ 77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8" name="フローチャート : 判断 777"/>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9" name="テキスト ボックス 778"/>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0" name="直線コネクタ 77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81" name="フローチャート : 判断 780"/>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2" name="テキスト ボックス 781"/>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3" name="直線コネクタ 78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4" name="フローチャート : 判断 783"/>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5" name="テキスト ボックス 784"/>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6" name="フローチャート : 判断 785"/>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7" name="テキスト ボックス 786"/>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3" name="円/楕円 79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4"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5" name="円/楕円 79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6" name="テキスト ボックス 79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7" name="円/楕円 79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8" name="テキスト ボックス 79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9" name="円/楕円 79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0" name="テキスト ボックス 799"/>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1" name="円/楕円 80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2" name="テキスト ボックス 80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7" name="直線コネクタ 826"/>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8"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9" name="直線コネクタ 828"/>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30"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31" name="直線コネクタ 830"/>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18084</xdr:rowOff>
    </xdr:from>
    <xdr:to>
      <xdr:col>32</xdr:col>
      <xdr:colOff>187325</xdr:colOff>
      <xdr:row>76</xdr:row>
      <xdr:rowOff>66033</xdr:rowOff>
    </xdr:to>
    <xdr:cxnSp macro="">
      <xdr:nvCxnSpPr>
        <xdr:cNvPr id="832" name="直線コネクタ 831"/>
        <xdr:cNvCxnSpPr/>
      </xdr:nvCxnSpPr>
      <xdr:spPr>
        <a:xfrm flipV="1">
          <a:off x="21323300" y="13048284"/>
          <a:ext cx="838200" cy="4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3"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4" name="フローチャート : 判断 833"/>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63995</xdr:rowOff>
    </xdr:from>
    <xdr:to>
      <xdr:col>31</xdr:col>
      <xdr:colOff>34925</xdr:colOff>
      <xdr:row>76</xdr:row>
      <xdr:rowOff>66033</xdr:rowOff>
    </xdr:to>
    <xdr:cxnSp macro="">
      <xdr:nvCxnSpPr>
        <xdr:cNvPr id="835" name="直線コネクタ 834"/>
        <xdr:cNvCxnSpPr/>
      </xdr:nvCxnSpPr>
      <xdr:spPr>
        <a:xfrm>
          <a:off x="20434300" y="13094195"/>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6" name="フローチャート : 判断 835"/>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7" name="テキスト ボックス 836"/>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63995</xdr:rowOff>
    </xdr:from>
    <xdr:to>
      <xdr:col>29</xdr:col>
      <xdr:colOff>517525</xdr:colOff>
      <xdr:row>76</xdr:row>
      <xdr:rowOff>137280</xdr:rowOff>
    </xdr:to>
    <xdr:cxnSp macro="">
      <xdr:nvCxnSpPr>
        <xdr:cNvPr id="838" name="直線コネクタ 837"/>
        <xdr:cNvCxnSpPr/>
      </xdr:nvCxnSpPr>
      <xdr:spPr>
        <a:xfrm flipV="1">
          <a:off x="19545300" y="13094195"/>
          <a:ext cx="889000" cy="7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9" name="フローチャート : 判断 838"/>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40" name="テキスト ボックス 839"/>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137280</xdr:rowOff>
    </xdr:from>
    <xdr:to>
      <xdr:col>28</xdr:col>
      <xdr:colOff>314325</xdr:colOff>
      <xdr:row>76</xdr:row>
      <xdr:rowOff>155339</xdr:rowOff>
    </xdr:to>
    <xdr:cxnSp macro="">
      <xdr:nvCxnSpPr>
        <xdr:cNvPr id="841" name="直線コネクタ 840"/>
        <xdr:cNvCxnSpPr/>
      </xdr:nvCxnSpPr>
      <xdr:spPr>
        <a:xfrm flipV="1">
          <a:off x="18656300" y="13167480"/>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2" name="フローチャート : 判断 841"/>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3" name="テキスト ボックス 842"/>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4" name="フローチャート : 判断 843"/>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5" name="テキスト ボックス 844"/>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138735</xdr:rowOff>
    </xdr:from>
    <xdr:to>
      <xdr:col>32</xdr:col>
      <xdr:colOff>238125</xdr:colOff>
      <xdr:row>76</xdr:row>
      <xdr:rowOff>68886</xdr:rowOff>
    </xdr:to>
    <xdr:sp macro="" textlink="">
      <xdr:nvSpPr>
        <xdr:cNvPr id="851" name="円/楕円 850"/>
        <xdr:cNvSpPr/>
      </xdr:nvSpPr>
      <xdr:spPr>
        <a:xfrm>
          <a:off x="22110700" y="129974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117161</xdr:rowOff>
    </xdr:from>
    <xdr:ext cx="534377" cy="259045"/>
    <xdr:sp macro="" textlink="">
      <xdr:nvSpPr>
        <xdr:cNvPr id="852" name="繰出金該当値テキスト"/>
        <xdr:cNvSpPr txBox="1"/>
      </xdr:nvSpPr>
      <xdr:spPr>
        <a:xfrm>
          <a:off x="22212300" y="1297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48,384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15233</xdr:rowOff>
    </xdr:from>
    <xdr:to>
      <xdr:col>31</xdr:col>
      <xdr:colOff>85725</xdr:colOff>
      <xdr:row>76</xdr:row>
      <xdr:rowOff>116833</xdr:rowOff>
    </xdr:to>
    <xdr:sp macro="" textlink="">
      <xdr:nvSpPr>
        <xdr:cNvPr id="853" name="円/楕円 852"/>
        <xdr:cNvSpPr/>
      </xdr:nvSpPr>
      <xdr:spPr>
        <a:xfrm>
          <a:off x="21272500" y="130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107960</xdr:rowOff>
    </xdr:from>
    <xdr:ext cx="534377" cy="259045"/>
    <xdr:sp macro="" textlink="">
      <xdr:nvSpPr>
        <xdr:cNvPr id="854" name="テキスト ボックス 853"/>
        <xdr:cNvSpPr txBox="1"/>
      </xdr:nvSpPr>
      <xdr:spPr>
        <a:xfrm>
          <a:off x="21056111" y="131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13195</xdr:rowOff>
    </xdr:from>
    <xdr:to>
      <xdr:col>29</xdr:col>
      <xdr:colOff>568325</xdr:colOff>
      <xdr:row>76</xdr:row>
      <xdr:rowOff>114795</xdr:rowOff>
    </xdr:to>
    <xdr:sp macro="" textlink="">
      <xdr:nvSpPr>
        <xdr:cNvPr id="855" name="円/楕円 854"/>
        <xdr:cNvSpPr/>
      </xdr:nvSpPr>
      <xdr:spPr>
        <a:xfrm>
          <a:off x="20383500" y="130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105922</xdr:rowOff>
    </xdr:from>
    <xdr:ext cx="534377" cy="259045"/>
    <xdr:sp macro="" textlink="">
      <xdr:nvSpPr>
        <xdr:cNvPr id="856" name="テキスト ボックス 855"/>
        <xdr:cNvSpPr txBox="1"/>
      </xdr:nvSpPr>
      <xdr:spPr>
        <a:xfrm>
          <a:off x="20167111" y="1313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86480</xdr:rowOff>
    </xdr:from>
    <xdr:to>
      <xdr:col>28</xdr:col>
      <xdr:colOff>365125</xdr:colOff>
      <xdr:row>77</xdr:row>
      <xdr:rowOff>16630</xdr:rowOff>
    </xdr:to>
    <xdr:sp macro="" textlink="">
      <xdr:nvSpPr>
        <xdr:cNvPr id="857" name="円/楕円 856"/>
        <xdr:cNvSpPr/>
      </xdr:nvSpPr>
      <xdr:spPr>
        <a:xfrm>
          <a:off x="19494500" y="131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7757</xdr:rowOff>
    </xdr:from>
    <xdr:ext cx="534377" cy="259045"/>
    <xdr:sp macro="" textlink="">
      <xdr:nvSpPr>
        <xdr:cNvPr id="858" name="テキスト ボックス 857"/>
        <xdr:cNvSpPr txBox="1"/>
      </xdr:nvSpPr>
      <xdr:spPr>
        <a:xfrm>
          <a:off x="19278111" y="132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104539</xdr:rowOff>
    </xdr:from>
    <xdr:to>
      <xdr:col>27</xdr:col>
      <xdr:colOff>161925</xdr:colOff>
      <xdr:row>77</xdr:row>
      <xdr:rowOff>34689</xdr:rowOff>
    </xdr:to>
    <xdr:sp macro="" textlink="">
      <xdr:nvSpPr>
        <xdr:cNvPr id="859" name="円/楕円 858"/>
        <xdr:cNvSpPr/>
      </xdr:nvSpPr>
      <xdr:spPr>
        <a:xfrm>
          <a:off x="18605500" y="1313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25816</xdr:rowOff>
    </xdr:from>
    <xdr:ext cx="534377" cy="259045"/>
    <xdr:sp macro="" textlink="">
      <xdr:nvSpPr>
        <xdr:cNvPr id="860" name="テキスト ボックス 859"/>
        <xdr:cNvSpPr txBox="1"/>
      </xdr:nvSpPr>
      <xdr:spPr>
        <a:xfrm>
          <a:off x="18389111" y="1322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1" name="直線コネクタ 870"/>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2" name="テキスト ボックス 871"/>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3" name="直線コネクタ 872"/>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4" name="テキスト ボックス 873"/>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5" name="直線コネクタ 874"/>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6" name="テキスト ボックス 875"/>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7" name="直線コネクタ 876"/>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8" name="テキスト ボックス 877"/>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9" name="直線コネクタ 878"/>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80" name="テキスト ボックス 879"/>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1" name="直線コネクタ 880"/>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2" name="テキスト ボックス 881"/>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4" name="テキスト ボックス 88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6" name="直線コネクタ 885"/>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7"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9"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90" name="直線コネクタ 889"/>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1" name="直線コネクタ 890"/>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2"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3" name="フローチャート : 判断 892"/>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4" name="直線コネクタ 893"/>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5" name="フローチャート : 判断 894"/>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6" name="テキスト ボックス 895"/>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7" name="直線コネクタ 896"/>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8" name="フローチャート : 判断 897"/>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9" name="テキスト ボックス 898"/>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900" name="直線コネクタ 899"/>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901" name="フローチャート : 判断 900"/>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2" name="テキスト ボックス 901"/>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3" name="フローチャート : 判断 902"/>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4" name="テキスト ボックス 903"/>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10" name="円/楕円 909"/>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11"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2" name="円/楕円 911"/>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3" name="テキスト ボックス 912"/>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4" name="円/楕円 913"/>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5" name="テキスト ボックス 91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6" name="円/楕円 915"/>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7" name="テキスト ボックス 916"/>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8" name="円/楕円 917"/>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9" name="テキスト ボックス 918"/>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町村合併により職員数や公共施設が類似団体より多いため、人件費や物件費が高くなっている。</a:t>
          </a:r>
          <a:endParaRPr kumimoji="1" lang="en-US" altLang="ja-JP" sz="1300">
            <a:latin typeface="ＭＳ Ｐゴシック"/>
          </a:endParaRPr>
        </a:p>
        <a:p>
          <a:r>
            <a:rPr kumimoji="1" lang="ja-JP" altLang="en-US" sz="1300">
              <a:latin typeface="ＭＳ Ｐゴシック"/>
            </a:rPr>
            <a:t>また、学校等の教育施設の再編により、普通建設事業費も、類似団体と比較すると、高い割合となっている。</a:t>
          </a:r>
          <a:endParaRPr kumimoji="1" lang="en-US" altLang="ja-JP" sz="1300">
            <a:latin typeface="ＭＳ Ｐゴシック"/>
          </a:endParaRPr>
        </a:p>
        <a:p>
          <a:r>
            <a:rPr kumimoji="1" lang="ja-JP" altLang="en-US" sz="1300">
              <a:latin typeface="ＭＳ Ｐゴシック"/>
            </a:rPr>
            <a:t>現在、職員の定員適正化計画や、公共施設等総合管理契約に基づき、長期的視点に立った定員管理、公共施設の再編に取り組んでいるが、引き続き、財政の健全化に努める。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40,388
40,077
230.14
25,197,840
24,033,098
1,018,145
15,750,304
28,201,970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42354</xdr:rowOff>
    </xdr:from>
    <xdr:to>
      <xdr:col>6</xdr:col>
      <xdr:colOff>511175</xdr:colOff>
      <xdr:row>35</xdr:row>
      <xdr:rowOff>74359</xdr:rowOff>
    </xdr:to>
    <xdr:cxnSp macro="">
      <xdr:nvCxnSpPr>
        <xdr:cNvPr id="61" name="直線コネクタ 60"/>
        <xdr:cNvCxnSpPr/>
      </xdr:nvCxnSpPr>
      <xdr:spPr>
        <a:xfrm flipV="1">
          <a:off x="3797300" y="6043104"/>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16637</xdr:rowOff>
    </xdr:from>
    <xdr:to>
      <xdr:col>5</xdr:col>
      <xdr:colOff>358775</xdr:colOff>
      <xdr:row>35</xdr:row>
      <xdr:rowOff>74359</xdr:rowOff>
    </xdr:to>
    <xdr:cxnSp macro="">
      <xdr:nvCxnSpPr>
        <xdr:cNvPr id="64" name="直線コネクタ 63"/>
        <xdr:cNvCxnSpPr/>
      </xdr:nvCxnSpPr>
      <xdr:spPr>
        <a:xfrm>
          <a:off x="2908300" y="6017387"/>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9779</xdr:rowOff>
    </xdr:from>
    <xdr:to>
      <xdr:col>4</xdr:col>
      <xdr:colOff>155575</xdr:colOff>
      <xdr:row>35</xdr:row>
      <xdr:rowOff>16637</xdr:rowOff>
    </xdr:to>
    <xdr:cxnSp macro="">
      <xdr:nvCxnSpPr>
        <xdr:cNvPr id="67" name="直線コネクタ 66"/>
        <xdr:cNvCxnSpPr/>
      </xdr:nvCxnSpPr>
      <xdr:spPr>
        <a:xfrm>
          <a:off x="2019300" y="601052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59309</xdr:rowOff>
    </xdr:from>
    <xdr:to>
      <xdr:col>2</xdr:col>
      <xdr:colOff>638175</xdr:colOff>
      <xdr:row>35</xdr:row>
      <xdr:rowOff>9779</xdr:rowOff>
    </xdr:to>
    <xdr:cxnSp macro="">
      <xdr:nvCxnSpPr>
        <xdr:cNvPr id="70" name="直線コネクタ 69"/>
        <xdr:cNvCxnSpPr/>
      </xdr:nvCxnSpPr>
      <xdr:spPr>
        <a:xfrm>
          <a:off x="1130300" y="5888609"/>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163004</xdr:rowOff>
    </xdr:from>
    <xdr:to>
      <xdr:col>6</xdr:col>
      <xdr:colOff>561975</xdr:colOff>
      <xdr:row>35</xdr:row>
      <xdr:rowOff>93154</xdr:rowOff>
    </xdr:to>
    <xdr:sp macro="" textlink="">
      <xdr:nvSpPr>
        <xdr:cNvPr id="80" name="円/楕円 79"/>
        <xdr:cNvSpPr/>
      </xdr:nvSpPr>
      <xdr:spPr>
        <a:xfrm>
          <a:off x="4584700" y="59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14431</xdr:rowOff>
    </xdr:from>
    <xdr:ext cx="469744" cy="259045"/>
    <xdr:sp macro="" textlink="">
      <xdr:nvSpPr>
        <xdr:cNvPr id="81" name="議会費該当値テキスト"/>
        <xdr:cNvSpPr txBox="1"/>
      </xdr:nvSpPr>
      <xdr:spPr>
        <a:xfrm>
          <a:off x="4686300" y="584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23559</xdr:rowOff>
    </xdr:from>
    <xdr:to>
      <xdr:col>5</xdr:col>
      <xdr:colOff>409575</xdr:colOff>
      <xdr:row>35</xdr:row>
      <xdr:rowOff>125159</xdr:rowOff>
    </xdr:to>
    <xdr:sp macro="" textlink="">
      <xdr:nvSpPr>
        <xdr:cNvPr id="82" name="円/楕円 81"/>
        <xdr:cNvSpPr/>
      </xdr:nvSpPr>
      <xdr:spPr>
        <a:xfrm>
          <a:off x="3746500" y="60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141686</xdr:rowOff>
    </xdr:from>
    <xdr:ext cx="469744" cy="259045"/>
    <xdr:sp macro="" textlink="">
      <xdr:nvSpPr>
        <xdr:cNvPr id="83" name="テキスト ボックス 82"/>
        <xdr:cNvSpPr txBox="1"/>
      </xdr:nvSpPr>
      <xdr:spPr>
        <a:xfrm>
          <a:off x="3562427" y="579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137287</xdr:rowOff>
    </xdr:from>
    <xdr:to>
      <xdr:col>4</xdr:col>
      <xdr:colOff>206375</xdr:colOff>
      <xdr:row>35</xdr:row>
      <xdr:rowOff>67437</xdr:rowOff>
    </xdr:to>
    <xdr:sp macro="" textlink="">
      <xdr:nvSpPr>
        <xdr:cNvPr id="84" name="円/楕円 83"/>
        <xdr:cNvSpPr/>
      </xdr:nvSpPr>
      <xdr:spPr>
        <a:xfrm>
          <a:off x="2857500" y="59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83964</xdr:rowOff>
    </xdr:from>
    <xdr:ext cx="469744" cy="259045"/>
    <xdr:sp macro="" textlink="">
      <xdr:nvSpPr>
        <xdr:cNvPr id="85" name="テキスト ボックス 84"/>
        <xdr:cNvSpPr txBox="1"/>
      </xdr:nvSpPr>
      <xdr:spPr>
        <a:xfrm>
          <a:off x="2673427" y="574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130429</xdr:rowOff>
    </xdr:from>
    <xdr:to>
      <xdr:col>3</xdr:col>
      <xdr:colOff>3175</xdr:colOff>
      <xdr:row>35</xdr:row>
      <xdr:rowOff>60579</xdr:rowOff>
    </xdr:to>
    <xdr:sp macro="" textlink="">
      <xdr:nvSpPr>
        <xdr:cNvPr id="86" name="円/楕円 85"/>
        <xdr:cNvSpPr/>
      </xdr:nvSpPr>
      <xdr:spPr>
        <a:xfrm>
          <a:off x="1968500" y="59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77106</xdr:rowOff>
    </xdr:from>
    <xdr:ext cx="469744" cy="259045"/>
    <xdr:sp macro="" textlink="">
      <xdr:nvSpPr>
        <xdr:cNvPr id="87" name="テキスト ボックス 86"/>
        <xdr:cNvSpPr txBox="1"/>
      </xdr:nvSpPr>
      <xdr:spPr>
        <a:xfrm>
          <a:off x="1784427" y="573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8509</xdr:rowOff>
    </xdr:from>
    <xdr:to>
      <xdr:col>1</xdr:col>
      <xdr:colOff>485775</xdr:colOff>
      <xdr:row>34</xdr:row>
      <xdr:rowOff>110109</xdr:rowOff>
    </xdr:to>
    <xdr:sp macro="" textlink="">
      <xdr:nvSpPr>
        <xdr:cNvPr id="88" name="円/楕円 87"/>
        <xdr:cNvSpPr/>
      </xdr:nvSpPr>
      <xdr:spPr>
        <a:xfrm>
          <a:off x="1079500" y="58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126636</xdr:rowOff>
    </xdr:from>
    <xdr:ext cx="469744" cy="259045"/>
    <xdr:sp macro="" textlink="">
      <xdr:nvSpPr>
        <xdr:cNvPr id="89" name="テキスト ボックス 88"/>
        <xdr:cNvSpPr txBox="1"/>
      </xdr:nvSpPr>
      <xdr:spPr>
        <a:xfrm>
          <a:off x="895427" y="561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94822</xdr:rowOff>
    </xdr:from>
    <xdr:to>
      <xdr:col>6</xdr:col>
      <xdr:colOff>511175</xdr:colOff>
      <xdr:row>57</xdr:row>
      <xdr:rowOff>159375</xdr:rowOff>
    </xdr:to>
    <xdr:cxnSp macro="">
      <xdr:nvCxnSpPr>
        <xdr:cNvPr id="118" name="直線コネクタ 117"/>
        <xdr:cNvCxnSpPr/>
      </xdr:nvCxnSpPr>
      <xdr:spPr>
        <a:xfrm>
          <a:off x="3797300" y="9867472"/>
          <a:ext cx="838200" cy="6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94822</xdr:rowOff>
    </xdr:from>
    <xdr:to>
      <xdr:col>5</xdr:col>
      <xdr:colOff>358775</xdr:colOff>
      <xdr:row>58</xdr:row>
      <xdr:rowOff>12252</xdr:rowOff>
    </xdr:to>
    <xdr:cxnSp macro="">
      <xdr:nvCxnSpPr>
        <xdr:cNvPr id="121" name="直線コネクタ 120"/>
        <xdr:cNvCxnSpPr/>
      </xdr:nvCxnSpPr>
      <xdr:spPr>
        <a:xfrm flipV="1">
          <a:off x="2908300" y="9867472"/>
          <a:ext cx="889000" cy="8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154953</xdr:rowOff>
    </xdr:from>
    <xdr:to>
      <xdr:col>4</xdr:col>
      <xdr:colOff>155575</xdr:colOff>
      <xdr:row>58</xdr:row>
      <xdr:rowOff>12252</xdr:rowOff>
    </xdr:to>
    <xdr:cxnSp macro="">
      <xdr:nvCxnSpPr>
        <xdr:cNvPr id="124" name="直線コネクタ 123"/>
        <xdr:cNvCxnSpPr/>
      </xdr:nvCxnSpPr>
      <xdr:spPr>
        <a:xfrm>
          <a:off x="2019300" y="9927603"/>
          <a:ext cx="889000" cy="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145585</xdr:rowOff>
    </xdr:from>
    <xdr:to>
      <xdr:col>2</xdr:col>
      <xdr:colOff>638175</xdr:colOff>
      <xdr:row>57</xdr:row>
      <xdr:rowOff>154953</xdr:rowOff>
    </xdr:to>
    <xdr:cxnSp macro="">
      <xdr:nvCxnSpPr>
        <xdr:cNvPr id="127" name="直線コネクタ 126"/>
        <xdr:cNvCxnSpPr/>
      </xdr:nvCxnSpPr>
      <xdr:spPr>
        <a:xfrm>
          <a:off x="1130300" y="9918235"/>
          <a:ext cx="889000" cy="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47635</xdr:rowOff>
    </xdr:from>
    <xdr:ext cx="599010" cy="259045"/>
    <xdr:sp macro="" textlink="">
      <xdr:nvSpPr>
        <xdr:cNvPr id="129" name="テキスト ボックス 128"/>
        <xdr:cNvSpPr txBox="1"/>
      </xdr:nvSpPr>
      <xdr:spPr>
        <a:xfrm>
          <a:off x="1719794" y="999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108575</xdr:rowOff>
    </xdr:from>
    <xdr:to>
      <xdr:col>6</xdr:col>
      <xdr:colOff>561975</xdr:colOff>
      <xdr:row>58</xdr:row>
      <xdr:rowOff>38725</xdr:rowOff>
    </xdr:to>
    <xdr:sp macro="" textlink="">
      <xdr:nvSpPr>
        <xdr:cNvPr id="137" name="円/楕円 136"/>
        <xdr:cNvSpPr/>
      </xdr:nvSpPr>
      <xdr:spPr>
        <a:xfrm>
          <a:off x="4584700" y="988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131452</xdr:rowOff>
    </xdr:from>
    <xdr:ext cx="599010" cy="259045"/>
    <xdr:sp macro="" textlink="">
      <xdr:nvSpPr>
        <xdr:cNvPr id="138" name="総務費該当値テキスト"/>
        <xdr:cNvSpPr txBox="1"/>
      </xdr:nvSpPr>
      <xdr:spPr>
        <a:xfrm>
          <a:off x="4686300" y="973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44022</xdr:rowOff>
    </xdr:from>
    <xdr:to>
      <xdr:col>5</xdr:col>
      <xdr:colOff>409575</xdr:colOff>
      <xdr:row>57</xdr:row>
      <xdr:rowOff>145622</xdr:rowOff>
    </xdr:to>
    <xdr:sp macro="" textlink="">
      <xdr:nvSpPr>
        <xdr:cNvPr id="139" name="円/楕円 138"/>
        <xdr:cNvSpPr/>
      </xdr:nvSpPr>
      <xdr:spPr>
        <a:xfrm>
          <a:off x="3746500" y="981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162149</xdr:rowOff>
    </xdr:from>
    <xdr:ext cx="599010" cy="259045"/>
    <xdr:sp macro="" textlink="">
      <xdr:nvSpPr>
        <xdr:cNvPr id="140" name="テキスト ボックス 139"/>
        <xdr:cNvSpPr txBox="1"/>
      </xdr:nvSpPr>
      <xdr:spPr>
        <a:xfrm>
          <a:off x="3497794" y="959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132902</xdr:rowOff>
    </xdr:from>
    <xdr:to>
      <xdr:col>4</xdr:col>
      <xdr:colOff>206375</xdr:colOff>
      <xdr:row>58</xdr:row>
      <xdr:rowOff>63052</xdr:rowOff>
    </xdr:to>
    <xdr:sp macro="" textlink="">
      <xdr:nvSpPr>
        <xdr:cNvPr id="141" name="円/楕円 140"/>
        <xdr:cNvSpPr/>
      </xdr:nvSpPr>
      <xdr:spPr>
        <a:xfrm>
          <a:off x="2857500" y="990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79579</xdr:rowOff>
    </xdr:from>
    <xdr:ext cx="599010" cy="259045"/>
    <xdr:sp macro="" textlink="">
      <xdr:nvSpPr>
        <xdr:cNvPr id="142" name="テキスト ボックス 141"/>
        <xdr:cNvSpPr txBox="1"/>
      </xdr:nvSpPr>
      <xdr:spPr>
        <a:xfrm>
          <a:off x="2608794" y="968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104153</xdr:rowOff>
    </xdr:from>
    <xdr:to>
      <xdr:col>3</xdr:col>
      <xdr:colOff>3175</xdr:colOff>
      <xdr:row>58</xdr:row>
      <xdr:rowOff>34303</xdr:rowOff>
    </xdr:to>
    <xdr:sp macro="" textlink="">
      <xdr:nvSpPr>
        <xdr:cNvPr id="143" name="円/楕円 142"/>
        <xdr:cNvSpPr/>
      </xdr:nvSpPr>
      <xdr:spPr>
        <a:xfrm>
          <a:off x="1968500" y="987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50830</xdr:rowOff>
    </xdr:from>
    <xdr:ext cx="599010" cy="259045"/>
    <xdr:sp macro="" textlink="">
      <xdr:nvSpPr>
        <xdr:cNvPr id="144" name="テキスト ボックス 143"/>
        <xdr:cNvSpPr txBox="1"/>
      </xdr:nvSpPr>
      <xdr:spPr>
        <a:xfrm>
          <a:off x="1719794" y="965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94785</xdr:rowOff>
    </xdr:from>
    <xdr:to>
      <xdr:col>1</xdr:col>
      <xdr:colOff>485775</xdr:colOff>
      <xdr:row>58</xdr:row>
      <xdr:rowOff>24935</xdr:rowOff>
    </xdr:to>
    <xdr:sp macro="" textlink="">
      <xdr:nvSpPr>
        <xdr:cNvPr id="145" name="円/楕円 144"/>
        <xdr:cNvSpPr/>
      </xdr:nvSpPr>
      <xdr:spPr>
        <a:xfrm>
          <a:off x="1079500" y="986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41462</xdr:rowOff>
    </xdr:from>
    <xdr:ext cx="599010" cy="259045"/>
    <xdr:sp macro="" textlink="">
      <xdr:nvSpPr>
        <xdr:cNvPr id="146" name="テキスト ボックス 145"/>
        <xdr:cNvSpPr txBox="1"/>
      </xdr:nvSpPr>
      <xdr:spPr>
        <a:xfrm>
          <a:off x="830794" y="964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13650</xdr:rowOff>
    </xdr:from>
    <xdr:to>
      <xdr:col>6</xdr:col>
      <xdr:colOff>511175</xdr:colOff>
      <xdr:row>77</xdr:row>
      <xdr:rowOff>110286</xdr:rowOff>
    </xdr:to>
    <xdr:cxnSp macro="">
      <xdr:nvCxnSpPr>
        <xdr:cNvPr id="176" name="直線コネクタ 175"/>
        <xdr:cNvCxnSpPr/>
      </xdr:nvCxnSpPr>
      <xdr:spPr>
        <a:xfrm flipV="1">
          <a:off x="3797300" y="13215300"/>
          <a:ext cx="838200" cy="9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110286</xdr:rowOff>
    </xdr:from>
    <xdr:to>
      <xdr:col>5</xdr:col>
      <xdr:colOff>358775</xdr:colOff>
      <xdr:row>77</xdr:row>
      <xdr:rowOff>147191</xdr:rowOff>
    </xdr:to>
    <xdr:cxnSp macro="">
      <xdr:nvCxnSpPr>
        <xdr:cNvPr id="179" name="直線コネクタ 178"/>
        <xdr:cNvCxnSpPr/>
      </xdr:nvCxnSpPr>
      <xdr:spPr>
        <a:xfrm flipV="1">
          <a:off x="2908300" y="13311936"/>
          <a:ext cx="889000" cy="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147191</xdr:rowOff>
    </xdr:from>
    <xdr:to>
      <xdr:col>4</xdr:col>
      <xdr:colOff>155575</xdr:colOff>
      <xdr:row>78</xdr:row>
      <xdr:rowOff>104975</xdr:rowOff>
    </xdr:to>
    <xdr:cxnSp macro="">
      <xdr:nvCxnSpPr>
        <xdr:cNvPr id="182" name="直線コネクタ 181"/>
        <xdr:cNvCxnSpPr/>
      </xdr:nvCxnSpPr>
      <xdr:spPr>
        <a:xfrm flipV="1">
          <a:off x="2019300" y="13348841"/>
          <a:ext cx="889000" cy="1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104975</xdr:rowOff>
    </xdr:from>
    <xdr:to>
      <xdr:col>2</xdr:col>
      <xdr:colOff>638175</xdr:colOff>
      <xdr:row>78</xdr:row>
      <xdr:rowOff>130084</xdr:rowOff>
    </xdr:to>
    <xdr:cxnSp macro="">
      <xdr:nvCxnSpPr>
        <xdr:cNvPr id="185" name="直線コネクタ 184"/>
        <xdr:cNvCxnSpPr/>
      </xdr:nvCxnSpPr>
      <xdr:spPr>
        <a:xfrm flipV="1">
          <a:off x="1130300" y="13478075"/>
          <a:ext cx="889000" cy="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134300</xdr:rowOff>
    </xdr:from>
    <xdr:to>
      <xdr:col>6</xdr:col>
      <xdr:colOff>561975</xdr:colOff>
      <xdr:row>77</xdr:row>
      <xdr:rowOff>64450</xdr:rowOff>
    </xdr:to>
    <xdr:sp macro="" textlink="">
      <xdr:nvSpPr>
        <xdr:cNvPr id="195" name="円/楕円 194"/>
        <xdr:cNvSpPr/>
      </xdr:nvSpPr>
      <xdr:spPr>
        <a:xfrm>
          <a:off x="4584700" y="131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112727</xdr:rowOff>
    </xdr:from>
    <xdr:ext cx="599010" cy="259045"/>
    <xdr:sp macro="" textlink="">
      <xdr:nvSpPr>
        <xdr:cNvPr id="196" name="民生費該当値テキスト"/>
        <xdr:cNvSpPr txBox="1"/>
      </xdr:nvSpPr>
      <xdr:spPr>
        <a:xfrm>
          <a:off x="4686300" y="1314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149,042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59486</xdr:rowOff>
    </xdr:from>
    <xdr:to>
      <xdr:col>5</xdr:col>
      <xdr:colOff>409575</xdr:colOff>
      <xdr:row>77</xdr:row>
      <xdr:rowOff>161086</xdr:rowOff>
    </xdr:to>
    <xdr:sp macro="" textlink="">
      <xdr:nvSpPr>
        <xdr:cNvPr id="197" name="円/楕円 196"/>
        <xdr:cNvSpPr/>
      </xdr:nvSpPr>
      <xdr:spPr>
        <a:xfrm>
          <a:off x="3746500" y="1326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152213</xdr:rowOff>
    </xdr:from>
    <xdr:ext cx="599010" cy="259045"/>
    <xdr:sp macro="" textlink="">
      <xdr:nvSpPr>
        <xdr:cNvPr id="198" name="テキスト ボックス 197"/>
        <xdr:cNvSpPr txBox="1"/>
      </xdr:nvSpPr>
      <xdr:spPr>
        <a:xfrm>
          <a:off x="3497794" y="1335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96391</xdr:rowOff>
    </xdr:from>
    <xdr:to>
      <xdr:col>4</xdr:col>
      <xdr:colOff>206375</xdr:colOff>
      <xdr:row>78</xdr:row>
      <xdr:rowOff>26541</xdr:rowOff>
    </xdr:to>
    <xdr:sp macro="" textlink="">
      <xdr:nvSpPr>
        <xdr:cNvPr id="199" name="円/楕円 198"/>
        <xdr:cNvSpPr/>
      </xdr:nvSpPr>
      <xdr:spPr>
        <a:xfrm>
          <a:off x="2857500" y="132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17668</xdr:rowOff>
    </xdr:from>
    <xdr:ext cx="599010" cy="259045"/>
    <xdr:sp macro="" textlink="">
      <xdr:nvSpPr>
        <xdr:cNvPr id="200" name="テキスト ボックス 199"/>
        <xdr:cNvSpPr txBox="1"/>
      </xdr:nvSpPr>
      <xdr:spPr>
        <a:xfrm>
          <a:off x="2608794" y="133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131,517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54175</xdr:rowOff>
    </xdr:from>
    <xdr:to>
      <xdr:col>3</xdr:col>
      <xdr:colOff>3175</xdr:colOff>
      <xdr:row>78</xdr:row>
      <xdr:rowOff>155775</xdr:rowOff>
    </xdr:to>
    <xdr:sp macro="" textlink="">
      <xdr:nvSpPr>
        <xdr:cNvPr id="201" name="円/楕円 200"/>
        <xdr:cNvSpPr/>
      </xdr:nvSpPr>
      <xdr:spPr>
        <a:xfrm>
          <a:off x="1968500" y="1342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146902</xdr:rowOff>
    </xdr:from>
    <xdr:ext cx="599010" cy="259045"/>
    <xdr:sp macro="" textlink="">
      <xdr:nvSpPr>
        <xdr:cNvPr id="202" name="テキスト ボックス 201"/>
        <xdr:cNvSpPr txBox="1"/>
      </xdr:nvSpPr>
      <xdr:spPr>
        <a:xfrm>
          <a:off x="1719794" y="1352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79284</xdr:rowOff>
    </xdr:from>
    <xdr:to>
      <xdr:col>1</xdr:col>
      <xdr:colOff>485775</xdr:colOff>
      <xdr:row>79</xdr:row>
      <xdr:rowOff>9434</xdr:rowOff>
    </xdr:to>
    <xdr:sp macro="" textlink="">
      <xdr:nvSpPr>
        <xdr:cNvPr id="203" name="円/楕円 202"/>
        <xdr:cNvSpPr/>
      </xdr:nvSpPr>
      <xdr:spPr>
        <a:xfrm>
          <a:off x="1079500" y="1345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561</xdr:rowOff>
    </xdr:from>
    <xdr:ext cx="599010" cy="259045"/>
    <xdr:sp macro="" textlink="">
      <xdr:nvSpPr>
        <xdr:cNvPr id="204" name="テキスト ボックス 203"/>
        <xdr:cNvSpPr txBox="1"/>
      </xdr:nvSpPr>
      <xdr:spPr>
        <a:xfrm>
          <a:off x="830794" y="1354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58798</xdr:rowOff>
    </xdr:from>
    <xdr:to>
      <xdr:col>6</xdr:col>
      <xdr:colOff>511175</xdr:colOff>
      <xdr:row>96</xdr:row>
      <xdr:rowOff>94165</xdr:rowOff>
    </xdr:to>
    <xdr:cxnSp macro="">
      <xdr:nvCxnSpPr>
        <xdr:cNvPr id="235" name="直線コネクタ 234"/>
        <xdr:cNvCxnSpPr/>
      </xdr:nvCxnSpPr>
      <xdr:spPr>
        <a:xfrm>
          <a:off x="3797300" y="16517998"/>
          <a:ext cx="838200" cy="3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83062</xdr:rowOff>
    </xdr:from>
    <xdr:to>
      <xdr:col>5</xdr:col>
      <xdr:colOff>358775</xdr:colOff>
      <xdr:row>96</xdr:row>
      <xdr:rowOff>58798</xdr:rowOff>
    </xdr:to>
    <xdr:cxnSp macro="">
      <xdr:nvCxnSpPr>
        <xdr:cNvPr id="238" name="直線コネクタ 237"/>
        <xdr:cNvCxnSpPr/>
      </xdr:nvCxnSpPr>
      <xdr:spPr>
        <a:xfrm>
          <a:off x="2908300" y="16370812"/>
          <a:ext cx="889000" cy="14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145915</xdr:rowOff>
    </xdr:from>
    <xdr:to>
      <xdr:col>4</xdr:col>
      <xdr:colOff>155575</xdr:colOff>
      <xdr:row>95</xdr:row>
      <xdr:rowOff>83062</xdr:rowOff>
    </xdr:to>
    <xdr:cxnSp macro="">
      <xdr:nvCxnSpPr>
        <xdr:cNvPr id="241" name="直線コネクタ 240"/>
        <xdr:cNvCxnSpPr/>
      </xdr:nvCxnSpPr>
      <xdr:spPr>
        <a:xfrm>
          <a:off x="2019300" y="16262215"/>
          <a:ext cx="889000" cy="10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54192</xdr:rowOff>
    </xdr:from>
    <xdr:to>
      <xdr:col>2</xdr:col>
      <xdr:colOff>638175</xdr:colOff>
      <xdr:row>94</xdr:row>
      <xdr:rowOff>145915</xdr:rowOff>
    </xdr:to>
    <xdr:cxnSp macro="">
      <xdr:nvCxnSpPr>
        <xdr:cNvPr id="244" name="直線コネクタ 243"/>
        <xdr:cNvCxnSpPr/>
      </xdr:nvCxnSpPr>
      <xdr:spPr>
        <a:xfrm>
          <a:off x="1130300" y="16170492"/>
          <a:ext cx="889000" cy="9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43365</xdr:rowOff>
    </xdr:from>
    <xdr:to>
      <xdr:col>6</xdr:col>
      <xdr:colOff>561975</xdr:colOff>
      <xdr:row>96</xdr:row>
      <xdr:rowOff>144965</xdr:rowOff>
    </xdr:to>
    <xdr:sp macro="" textlink="">
      <xdr:nvSpPr>
        <xdr:cNvPr id="254" name="円/楕円 253"/>
        <xdr:cNvSpPr/>
      </xdr:nvSpPr>
      <xdr:spPr>
        <a:xfrm>
          <a:off x="4584700" y="165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21792</xdr:rowOff>
    </xdr:from>
    <xdr:ext cx="534377" cy="259045"/>
    <xdr:sp macro="" textlink="">
      <xdr:nvSpPr>
        <xdr:cNvPr id="255" name="衛生費該当値テキスト"/>
        <xdr:cNvSpPr txBox="1"/>
      </xdr:nvSpPr>
      <xdr:spPr>
        <a:xfrm>
          <a:off x="4686300" y="164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47,683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7998</xdr:rowOff>
    </xdr:from>
    <xdr:to>
      <xdr:col>5</xdr:col>
      <xdr:colOff>409575</xdr:colOff>
      <xdr:row>96</xdr:row>
      <xdr:rowOff>109598</xdr:rowOff>
    </xdr:to>
    <xdr:sp macro="" textlink="">
      <xdr:nvSpPr>
        <xdr:cNvPr id="256" name="円/楕円 255"/>
        <xdr:cNvSpPr/>
      </xdr:nvSpPr>
      <xdr:spPr>
        <a:xfrm>
          <a:off x="3746500" y="164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126125</xdr:rowOff>
    </xdr:from>
    <xdr:ext cx="534377" cy="259045"/>
    <xdr:sp macro="" textlink="">
      <xdr:nvSpPr>
        <xdr:cNvPr id="257" name="テキスト ボックス 256"/>
        <xdr:cNvSpPr txBox="1"/>
      </xdr:nvSpPr>
      <xdr:spPr>
        <a:xfrm>
          <a:off x="3530111" y="162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32262</xdr:rowOff>
    </xdr:from>
    <xdr:to>
      <xdr:col>4</xdr:col>
      <xdr:colOff>206375</xdr:colOff>
      <xdr:row>95</xdr:row>
      <xdr:rowOff>133862</xdr:rowOff>
    </xdr:to>
    <xdr:sp macro="" textlink="">
      <xdr:nvSpPr>
        <xdr:cNvPr id="258" name="円/楕円 257"/>
        <xdr:cNvSpPr/>
      </xdr:nvSpPr>
      <xdr:spPr>
        <a:xfrm>
          <a:off x="2857500" y="1632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150389</xdr:rowOff>
    </xdr:from>
    <xdr:ext cx="534377" cy="259045"/>
    <xdr:sp macro="" textlink="">
      <xdr:nvSpPr>
        <xdr:cNvPr id="259" name="テキスト ボックス 258"/>
        <xdr:cNvSpPr txBox="1"/>
      </xdr:nvSpPr>
      <xdr:spPr>
        <a:xfrm>
          <a:off x="2641111" y="1609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95115</xdr:rowOff>
    </xdr:from>
    <xdr:to>
      <xdr:col>3</xdr:col>
      <xdr:colOff>3175</xdr:colOff>
      <xdr:row>95</xdr:row>
      <xdr:rowOff>25265</xdr:rowOff>
    </xdr:to>
    <xdr:sp macro="" textlink="">
      <xdr:nvSpPr>
        <xdr:cNvPr id="260" name="円/楕円 259"/>
        <xdr:cNvSpPr/>
      </xdr:nvSpPr>
      <xdr:spPr>
        <a:xfrm>
          <a:off x="1968500" y="1621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41792</xdr:rowOff>
    </xdr:from>
    <xdr:ext cx="534377" cy="259045"/>
    <xdr:sp macro="" textlink="">
      <xdr:nvSpPr>
        <xdr:cNvPr id="261" name="テキスト ボックス 260"/>
        <xdr:cNvSpPr txBox="1"/>
      </xdr:nvSpPr>
      <xdr:spPr>
        <a:xfrm>
          <a:off x="1752111" y="1598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74,429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3392</xdr:rowOff>
    </xdr:from>
    <xdr:to>
      <xdr:col>1</xdr:col>
      <xdr:colOff>485775</xdr:colOff>
      <xdr:row>94</xdr:row>
      <xdr:rowOff>104992</xdr:rowOff>
    </xdr:to>
    <xdr:sp macro="" textlink="">
      <xdr:nvSpPr>
        <xdr:cNvPr id="262" name="円/楕円 261"/>
        <xdr:cNvSpPr/>
      </xdr:nvSpPr>
      <xdr:spPr>
        <a:xfrm>
          <a:off x="1079500" y="161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121519</xdr:rowOff>
    </xdr:from>
    <xdr:ext cx="534377" cy="259045"/>
    <xdr:sp macro="" textlink="">
      <xdr:nvSpPr>
        <xdr:cNvPr id="263" name="テキスト ボックス 262"/>
        <xdr:cNvSpPr txBox="1"/>
      </xdr:nvSpPr>
      <xdr:spPr>
        <a:xfrm>
          <a:off x="863111" y="1589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131114</xdr:rowOff>
    </xdr:from>
    <xdr:to>
      <xdr:col>15</xdr:col>
      <xdr:colOff>180975</xdr:colOff>
      <xdr:row>57</xdr:row>
      <xdr:rowOff>153123</xdr:rowOff>
    </xdr:to>
    <xdr:cxnSp macro="">
      <xdr:nvCxnSpPr>
        <xdr:cNvPr id="347" name="直線コネクタ 346"/>
        <xdr:cNvCxnSpPr/>
      </xdr:nvCxnSpPr>
      <xdr:spPr>
        <a:xfrm flipV="1">
          <a:off x="9639300" y="9903764"/>
          <a:ext cx="838200" cy="2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151861</xdr:rowOff>
    </xdr:from>
    <xdr:to>
      <xdr:col>14</xdr:col>
      <xdr:colOff>28575</xdr:colOff>
      <xdr:row>57</xdr:row>
      <xdr:rowOff>153123</xdr:rowOff>
    </xdr:to>
    <xdr:cxnSp macro="">
      <xdr:nvCxnSpPr>
        <xdr:cNvPr id="350" name="直線コネクタ 349"/>
        <xdr:cNvCxnSpPr/>
      </xdr:nvCxnSpPr>
      <xdr:spPr>
        <a:xfrm>
          <a:off x="8750300" y="9924511"/>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130931</xdr:rowOff>
    </xdr:from>
    <xdr:to>
      <xdr:col>12</xdr:col>
      <xdr:colOff>511175</xdr:colOff>
      <xdr:row>57</xdr:row>
      <xdr:rowOff>151861</xdr:rowOff>
    </xdr:to>
    <xdr:cxnSp macro="">
      <xdr:nvCxnSpPr>
        <xdr:cNvPr id="353" name="直線コネクタ 352"/>
        <xdr:cNvCxnSpPr/>
      </xdr:nvCxnSpPr>
      <xdr:spPr>
        <a:xfrm>
          <a:off x="7861300" y="9903581"/>
          <a:ext cx="889000" cy="2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130931</xdr:rowOff>
    </xdr:from>
    <xdr:to>
      <xdr:col>11</xdr:col>
      <xdr:colOff>307975</xdr:colOff>
      <xdr:row>57</xdr:row>
      <xdr:rowOff>149630</xdr:rowOff>
    </xdr:to>
    <xdr:cxnSp macro="">
      <xdr:nvCxnSpPr>
        <xdr:cNvPr id="356" name="直線コネクタ 355"/>
        <xdr:cNvCxnSpPr/>
      </xdr:nvCxnSpPr>
      <xdr:spPr>
        <a:xfrm flipV="1">
          <a:off x="6972300" y="9903581"/>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80314</xdr:rowOff>
    </xdr:from>
    <xdr:to>
      <xdr:col>15</xdr:col>
      <xdr:colOff>231775</xdr:colOff>
      <xdr:row>58</xdr:row>
      <xdr:rowOff>10464</xdr:rowOff>
    </xdr:to>
    <xdr:sp macro="" textlink="">
      <xdr:nvSpPr>
        <xdr:cNvPr id="366" name="円/楕円 365"/>
        <xdr:cNvSpPr/>
      </xdr:nvSpPr>
      <xdr:spPr>
        <a:xfrm>
          <a:off x="10426700" y="985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166691</xdr:rowOff>
    </xdr:from>
    <xdr:ext cx="534377" cy="259045"/>
    <xdr:sp macro="" textlink="">
      <xdr:nvSpPr>
        <xdr:cNvPr id="367" name="農林水産業費該当値テキスト"/>
        <xdr:cNvSpPr txBox="1"/>
      </xdr:nvSpPr>
      <xdr:spPr>
        <a:xfrm>
          <a:off x="10528300" y="976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19,689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102323</xdr:rowOff>
    </xdr:from>
    <xdr:to>
      <xdr:col>14</xdr:col>
      <xdr:colOff>79375</xdr:colOff>
      <xdr:row>58</xdr:row>
      <xdr:rowOff>32473</xdr:rowOff>
    </xdr:to>
    <xdr:sp macro="" textlink="">
      <xdr:nvSpPr>
        <xdr:cNvPr id="368" name="円/楕円 367"/>
        <xdr:cNvSpPr/>
      </xdr:nvSpPr>
      <xdr:spPr>
        <a:xfrm>
          <a:off x="9588500" y="98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23600</xdr:rowOff>
    </xdr:from>
    <xdr:ext cx="534377" cy="259045"/>
    <xdr:sp macro="" textlink="">
      <xdr:nvSpPr>
        <xdr:cNvPr id="369" name="テキスト ボックス 368"/>
        <xdr:cNvSpPr txBox="1"/>
      </xdr:nvSpPr>
      <xdr:spPr>
        <a:xfrm>
          <a:off x="9372111" y="996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101061</xdr:rowOff>
    </xdr:from>
    <xdr:to>
      <xdr:col>12</xdr:col>
      <xdr:colOff>561975</xdr:colOff>
      <xdr:row>58</xdr:row>
      <xdr:rowOff>31211</xdr:rowOff>
    </xdr:to>
    <xdr:sp macro="" textlink="">
      <xdr:nvSpPr>
        <xdr:cNvPr id="370" name="円/楕円 369"/>
        <xdr:cNvSpPr/>
      </xdr:nvSpPr>
      <xdr:spPr>
        <a:xfrm>
          <a:off x="8699500" y="98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22338</xdr:rowOff>
    </xdr:from>
    <xdr:ext cx="534377" cy="259045"/>
    <xdr:sp macro="" textlink="">
      <xdr:nvSpPr>
        <xdr:cNvPr id="371" name="テキスト ボックス 370"/>
        <xdr:cNvSpPr txBox="1"/>
      </xdr:nvSpPr>
      <xdr:spPr>
        <a:xfrm>
          <a:off x="8483111" y="996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80131</xdr:rowOff>
    </xdr:from>
    <xdr:to>
      <xdr:col>11</xdr:col>
      <xdr:colOff>358775</xdr:colOff>
      <xdr:row>58</xdr:row>
      <xdr:rowOff>10281</xdr:rowOff>
    </xdr:to>
    <xdr:sp macro="" textlink="">
      <xdr:nvSpPr>
        <xdr:cNvPr id="372" name="円/楕円 371"/>
        <xdr:cNvSpPr/>
      </xdr:nvSpPr>
      <xdr:spPr>
        <a:xfrm>
          <a:off x="7810500" y="98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1408</xdr:rowOff>
    </xdr:from>
    <xdr:ext cx="534377" cy="259045"/>
    <xdr:sp macro="" textlink="">
      <xdr:nvSpPr>
        <xdr:cNvPr id="373" name="テキスト ボックス 372"/>
        <xdr:cNvSpPr txBox="1"/>
      </xdr:nvSpPr>
      <xdr:spPr>
        <a:xfrm>
          <a:off x="7594111" y="994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98830</xdr:rowOff>
    </xdr:from>
    <xdr:to>
      <xdr:col>10</xdr:col>
      <xdr:colOff>155575</xdr:colOff>
      <xdr:row>58</xdr:row>
      <xdr:rowOff>28980</xdr:rowOff>
    </xdr:to>
    <xdr:sp macro="" textlink="">
      <xdr:nvSpPr>
        <xdr:cNvPr id="374" name="円/楕円 373"/>
        <xdr:cNvSpPr/>
      </xdr:nvSpPr>
      <xdr:spPr>
        <a:xfrm>
          <a:off x="6921500" y="98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20107</xdr:rowOff>
    </xdr:from>
    <xdr:ext cx="534377" cy="259045"/>
    <xdr:sp macro="" textlink="">
      <xdr:nvSpPr>
        <xdr:cNvPr id="375" name="テキスト ボックス 374"/>
        <xdr:cNvSpPr txBox="1"/>
      </xdr:nvSpPr>
      <xdr:spPr>
        <a:xfrm>
          <a:off x="6705111" y="996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123943</xdr:rowOff>
    </xdr:from>
    <xdr:to>
      <xdr:col>15</xdr:col>
      <xdr:colOff>180975</xdr:colOff>
      <xdr:row>77</xdr:row>
      <xdr:rowOff>130801</xdr:rowOff>
    </xdr:to>
    <xdr:cxnSp macro="">
      <xdr:nvCxnSpPr>
        <xdr:cNvPr id="406" name="直線コネクタ 405"/>
        <xdr:cNvCxnSpPr/>
      </xdr:nvCxnSpPr>
      <xdr:spPr>
        <a:xfrm flipV="1">
          <a:off x="9639300" y="13325593"/>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72834</xdr:rowOff>
    </xdr:from>
    <xdr:to>
      <xdr:col>14</xdr:col>
      <xdr:colOff>28575</xdr:colOff>
      <xdr:row>77</xdr:row>
      <xdr:rowOff>130801</xdr:rowOff>
    </xdr:to>
    <xdr:cxnSp macro="">
      <xdr:nvCxnSpPr>
        <xdr:cNvPr id="409" name="直線コネクタ 408"/>
        <xdr:cNvCxnSpPr/>
      </xdr:nvCxnSpPr>
      <xdr:spPr>
        <a:xfrm>
          <a:off x="8750300" y="13274484"/>
          <a:ext cx="889000" cy="5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72834</xdr:rowOff>
    </xdr:from>
    <xdr:to>
      <xdr:col>12</xdr:col>
      <xdr:colOff>511175</xdr:colOff>
      <xdr:row>77</xdr:row>
      <xdr:rowOff>116187</xdr:rowOff>
    </xdr:to>
    <xdr:cxnSp macro="">
      <xdr:nvCxnSpPr>
        <xdr:cNvPr id="412" name="直線コネクタ 411"/>
        <xdr:cNvCxnSpPr/>
      </xdr:nvCxnSpPr>
      <xdr:spPr>
        <a:xfrm flipV="1">
          <a:off x="7861300" y="13274484"/>
          <a:ext cx="889000" cy="4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116187</xdr:rowOff>
    </xdr:from>
    <xdr:to>
      <xdr:col>11</xdr:col>
      <xdr:colOff>307975</xdr:colOff>
      <xdr:row>77</xdr:row>
      <xdr:rowOff>152518</xdr:rowOff>
    </xdr:to>
    <xdr:cxnSp macro="">
      <xdr:nvCxnSpPr>
        <xdr:cNvPr id="415" name="直線コネクタ 414"/>
        <xdr:cNvCxnSpPr/>
      </xdr:nvCxnSpPr>
      <xdr:spPr>
        <a:xfrm flipV="1">
          <a:off x="6972300" y="13317837"/>
          <a:ext cx="889000" cy="3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73143</xdr:rowOff>
    </xdr:from>
    <xdr:to>
      <xdr:col>15</xdr:col>
      <xdr:colOff>231775</xdr:colOff>
      <xdr:row>78</xdr:row>
      <xdr:rowOff>3293</xdr:rowOff>
    </xdr:to>
    <xdr:sp macro="" textlink="">
      <xdr:nvSpPr>
        <xdr:cNvPr id="425" name="円/楕円 424"/>
        <xdr:cNvSpPr/>
      </xdr:nvSpPr>
      <xdr:spPr>
        <a:xfrm>
          <a:off x="10426700" y="1327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96020</xdr:rowOff>
    </xdr:from>
    <xdr:ext cx="534377" cy="259045"/>
    <xdr:sp macro="" textlink="">
      <xdr:nvSpPr>
        <xdr:cNvPr id="426" name="商工費該当値テキスト"/>
        <xdr:cNvSpPr txBox="1"/>
      </xdr:nvSpPr>
      <xdr:spPr>
        <a:xfrm>
          <a:off x="10528300" y="131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19,465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80001</xdr:rowOff>
    </xdr:from>
    <xdr:to>
      <xdr:col>14</xdr:col>
      <xdr:colOff>79375</xdr:colOff>
      <xdr:row>78</xdr:row>
      <xdr:rowOff>10151</xdr:rowOff>
    </xdr:to>
    <xdr:sp macro="" textlink="">
      <xdr:nvSpPr>
        <xdr:cNvPr id="427" name="円/楕円 426"/>
        <xdr:cNvSpPr/>
      </xdr:nvSpPr>
      <xdr:spPr>
        <a:xfrm>
          <a:off x="9588500" y="1328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26678</xdr:rowOff>
    </xdr:from>
    <xdr:ext cx="534377" cy="259045"/>
    <xdr:sp macro="" textlink="">
      <xdr:nvSpPr>
        <xdr:cNvPr id="428" name="テキスト ボックス 427"/>
        <xdr:cNvSpPr txBox="1"/>
      </xdr:nvSpPr>
      <xdr:spPr>
        <a:xfrm>
          <a:off x="9372111" y="1305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22034</xdr:rowOff>
    </xdr:from>
    <xdr:to>
      <xdr:col>12</xdr:col>
      <xdr:colOff>561975</xdr:colOff>
      <xdr:row>77</xdr:row>
      <xdr:rowOff>123634</xdr:rowOff>
    </xdr:to>
    <xdr:sp macro="" textlink="">
      <xdr:nvSpPr>
        <xdr:cNvPr id="429" name="円/楕円 428"/>
        <xdr:cNvSpPr/>
      </xdr:nvSpPr>
      <xdr:spPr>
        <a:xfrm>
          <a:off x="8699500" y="1322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140161</xdr:rowOff>
    </xdr:from>
    <xdr:ext cx="534377" cy="259045"/>
    <xdr:sp macro="" textlink="">
      <xdr:nvSpPr>
        <xdr:cNvPr id="430" name="テキスト ボックス 429"/>
        <xdr:cNvSpPr txBox="1"/>
      </xdr:nvSpPr>
      <xdr:spPr>
        <a:xfrm>
          <a:off x="8483111" y="1299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65387</xdr:rowOff>
    </xdr:from>
    <xdr:to>
      <xdr:col>11</xdr:col>
      <xdr:colOff>358775</xdr:colOff>
      <xdr:row>77</xdr:row>
      <xdr:rowOff>166987</xdr:rowOff>
    </xdr:to>
    <xdr:sp macro="" textlink="">
      <xdr:nvSpPr>
        <xdr:cNvPr id="431" name="円/楕円 430"/>
        <xdr:cNvSpPr/>
      </xdr:nvSpPr>
      <xdr:spPr>
        <a:xfrm>
          <a:off x="7810500" y="132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12064</xdr:rowOff>
    </xdr:from>
    <xdr:ext cx="534377" cy="259045"/>
    <xdr:sp macro="" textlink="">
      <xdr:nvSpPr>
        <xdr:cNvPr id="432" name="テキスト ボックス 431"/>
        <xdr:cNvSpPr txBox="1"/>
      </xdr:nvSpPr>
      <xdr:spPr>
        <a:xfrm>
          <a:off x="7594111" y="130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101718</xdr:rowOff>
    </xdr:from>
    <xdr:to>
      <xdr:col>10</xdr:col>
      <xdr:colOff>155575</xdr:colOff>
      <xdr:row>78</xdr:row>
      <xdr:rowOff>31868</xdr:rowOff>
    </xdr:to>
    <xdr:sp macro="" textlink="">
      <xdr:nvSpPr>
        <xdr:cNvPr id="433" name="円/楕円 432"/>
        <xdr:cNvSpPr/>
      </xdr:nvSpPr>
      <xdr:spPr>
        <a:xfrm>
          <a:off x="6921500" y="1330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48395</xdr:rowOff>
    </xdr:from>
    <xdr:ext cx="534377" cy="259045"/>
    <xdr:sp macro="" textlink="">
      <xdr:nvSpPr>
        <xdr:cNvPr id="434" name="テキスト ボックス 433"/>
        <xdr:cNvSpPr txBox="1"/>
      </xdr:nvSpPr>
      <xdr:spPr>
        <a:xfrm>
          <a:off x="6705111" y="1307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125485</xdr:rowOff>
    </xdr:from>
    <xdr:to>
      <xdr:col>15</xdr:col>
      <xdr:colOff>180975</xdr:colOff>
      <xdr:row>98</xdr:row>
      <xdr:rowOff>125555</xdr:rowOff>
    </xdr:to>
    <xdr:cxnSp macro="">
      <xdr:nvCxnSpPr>
        <xdr:cNvPr id="461" name="直線コネクタ 460"/>
        <xdr:cNvCxnSpPr/>
      </xdr:nvCxnSpPr>
      <xdr:spPr>
        <a:xfrm flipV="1">
          <a:off x="9639300" y="16927585"/>
          <a:ext cx="8382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118453</xdr:rowOff>
    </xdr:from>
    <xdr:to>
      <xdr:col>14</xdr:col>
      <xdr:colOff>28575</xdr:colOff>
      <xdr:row>98</xdr:row>
      <xdr:rowOff>125555</xdr:rowOff>
    </xdr:to>
    <xdr:cxnSp macro="">
      <xdr:nvCxnSpPr>
        <xdr:cNvPr id="464" name="直線コネクタ 463"/>
        <xdr:cNvCxnSpPr/>
      </xdr:nvCxnSpPr>
      <xdr:spPr>
        <a:xfrm>
          <a:off x="8750300" y="16920553"/>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118453</xdr:rowOff>
    </xdr:from>
    <xdr:to>
      <xdr:col>12</xdr:col>
      <xdr:colOff>511175</xdr:colOff>
      <xdr:row>98</xdr:row>
      <xdr:rowOff>126026</xdr:rowOff>
    </xdr:to>
    <xdr:cxnSp macro="">
      <xdr:nvCxnSpPr>
        <xdr:cNvPr id="467" name="直線コネクタ 466"/>
        <xdr:cNvCxnSpPr/>
      </xdr:nvCxnSpPr>
      <xdr:spPr>
        <a:xfrm flipV="1">
          <a:off x="7861300" y="16920553"/>
          <a:ext cx="889000" cy="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121123</xdr:rowOff>
    </xdr:from>
    <xdr:to>
      <xdr:col>11</xdr:col>
      <xdr:colOff>307975</xdr:colOff>
      <xdr:row>98</xdr:row>
      <xdr:rowOff>126026</xdr:rowOff>
    </xdr:to>
    <xdr:cxnSp macro="">
      <xdr:nvCxnSpPr>
        <xdr:cNvPr id="470" name="直線コネクタ 469"/>
        <xdr:cNvCxnSpPr/>
      </xdr:nvCxnSpPr>
      <xdr:spPr>
        <a:xfrm>
          <a:off x="6972300" y="16923223"/>
          <a:ext cx="889000" cy="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74685</xdr:rowOff>
    </xdr:from>
    <xdr:to>
      <xdr:col>15</xdr:col>
      <xdr:colOff>231775</xdr:colOff>
      <xdr:row>99</xdr:row>
      <xdr:rowOff>4835</xdr:rowOff>
    </xdr:to>
    <xdr:sp macro="" textlink="">
      <xdr:nvSpPr>
        <xdr:cNvPr id="480" name="円/楕円 479"/>
        <xdr:cNvSpPr/>
      </xdr:nvSpPr>
      <xdr:spPr>
        <a:xfrm>
          <a:off x="10426700" y="1687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19824</xdr:rowOff>
    </xdr:from>
    <xdr:ext cx="534377" cy="259045"/>
    <xdr:sp macro="" textlink="">
      <xdr:nvSpPr>
        <xdr:cNvPr id="481" name="土木費該当値テキスト"/>
        <xdr:cNvSpPr txBox="1"/>
      </xdr:nvSpPr>
      <xdr:spPr>
        <a:xfrm>
          <a:off x="10528300" y="16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74755</xdr:rowOff>
    </xdr:from>
    <xdr:to>
      <xdr:col>14</xdr:col>
      <xdr:colOff>79375</xdr:colOff>
      <xdr:row>99</xdr:row>
      <xdr:rowOff>4905</xdr:rowOff>
    </xdr:to>
    <xdr:sp macro="" textlink="">
      <xdr:nvSpPr>
        <xdr:cNvPr id="482" name="円/楕円 481"/>
        <xdr:cNvSpPr/>
      </xdr:nvSpPr>
      <xdr:spPr>
        <a:xfrm>
          <a:off x="9588500" y="1687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167482</xdr:rowOff>
    </xdr:from>
    <xdr:ext cx="534377" cy="259045"/>
    <xdr:sp macro="" textlink="">
      <xdr:nvSpPr>
        <xdr:cNvPr id="483" name="テキスト ボックス 482"/>
        <xdr:cNvSpPr txBox="1"/>
      </xdr:nvSpPr>
      <xdr:spPr>
        <a:xfrm>
          <a:off x="9372111" y="1696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67653</xdr:rowOff>
    </xdr:from>
    <xdr:to>
      <xdr:col>12</xdr:col>
      <xdr:colOff>561975</xdr:colOff>
      <xdr:row>98</xdr:row>
      <xdr:rowOff>169253</xdr:rowOff>
    </xdr:to>
    <xdr:sp macro="" textlink="">
      <xdr:nvSpPr>
        <xdr:cNvPr id="484" name="円/楕円 483"/>
        <xdr:cNvSpPr/>
      </xdr:nvSpPr>
      <xdr:spPr>
        <a:xfrm>
          <a:off x="8699500" y="168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160380</xdr:rowOff>
    </xdr:from>
    <xdr:ext cx="534377" cy="259045"/>
    <xdr:sp macro="" textlink="">
      <xdr:nvSpPr>
        <xdr:cNvPr id="485" name="テキスト ボックス 484"/>
        <xdr:cNvSpPr txBox="1"/>
      </xdr:nvSpPr>
      <xdr:spPr>
        <a:xfrm>
          <a:off x="8483111" y="1696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75226</xdr:rowOff>
    </xdr:from>
    <xdr:to>
      <xdr:col>11</xdr:col>
      <xdr:colOff>358775</xdr:colOff>
      <xdr:row>99</xdr:row>
      <xdr:rowOff>5376</xdr:rowOff>
    </xdr:to>
    <xdr:sp macro="" textlink="">
      <xdr:nvSpPr>
        <xdr:cNvPr id="486" name="円/楕円 485"/>
        <xdr:cNvSpPr/>
      </xdr:nvSpPr>
      <xdr:spPr>
        <a:xfrm>
          <a:off x="7810500" y="168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167953</xdr:rowOff>
    </xdr:from>
    <xdr:ext cx="534377" cy="259045"/>
    <xdr:sp macro="" textlink="">
      <xdr:nvSpPr>
        <xdr:cNvPr id="487" name="テキスト ボックス 486"/>
        <xdr:cNvSpPr txBox="1"/>
      </xdr:nvSpPr>
      <xdr:spPr>
        <a:xfrm>
          <a:off x="7594111" y="1697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70323</xdr:rowOff>
    </xdr:from>
    <xdr:to>
      <xdr:col>10</xdr:col>
      <xdr:colOff>155575</xdr:colOff>
      <xdr:row>99</xdr:row>
      <xdr:rowOff>473</xdr:rowOff>
    </xdr:to>
    <xdr:sp macro="" textlink="">
      <xdr:nvSpPr>
        <xdr:cNvPr id="488" name="円/楕円 487"/>
        <xdr:cNvSpPr/>
      </xdr:nvSpPr>
      <xdr:spPr>
        <a:xfrm>
          <a:off x="6921500" y="1687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163050</xdr:rowOff>
    </xdr:from>
    <xdr:ext cx="534377" cy="259045"/>
    <xdr:sp macro="" textlink="">
      <xdr:nvSpPr>
        <xdr:cNvPr id="489" name="テキスト ボックス 488"/>
        <xdr:cNvSpPr txBox="1"/>
      </xdr:nvSpPr>
      <xdr:spPr>
        <a:xfrm>
          <a:off x="6705111" y="1696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139586</xdr:rowOff>
    </xdr:from>
    <xdr:to>
      <xdr:col>23</xdr:col>
      <xdr:colOff>517525</xdr:colOff>
      <xdr:row>37</xdr:row>
      <xdr:rowOff>24061</xdr:rowOff>
    </xdr:to>
    <xdr:cxnSp macro="">
      <xdr:nvCxnSpPr>
        <xdr:cNvPr id="520" name="直線コネクタ 519"/>
        <xdr:cNvCxnSpPr/>
      </xdr:nvCxnSpPr>
      <xdr:spPr>
        <a:xfrm>
          <a:off x="15481300" y="6140336"/>
          <a:ext cx="838200" cy="22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37418</xdr:rowOff>
    </xdr:from>
    <xdr:to>
      <xdr:col>22</xdr:col>
      <xdr:colOff>365125</xdr:colOff>
      <xdr:row>35</xdr:row>
      <xdr:rowOff>139586</xdr:rowOff>
    </xdr:to>
    <xdr:cxnSp macro="">
      <xdr:nvCxnSpPr>
        <xdr:cNvPr id="523" name="直線コネクタ 522"/>
        <xdr:cNvCxnSpPr/>
      </xdr:nvCxnSpPr>
      <xdr:spPr>
        <a:xfrm>
          <a:off x="14592300" y="6038168"/>
          <a:ext cx="889000" cy="1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37418</xdr:rowOff>
    </xdr:from>
    <xdr:to>
      <xdr:col>21</xdr:col>
      <xdr:colOff>161925</xdr:colOff>
      <xdr:row>36</xdr:row>
      <xdr:rowOff>59870</xdr:rowOff>
    </xdr:to>
    <xdr:cxnSp macro="">
      <xdr:nvCxnSpPr>
        <xdr:cNvPr id="526" name="直線コネクタ 525"/>
        <xdr:cNvCxnSpPr/>
      </xdr:nvCxnSpPr>
      <xdr:spPr>
        <a:xfrm flipV="1">
          <a:off x="13703300" y="6038168"/>
          <a:ext cx="889000" cy="19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59870</xdr:rowOff>
    </xdr:from>
    <xdr:to>
      <xdr:col>19</xdr:col>
      <xdr:colOff>644525</xdr:colOff>
      <xdr:row>37</xdr:row>
      <xdr:rowOff>21824</xdr:rowOff>
    </xdr:to>
    <xdr:cxnSp macro="">
      <xdr:nvCxnSpPr>
        <xdr:cNvPr id="529" name="直線コネクタ 528"/>
        <xdr:cNvCxnSpPr/>
      </xdr:nvCxnSpPr>
      <xdr:spPr>
        <a:xfrm flipV="1">
          <a:off x="12814300" y="6232070"/>
          <a:ext cx="889000" cy="13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144711</xdr:rowOff>
    </xdr:from>
    <xdr:to>
      <xdr:col>23</xdr:col>
      <xdr:colOff>568325</xdr:colOff>
      <xdr:row>37</xdr:row>
      <xdr:rowOff>74861</xdr:rowOff>
    </xdr:to>
    <xdr:sp macro="" textlink="">
      <xdr:nvSpPr>
        <xdr:cNvPr id="539" name="円/楕円 538"/>
        <xdr:cNvSpPr/>
      </xdr:nvSpPr>
      <xdr:spPr>
        <a:xfrm>
          <a:off x="16268700" y="631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167588</xdr:rowOff>
    </xdr:from>
    <xdr:ext cx="534377" cy="259045"/>
    <xdr:sp macro="" textlink="">
      <xdr:nvSpPr>
        <xdr:cNvPr id="540" name="消防費該当値テキスト"/>
        <xdr:cNvSpPr txBox="1"/>
      </xdr:nvSpPr>
      <xdr:spPr>
        <a:xfrm>
          <a:off x="16370300" y="616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25,582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88786</xdr:rowOff>
    </xdr:from>
    <xdr:to>
      <xdr:col>22</xdr:col>
      <xdr:colOff>415925</xdr:colOff>
      <xdr:row>36</xdr:row>
      <xdr:rowOff>18936</xdr:rowOff>
    </xdr:to>
    <xdr:sp macro="" textlink="">
      <xdr:nvSpPr>
        <xdr:cNvPr id="541" name="円/楕円 540"/>
        <xdr:cNvSpPr/>
      </xdr:nvSpPr>
      <xdr:spPr>
        <a:xfrm>
          <a:off x="15430500" y="60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35463</xdr:rowOff>
    </xdr:from>
    <xdr:ext cx="534377" cy="259045"/>
    <xdr:sp macro="" textlink="">
      <xdr:nvSpPr>
        <xdr:cNvPr id="542" name="テキスト ボックス 541"/>
        <xdr:cNvSpPr txBox="1"/>
      </xdr:nvSpPr>
      <xdr:spPr>
        <a:xfrm>
          <a:off x="15214111" y="586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158068</xdr:rowOff>
    </xdr:from>
    <xdr:to>
      <xdr:col>21</xdr:col>
      <xdr:colOff>212725</xdr:colOff>
      <xdr:row>35</xdr:row>
      <xdr:rowOff>88218</xdr:rowOff>
    </xdr:to>
    <xdr:sp macro="" textlink="">
      <xdr:nvSpPr>
        <xdr:cNvPr id="543" name="円/楕円 542"/>
        <xdr:cNvSpPr/>
      </xdr:nvSpPr>
      <xdr:spPr>
        <a:xfrm>
          <a:off x="14541500" y="59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104745</xdr:rowOff>
    </xdr:from>
    <xdr:ext cx="534377" cy="259045"/>
    <xdr:sp macro="" textlink="">
      <xdr:nvSpPr>
        <xdr:cNvPr id="544" name="テキスト ボックス 543"/>
        <xdr:cNvSpPr txBox="1"/>
      </xdr:nvSpPr>
      <xdr:spPr>
        <a:xfrm>
          <a:off x="14325111" y="57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9070</xdr:rowOff>
    </xdr:from>
    <xdr:to>
      <xdr:col>20</xdr:col>
      <xdr:colOff>9525</xdr:colOff>
      <xdr:row>36</xdr:row>
      <xdr:rowOff>110670</xdr:rowOff>
    </xdr:to>
    <xdr:sp macro="" textlink="">
      <xdr:nvSpPr>
        <xdr:cNvPr id="545" name="円/楕円 544"/>
        <xdr:cNvSpPr/>
      </xdr:nvSpPr>
      <xdr:spPr>
        <a:xfrm>
          <a:off x="13652500" y="61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127197</xdr:rowOff>
    </xdr:from>
    <xdr:ext cx="534377" cy="259045"/>
    <xdr:sp macro="" textlink="">
      <xdr:nvSpPr>
        <xdr:cNvPr id="546" name="テキスト ボックス 545"/>
        <xdr:cNvSpPr txBox="1"/>
      </xdr:nvSpPr>
      <xdr:spPr>
        <a:xfrm>
          <a:off x="13436111" y="595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142474</xdr:rowOff>
    </xdr:from>
    <xdr:to>
      <xdr:col>18</xdr:col>
      <xdr:colOff>492125</xdr:colOff>
      <xdr:row>37</xdr:row>
      <xdr:rowOff>72624</xdr:rowOff>
    </xdr:to>
    <xdr:sp macro="" textlink="">
      <xdr:nvSpPr>
        <xdr:cNvPr id="547" name="円/楕円 546"/>
        <xdr:cNvSpPr/>
      </xdr:nvSpPr>
      <xdr:spPr>
        <a:xfrm>
          <a:off x="12763500" y="63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89151</xdr:rowOff>
    </xdr:from>
    <xdr:ext cx="534377" cy="259045"/>
    <xdr:sp macro="" textlink="">
      <xdr:nvSpPr>
        <xdr:cNvPr id="548" name="テキスト ボックス 547"/>
        <xdr:cNvSpPr txBox="1"/>
      </xdr:nvSpPr>
      <xdr:spPr>
        <a:xfrm>
          <a:off x="12547111" y="60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82720</xdr:rowOff>
    </xdr:from>
    <xdr:to>
      <xdr:col>23</xdr:col>
      <xdr:colOff>517525</xdr:colOff>
      <xdr:row>55</xdr:row>
      <xdr:rowOff>163305</xdr:rowOff>
    </xdr:to>
    <xdr:cxnSp macro="">
      <xdr:nvCxnSpPr>
        <xdr:cNvPr id="579" name="直線コネクタ 578"/>
        <xdr:cNvCxnSpPr/>
      </xdr:nvCxnSpPr>
      <xdr:spPr>
        <a:xfrm flipV="1">
          <a:off x="15481300" y="9512470"/>
          <a:ext cx="838200" cy="8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163305</xdr:rowOff>
    </xdr:from>
    <xdr:to>
      <xdr:col>22</xdr:col>
      <xdr:colOff>365125</xdr:colOff>
      <xdr:row>56</xdr:row>
      <xdr:rowOff>141843</xdr:rowOff>
    </xdr:to>
    <xdr:cxnSp macro="">
      <xdr:nvCxnSpPr>
        <xdr:cNvPr id="582" name="直線コネクタ 581"/>
        <xdr:cNvCxnSpPr/>
      </xdr:nvCxnSpPr>
      <xdr:spPr>
        <a:xfrm flipV="1">
          <a:off x="14592300" y="9593055"/>
          <a:ext cx="889000" cy="14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141843</xdr:rowOff>
    </xdr:from>
    <xdr:to>
      <xdr:col>21</xdr:col>
      <xdr:colOff>161925</xdr:colOff>
      <xdr:row>57</xdr:row>
      <xdr:rowOff>139961</xdr:rowOff>
    </xdr:to>
    <xdr:cxnSp macro="">
      <xdr:nvCxnSpPr>
        <xdr:cNvPr id="585" name="直線コネクタ 584"/>
        <xdr:cNvCxnSpPr/>
      </xdr:nvCxnSpPr>
      <xdr:spPr>
        <a:xfrm flipV="1">
          <a:off x="13703300" y="9743043"/>
          <a:ext cx="889000" cy="16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139961</xdr:rowOff>
    </xdr:from>
    <xdr:to>
      <xdr:col>19</xdr:col>
      <xdr:colOff>644525</xdr:colOff>
      <xdr:row>57</xdr:row>
      <xdr:rowOff>155604</xdr:rowOff>
    </xdr:to>
    <xdr:cxnSp macro="">
      <xdr:nvCxnSpPr>
        <xdr:cNvPr id="588" name="直線コネクタ 587"/>
        <xdr:cNvCxnSpPr/>
      </xdr:nvCxnSpPr>
      <xdr:spPr>
        <a:xfrm flipV="1">
          <a:off x="12814300" y="9912611"/>
          <a:ext cx="8890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31920</xdr:rowOff>
    </xdr:from>
    <xdr:to>
      <xdr:col>23</xdr:col>
      <xdr:colOff>568325</xdr:colOff>
      <xdr:row>55</xdr:row>
      <xdr:rowOff>133520</xdr:rowOff>
    </xdr:to>
    <xdr:sp macro="" textlink="">
      <xdr:nvSpPr>
        <xdr:cNvPr id="598" name="円/楕円 597"/>
        <xdr:cNvSpPr/>
      </xdr:nvSpPr>
      <xdr:spPr>
        <a:xfrm>
          <a:off x="16268700" y="94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54797</xdr:rowOff>
    </xdr:from>
    <xdr:ext cx="599010" cy="259045"/>
    <xdr:sp macro="" textlink="">
      <xdr:nvSpPr>
        <xdr:cNvPr id="599" name="教育費該当値テキスト"/>
        <xdr:cNvSpPr txBox="1"/>
      </xdr:nvSpPr>
      <xdr:spPr>
        <a:xfrm>
          <a:off x="16370300" y="931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107,474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112505</xdr:rowOff>
    </xdr:from>
    <xdr:to>
      <xdr:col>22</xdr:col>
      <xdr:colOff>415925</xdr:colOff>
      <xdr:row>56</xdr:row>
      <xdr:rowOff>42655</xdr:rowOff>
    </xdr:to>
    <xdr:sp macro="" textlink="">
      <xdr:nvSpPr>
        <xdr:cNvPr id="600" name="円/楕円 599"/>
        <xdr:cNvSpPr/>
      </xdr:nvSpPr>
      <xdr:spPr>
        <a:xfrm>
          <a:off x="15430500" y="95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59182</xdr:rowOff>
    </xdr:from>
    <xdr:ext cx="534377" cy="259045"/>
    <xdr:sp macro="" textlink="">
      <xdr:nvSpPr>
        <xdr:cNvPr id="601" name="テキスト ボックス 600"/>
        <xdr:cNvSpPr txBox="1"/>
      </xdr:nvSpPr>
      <xdr:spPr>
        <a:xfrm>
          <a:off x="15214111" y="931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95,136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91043</xdr:rowOff>
    </xdr:from>
    <xdr:to>
      <xdr:col>21</xdr:col>
      <xdr:colOff>212725</xdr:colOff>
      <xdr:row>57</xdr:row>
      <xdr:rowOff>21193</xdr:rowOff>
    </xdr:to>
    <xdr:sp macro="" textlink="">
      <xdr:nvSpPr>
        <xdr:cNvPr id="602" name="円/楕円 601"/>
        <xdr:cNvSpPr/>
      </xdr:nvSpPr>
      <xdr:spPr>
        <a:xfrm>
          <a:off x="14541500" y="969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37720</xdr:rowOff>
    </xdr:from>
    <xdr:ext cx="534377" cy="259045"/>
    <xdr:sp macro="" textlink="">
      <xdr:nvSpPr>
        <xdr:cNvPr id="603" name="テキスト ボックス 602"/>
        <xdr:cNvSpPr txBox="1"/>
      </xdr:nvSpPr>
      <xdr:spPr>
        <a:xfrm>
          <a:off x="14325111" y="94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89161</xdr:rowOff>
    </xdr:from>
    <xdr:to>
      <xdr:col>20</xdr:col>
      <xdr:colOff>9525</xdr:colOff>
      <xdr:row>58</xdr:row>
      <xdr:rowOff>19311</xdr:rowOff>
    </xdr:to>
    <xdr:sp macro="" textlink="">
      <xdr:nvSpPr>
        <xdr:cNvPr id="604" name="円/楕円 603"/>
        <xdr:cNvSpPr/>
      </xdr:nvSpPr>
      <xdr:spPr>
        <a:xfrm>
          <a:off x="13652500" y="98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10438</xdr:rowOff>
    </xdr:from>
    <xdr:ext cx="534377" cy="259045"/>
    <xdr:sp macro="" textlink="">
      <xdr:nvSpPr>
        <xdr:cNvPr id="605" name="テキスト ボックス 604"/>
        <xdr:cNvSpPr txBox="1"/>
      </xdr:nvSpPr>
      <xdr:spPr>
        <a:xfrm>
          <a:off x="13436111" y="995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104804</xdr:rowOff>
    </xdr:from>
    <xdr:to>
      <xdr:col>18</xdr:col>
      <xdr:colOff>492125</xdr:colOff>
      <xdr:row>58</xdr:row>
      <xdr:rowOff>34954</xdr:rowOff>
    </xdr:to>
    <xdr:sp macro="" textlink="">
      <xdr:nvSpPr>
        <xdr:cNvPr id="606" name="円/楕円 605"/>
        <xdr:cNvSpPr/>
      </xdr:nvSpPr>
      <xdr:spPr>
        <a:xfrm>
          <a:off x="12763500" y="987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26081</xdr:rowOff>
    </xdr:from>
    <xdr:ext cx="534377" cy="259045"/>
    <xdr:sp macro="" textlink="">
      <xdr:nvSpPr>
        <xdr:cNvPr id="607" name="テキスト ボックス 606"/>
        <xdr:cNvSpPr txBox="1"/>
      </xdr:nvSpPr>
      <xdr:spPr>
        <a:xfrm>
          <a:off x="12547111" y="99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124092</xdr:rowOff>
    </xdr:from>
    <xdr:to>
      <xdr:col>23</xdr:col>
      <xdr:colOff>517525</xdr:colOff>
      <xdr:row>78</xdr:row>
      <xdr:rowOff>135914</xdr:rowOff>
    </xdr:to>
    <xdr:cxnSp macro="">
      <xdr:nvCxnSpPr>
        <xdr:cNvPr id="634" name="直線コネクタ 633"/>
        <xdr:cNvCxnSpPr/>
      </xdr:nvCxnSpPr>
      <xdr:spPr>
        <a:xfrm>
          <a:off x="15481300" y="13497192"/>
          <a:ext cx="8382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124092</xdr:rowOff>
    </xdr:from>
    <xdr:to>
      <xdr:col>22</xdr:col>
      <xdr:colOff>365125</xdr:colOff>
      <xdr:row>78</xdr:row>
      <xdr:rowOff>128760</xdr:rowOff>
    </xdr:to>
    <xdr:cxnSp macro="">
      <xdr:nvCxnSpPr>
        <xdr:cNvPr id="637" name="直線コネクタ 636"/>
        <xdr:cNvCxnSpPr/>
      </xdr:nvCxnSpPr>
      <xdr:spPr>
        <a:xfrm flipV="1">
          <a:off x="14592300" y="13497192"/>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128760</xdr:rowOff>
    </xdr:from>
    <xdr:to>
      <xdr:col>21</xdr:col>
      <xdr:colOff>161925</xdr:colOff>
      <xdr:row>78</xdr:row>
      <xdr:rowOff>137880</xdr:rowOff>
    </xdr:to>
    <xdr:cxnSp macro="">
      <xdr:nvCxnSpPr>
        <xdr:cNvPr id="640" name="直線コネクタ 639"/>
        <xdr:cNvCxnSpPr/>
      </xdr:nvCxnSpPr>
      <xdr:spPr>
        <a:xfrm flipV="1">
          <a:off x="13703300" y="13501860"/>
          <a:ext cx="889000" cy="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133226</xdr:rowOff>
    </xdr:from>
    <xdr:to>
      <xdr:col>19</xdr:col>
      <xdr:colOff>644525</xdr:colOff>
      <xdr:row>78</xdr:row>
      <xdr:rowOff>137880</xdr:rowOff>
    </xdr:to>
    <xdr:cxnSp macro="">
      <xdr:nvCxnSpPr>
        <xdr:cNvPr id="643" name="直線コネクタ 642"/>
        <xdr:cNvCxnSpPr/>
      </xdr:nvCxnSpPr>
      <xdr:spPr>
        <a:xfrm>
          <a:off x="12814300" y="13506326"/>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85114</xdr:rowOff>
    </xdr:from>
    <xdr:to>
      <xdr:col>23</xdr:col>
      <xdr:colOff>568325</xdr:colOff>
      <xdr:row>79</xdr:row>
      <xdr:rowOff>15264</xdr:rowOff>
    </xdr:to>
    <xdr:sp macro="" textlink="">
      <xdr:nvSpPr>
        <xdr:cNvPr id="653" name="円/楕円 652"/>
        <xdr:cNvSpPr/>
      </xdr:nvSpPr>
      <xdr:spPr>
        <a:xfrm>
          <a:off x="16268700" y="134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44617</xdr:rowOff>
    </xdr:from>
    <xdr:ext cx="378565" cy="259045"/>
    <xdr:sp macro="" textlink="">
      <xdr:nvSpPr>
        <xdr:cNvPr id="654" name="災害復旧費該当値テキスト"/>
        <xdr:cNvSpPr txBox="1"/>
      </xdr:nvSpPr>
      <xdr:spPr>
        <a:xfrm>
          <a:off x="16370300" y="1341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73292</xdr:rowOff>
    </xdr:from>
    <xdr:to>
      <xdr:col>22</xdr:col>
      <xdr:colOff>415925</xdr:colOff>
      <xdr:row>79</xdr:row>
      <xdr:rowOff>3442</xdr:rowOff>
    </xdr:to>
    <xdr:sp macro="" textlink="">
      <xdr:nvSpPr>
        <xdr:cNvPr id="655" name="円/楕円 654"/>
        <xdr:cNvSpPr/>
      </xdr:nvSpPr>
      <xdr:spPr>
        <a:xfrm>
          <a:off x="15430500" y="134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166019</xdr:rowOff>
    </xdr:from>
    <xdr:ext cx="469744" cy="259045"/>
    <xdr:sp macro="" textlink="">
      <xdr:nvSpPr>
        <xdr:cNvPr id="656" name="テキスト ボックス 655"/>
        <xdr:cNvSpPr txBox="1"/>
      </xdr:nvSpPr>
      <xdr:spPr>
        <a:xfrm>
          <a:off x="15246427" y="1353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77960</xdr:rowOff>
    </xdr:from>
    <xdr:to>
      <xdr:col>21</xdr:col>
      <xdr:colOff>212725</xdr:colOff>
      <xdr:row>79</xdr:row>
      <xdr:rowOff>8110</xdr:rowOff>
    </xdr:to>
    <xdr:sp macro="" textlink="">
      <xdr:nvSpPr>
        <xdr:cNvPr id="657" name="円/楕円 656"/>
        <xdr:cNvSpPr/>
      </xdr:nvSpPr>
      <xdr:spPr>
        <a:xfrm>
          <a:off x="14541500" y="134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170687</xdr:rowOff>
    </xdr:from>
    <xdr:ext cx="469744" cy="259045"/>
    <xdr:sp macro="" textlink="">
      <xdr:nvSpPr>
        <xdr:cNvPr id="658" name="テキスト ボックス 657"/>
        <xdr:cNvSpPr txBox="1"/>
      </xdr:nvSpPr>
      <xdr:spPr>
        <a:xfrm>
          <a:off x="14357427" y="1354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87080</xdr:rowOff>
    </xdr:from>
    <xdr:to>
      <xdr:col>20</xdr:col>
      <xdr:colOff>9525</xdr:colOff>
      <xdr:row>79</xdr:row>
      <xdr:rowOff>17230</xdr:rowOff>
    </xdr:to>
    <xdr:sp macro="" textlink="">
      <xdr:nvSpPr>
        <xdr:cNvPr id="659" name="円/楕円 658"/>
        <xdr:cNvSpPr/>
      </xdr:nvSpPr>
      <xdr:spPr>
        <a:xfrm>
          <a:off x="13652500" y="134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8357</xdr:rowOff>
    </xdr:from>
    <xdr:ext cx="378565" cy="259045"/>
    <xdr:sp macro="" textlink="">
      <xdr:nvSpPr>
        <xdr:cNvPr id="660" name="テキスト ボックス 659"/>
        <xdr:cNvSpPr txBox="1"/>
      </xdr:nvSpPr>
      <xdr:spPr>
        <a:xfrm>
          <a:off x="13514017" y="1355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82426</xdr:rowOff>
    </xdr:from>
    <xdr:to>
      <xdr:col>18</xdr:col>
      <xdr:colOff>492125</xdr:colOff>
      <xdr:row>79</xdr:row>
      <xdr:rowOff>12576</xdr:rowOff>
    </xdr:to>
    <xdr:sp macro="" textlink="">
      <xdr:nvSpPr>
        <xdr:cNvPr id="661" name="円/楕円 660"/>
        <xdr:cNvSpPr/>
      </xdr:nvSpPr>
      <xdr:spPr>
        <a:xfrm>
          <a:off x="12763500" y="134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3703</xdr:rowOff>
    </xdr:from>
    <xdr:ext cx="469744" cy="259045"/>
    <xdr:sp macro="" textlink="">
      <xdr:nvSpPr>
        <xdr:cNvPr id="662" name="テキスト ボックス 661"/>
        <xdr:cNvSpPr txBox="1"/>
      </xdr:nvSpPr>
      <xdr:spPr>
        <a:xfrm>
          <a:off x="12579427" y="1354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65584</xdr:rowOff>
    </xdr:from>
    <xdr:to>
      <xdr:col>23</xdr:col>
      <xdr:colOff>517525</xdr:colOff>
      <xdr:row>97</xdr:row>
      <xdr:rowOff>76961</xdr:rowOff>
    </xdr:to>
    <xdr:cxnSp macro="">
      <xdr:nvCxnSpPr>
        <xdr:cNvPr id="691" name="直線コネクタ 690"/>
        <xdr:cNvCxnSpPr/>
      </xdr:nvCxnSpPr>
      <xdr:spPr>
        <a:xfrm flipV="1">
          <a:off x="15481300" y="16696234"/>
          <a:ext cx="8382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76961</xdr:rowOff>
    </xdr:from>
    <xdr:to>
      <xdr:col>22</xdr:col>
      <xdr:colOff>365125</xdr:colOff>
      <xdr:row>97</xdr:row>
      <xdr:rowOff>87961</xdr:rowOff>
    </xdr:to>
    <xdr:cxnSp macro="">
      <xdr:nvCxnSpPr>
        <xdr:cNvPr id="694" name="直線コネクタ 693"/>
        <xdr:cNvCxnSpPr/>
      </xdr:nvCxnSpPr>
      <xdr:spPr>
        <a:xfrm flipV="1">
          <a:off x="14592300" y="16707611"/>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87961</xdr:rowOff>
    </xdr:from>
    <xdr:to>
      <xdr:col>21</xdr:col>
      <xdr:colOff>161925</xdr:colOff>
      <xdr:row>97</xdr:row>
      <xdr:rowOff>114283</xdr:rowOff>
    </xdr:to>
    <xdr:cxnSp macro="">
      <xdr:nvCxnSpPr>
        <xdr:cNvPr id="697" name="直線コネクタ 696"/>
        <xdr:cNvCxnSpPr/>
      </xdr:nvCxnSpPr>
      <xdr:spPr>
        <a:xfrm flipV="1">
          <a:off x="13703300" y="16718611"/>
          <a:ext cx="889000" cy="2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106542</xdr:rowOff>
    </xdr:from>
    <xdr:to>
      <xdr:col>19</xdr:col>
      <xdr:colOff>644525</xdr:colOff>
      <xdr:row>97</xdr:row>
      <xdr:rowOff>114283</xdr:rowOff>
    </xdr:to>
    <xdr:cxnSp macro="">
      <xdr:nvCxnSpPr>
        <xdr:cNvPr id="700" name="直線コネクタ 699"/>
        <xdr:cNvCxnSpPr/>
      </xdr:nvCxnSpPr>
      <xdr:spPr>
        <a:xfrm>
          <a:off x="12814300" y="16737192"/>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14784</xdr:rowOff>
    </xdr:from>
    <xdr:to>
      <xdr:col>23</xdr:col>
      <xdr:colOff>568325</xdr:colOff>
      <xdr:row>97</xdr:row>
      <xdr:rowOff>116384</xdr:rowOff>
    </xdr:to>
    <xdr:sp macro="" textlink="">
      <xdr:nvSpPr>
        <xdr:cNvPr id="710" name="円/楕円 709"/>
        <xdr:cNvSpPr/>
      </xdr:nvSpPr>
      <xdr:spPr>
        <a:xfrm>
          <a:off x="16268700" y="166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37661</xdr:rowOff>
    </xdr:from>
    <xdr:ext cx="534377" cy="259045"/>
    <xdr:sp macro="" textlink="">
      <xdr:nvSpPr>
        <xdr:cNvPr id="711" name="公債費該当値テキスト"/>
        <xdr:cNvSpPr txBox="1"/>
      </xdr:nvSpPr>
      <xdr:spPr>
        <a:xfrm>
          <a:off x="16370300" y="1649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26161</xdr:rowOff>
    </xdr:from>
    <xdr:to>
      <xdr:col>22</xdr:col>
      <xdr:colOff>415925</xdr:colOff>
      <xdr:row>97</xdr:row>
      <xdr:rowOff>127761</xdr:rowOff>
    </xdr:to>
    <xdr:sp macro="" textlink="">
      <xdr:nvSpPr>
        <xdr:cNvPr id="712" name="円/楕円 711"/>
        <xdr:cNvSpPr/>
      </xdr:nvSpPr>
      <xdr:spPr>
        <a:xfrm>
          <a:off x="15430500" y="166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144288</xdr:rowOff>
    </xdr:from>
    <xdr:ext cx="534377" cy="259045"/>
    <xdr:sp macro="" textlink="">
      <xdr:nvSpPr>
        <xdr:cNvPr id="713" name="テキスト ボックス 712"/>
        <xdr:cNvSpPr txBox="1"/>
      </xdr:nvSpPr>
      <xdr:spPr>
        <a:xfrm>
          <a:off x="15214111" y="1643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37161</xdr:rowOff>
    </xdr:from>
    <xdr:to>
      <xdr:col>21</xdr:col>
      <xdr:colOff>212725</xdr:colOff>
      <xdr:row>97</xdr:row>
      <xdr:rowOff>138761</xdr:rowOff>
    </xdr:to>
    <xdr:sp macro="" textlink="">
      <xdr:nvSpPr>
        <xdr:cNvPr id="714" name="円/楕円 713"/>
        <xdr:cNvSpPr/>
      </xdr:nvSpPr>
      <xdr:spPr>
        <a:xfrm>
          <a:off x="14541500" y="166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155288</xdr:rowOff>
    </xdr:from>
    <xdr:ext cx="534377" cy="259045"/>
    <xdr:sp macro="" textlink="">
      <xdr:nvSpPr>
        <xdr:cNvPr id="715" name="テキスト ボックス 714"/>
        <xdr:cNvSpPr txBox="1"/>
      </xdr:nvSpPr>
      <xdr:spPr>
        <a:xfrm>
          <a:off x="14325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63483</xdr:rowOff>
    </xdr:from>
    <xdr:to>
      <xdr:col>20</xdr:col>
      <xdr:colOff>9525</xdr:colOff>
      <xdr:row>97</xdr:row>
      <xdr:rowOff>165083</xdr:rowOff>
    </xdr:to>
    <xdr:sp macro="" textlink="">
      <xdr:nvSpPr>
        <xdr:cNvPr id="716" name="円/楕円 715"/>
        <xdr:cNvSpPr/>
      </xdr:nvSpPr>
      <xdr:spPr>
        <a:xfrm>
          <a:off x="13652500" y="1669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10160</xdr:rowOff>
    </xdr:from>
    <xdr:ext cx="534377" cy="259045"/>
    <xdr:sp macro="" textlink="">
      <xdr:nvSpPr>
        <xdr:cNvPr id="717" name="テキスト ボックス 716"/>
        <xdr:cNvSpPr txBox="1"/>
      </xdr:nvSpPr>
      <xdr:spPr>
        <a:xfrm>
          <a:off x="13436111" y="1646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55742</xdr:rowOff>
    </xdr:from>
    <xdr:to>
      <xdr:col>18</xdr:col>
      <xdr:colOff>492125</xdr:colOff>
      <xdr:row>97</xdr:row>
      <xdr:rowOff>157342</xdr:rowOff>
    </xdr:to>
    <xdr:sp macro="" textlink="">
      <xdr:nvSpPr>
        <xdr:cNvPr id="718" name="円/楕円 717"/>
        <xdr:cNvSpPr/>
      </xdr:nvSpPr>
      <xdr:spPr>
        <a:xfrm>
          <a:off x="12763500" y="166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2419</xdr:rowOff>
    </xdr:from>
    <xdr:ext cx="534377" cy="259045"/>
    <xdr:sp macro="" textlink="">
      <xdr:nvSpPr>
        <xdr:cNvPr id="719" name="テキスト ボックス 718"/>
        <xdr:cNvSpPr txBox="1"/>
      </xdr:nvSpPr>
      <xdr:spPr>
        <a:xfrm>
          <a:off x="12547111" y="1646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40640</xdr:rowOff>
    </xdr:from>
    <xdr:to>
      <xdr:col>32</xdr:col>
      <xdr:colOff>187325</xdr:colOff>
      <xdr:row>39</xdr:row>
      <xdr:rowOff>40640</xdr:rowOff>
    </xdr:to>
    <xdr:cxnSp macro="">
      <xdr:nvCxnSpPr>
        <xdr:cNvPr id="748" name="直線コネクタ 747"/>
        <xdr:cNvCxnSpPr/>
      </xdr:nvCxnSpPr>
      <xdr:spPr>
        <a:xfrm>
          <a:off x="21323300" y="6727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40640</xdr:rowOff>
    </xdr:from>
    <xdr:to>
      <xdr:col>31</xdr:col>
      <xdr:colOff>34925</xdr:colOff>
      <xdr:row>39</xdr:row>
      <xdr:rowOff>40640</xdr:rowOff>
    </xdr:to>
    <xdr:cxnSp macro="">
      <xdr:nvCxnSpPr>
        <xdr:cNvPr id="751" name="直線コネクタ 750"/>
        <xdr:cNvCxnSpPr/>
      </xdr:nvCxnSpPr>
      <xdr:spPr>
        <a:xfrm>
          <a:off x="20434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40640</xdr:rowOff>
    </xdr:from>
    <xdr:to>
      <xdr:col>29</xdr:col>
      <xdr:colOff>517525</xdr:colOff>
      <xdr:row>39</xdr:row>
      <xdr:rowOff>40640</xdr:rowOff>
    </xdr:to>
    <xdr:cxnSp macro="">
      <xdr:nvCxnSpPr>
        <xdr:cNvPr id="754" name="直線コネクタ 753"/>
        <xdr:cNvCxnSpPr/>
      </xdr:nvCxnSpPr>
      <xdr:spPr>
        <a:xfrm>
          <a:off x="19545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40640</xdr:rowOff>
    </xdr:from>
    <xdr:to>
      <xdr:col>28</xdr:col>
      <xdr:colOff>314325</xdr:colOff>
      <xdr:row>39</xdr:row>
      <xdr:rowOff>41021</xdr:rowOff>
    </xdr:to>
    <xdr:cxnSp macro="">
      <xdr:nvCxnSpPr>
        <xdr:cNvPr id="757" name="直線コネクタ 756"/>
        <xdr:cNvCxnSpPr/>
      </xdr:nvCxnSpPr>
      <xdr:spPr>
        <a:xfrm flipV="1">
          <a:off x="18656300" y="672719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161290</xdr:rowOff>
    </xdr:from>
    <xdr:to>
      <xdr:col>32</xdr:col>
      <xdr:colOff>238125</xdr:colOff>
      <xdr:row>39</xdr:row>
      <xdr:rowOff>91440</xdr:rowOff>
    </xdr:to>
    <xdr:sp macro="" textlink="">
      <xdr:nvSpPr>
        <xdr:cNvPr id="767" name="円/楕円 766"/>
        <xdr:cNvSpPr/>
      </xdr:nvSpPr>
      <xdr:spPr>
        <a:xfrm>
          <a:off x="22110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313932" cy="259045"/>
    <xdr:sp macro="" textlink="">
      <xdr:nvSpPr>
        <xdr:cNvPr id="768" name="諸支出金該当値テキスト"/>
        <xdr:cNvSpPr txBox="1"/>
      </xdr:nvSpPr>
      <xdr:spPr>
        <a:xfrm>
          <a:off x="22212300" y="6604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161290</xdr:rowOff>
    </xdr:from>
    <xdr:to>
      <xdr:col>31</xdr:col>
      <xdr:colOff>85725</xdr:colOff>
      <xdr:row>39</xdr:row>
      <xdr:rowOff>91440</xdr:rowOff>
    </xdr:to>
    <xdr:sp macro="" textlink="">
      <xdr:nvSpPr>
        <xdr:cNvPr id="769" name="円/楕円 768"/>
        <xdr:cNvSpPr/>
      </xdr:nvSpPr>
      <xdr:spPr>
        <a:xfrm>
          <a:off x="2127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82567</xdr:rowOff>
    </xdr:from>
    <xdr:ext cx="313932" cy="259045"/>
    <xdr:sp macro="" textlink="">
      <xdr:nvSpPr>
        <xdr:cNvPr id="770" name="テキスト ボックス 769"/>
        <xdr:cNvSpPr txBox="1"/>
      </xdr:nvSpPr>
      <xdr:spPr>
        <a:xfrm>
          <a:off x="21166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161290</xdr:rowOff>
    </xdr:from>
    <xdr:to>
      <xdr:col>29</xdr:col>
      <xdr:colOff>568325</xdr:colOff>
      <xdr:row>39</xdr:row>
      <xdr:rowOff>91440</xdr:rowOff>
    </xdr:to>
    <xdr:sp macro="" textlink="">
      <xdr:nvSpPr>
        <xdr:cNvPr id="771" name="円/楕円 770"/>
        <xdr:cNvSpPr/>
      </xdr:nvSpPr>
      <xdr:spPr>
        <a:xfrm>
          <a:off x="20383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82567</xdr:rowOff>
    </xdr:from>
    <xdr:ext cx="313932" cy="259045"/>
    <xdr:sp macro="" textlink="">
      <xdr:nvSpPr>
        <xdr:cNvPr id="772" name="テキスト ボックス 771"/>
        <xdr:cNvSpPr txBox="1"/>
      </xdr:nvSpPr>
      <xdr:spPr>
        <a:xfrm>
          <a:off x="20277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161290</xdr:rowOff>
    </xdr:from>
    <xdr:to>
      <xdr:col>28</xdr:col>
      <xdr:colOff>365125</xdr:colOff>
      <xdr:row>39</xdr:row>
      <xdr:rowOff>91440</xdr:rowOff>
    </xdr:to>
    <xdr:sp macro="" textlink="">
      <xdr:nvSpPr>
        <xdr:cNvPr id="773" name="円/楕円 772"/>
        <xdr:cNvSpPr/>
      </xdr:nvSpPr>
      <xdr:spPr>
        <a:xfrm>
          <a:off x="19494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82567</xdr:rowOff>
    </xdr:from>
    <xdr:ext cx="313932" cy="259045"/>
    <xdr:sp macro="" textlink="">
      <xdr:nvSpPr>
        <xdr:cNvPr id="774" name="テキスト ボックス 773"/>
        <xdr:cNvSpPr txBox="1"/>
      </xdr:nvSpPr>
      <xdr:spPr>
        <a:xfrm>
          <a:off x="19388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161671</xdr:rowOff>
    </xdr:from>
    <xdr:to>
      <xdr:col>27</xdr:col>
      <xdr:colOff>161925</xdr:colOff>
      <xdr:row>39</xdr:row>
      <xdr:rowOff>91821</xdr:rowOff>
    </xdr:to>
    <xdr:sp macro="" textlink="">
      <xdr:nvSpPr>
        <xdr:cNvPr id="775" name="円/楕円 774"/>
        <xdr:cNvSpPr/>
      </xdr:nvSpPr>
      <xdr:spPr>
        <a:xfrm>
          <a:off x="18605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82948</xdr:rowOff>
    </xdr:from>
    <xdr:ext cx="249299" cy="259045"/>
    <xdr:sp macro="" textlink="">
      <xdr:nvSpPr>
        <xdr:cNvPr id="776" name="テキスト ボックス 775"/>
        <xdr:cNvSpPr txBox="1"/>
      </xdr:nvSpPr>
      <xdr:spPr>
        <a:xfrm>
          <a:off x="18531649" y="6769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類似団体と比較し、総務費、教育費のコストが高い。</a:t>
          </a:r>
          <a:endParaRPr kumimoji="1" lang="en-US" altLang="ja-JP" sz="1300">
            <a:latin typeface="ＭＳ Ｐゴシック"/>
          </a:endParaRPr>
        </a:p>
        <a:p>
          <a:r>
            <a:rPr kumimoji="1" lang="ja-JP" altLang="en-US" sz="1300">
              <a:latin typeface="ＭＳ Ｐゴシック"/>
            </a:rPr>
            <a:t>総務費は、町村合併による職員数の増加が影響している。</a:t>
          </a:r>
          <a:endParaRPr kumimoji="1" lang="en-US" altLang="ja-JP" sz="1300">
            <a:latin typeface="ＭＳ Ｐゴシック"/>
          </a:endParaRPr>
        </a:p>
        <a:p>
          <a:r>
            <a:rPr kumimoji="1" lang="ja-JP" altLang="en-US" sz="1300">
              <a:latin typeface="ＭＳ Ｐゴシック"/>
            </a:rPr>
            <a:t>教育費は、小中一貫校・幼保一体化施設等建設事業を実施したことにより、普通建設事業費等が増加しており、類似団体平均値を大きく上回っている。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までは、普通交付税額や臨時財政対策債発行可能額の増加に加え、国の経済危機対策に係る交付金等の有効活用により、必要な事業を行いつつ、財政調整基金や減債基金への積立てを行ったため、各比率は増加傾向であった。</a:t>
          </a:r>
          <a:endParaRPr lang="ja-JP" altLang="ja-JP" sz="1200">
            <a:effectLst/>
          </a:endParaRPr>
        </a:p>
        <a:p>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年度より、臨時財政対策債の発行を抑制しているため、実質収支が悪化している。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、特定目的基金への積立てのため、財政調整基金を繰入れたため、</a:t>
          </a:r>
          <a:r>
            <a:rPr kumimoji="1" lang="ja-JP" altLang="en-US" sz="1200">
              <a:solidFill>
                <a:schemeClr val="dk1"/>
              </a:solidFill>
              <a:effectLst/>
              <a:latin typeface="+mn-lt"/>
              <a:ea typeface="+mn-ea"/>
              <a:cs typeface="+mn-cs"/>
            </a:rPr>
            <a:t>実質単年度収支</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悪化</a:t>
          </a:r>
          <a:r>
            <a:rPr kumimoji="1" lang="ja-JP" altLang="ja-JP" sz="1200">
              <a:solidFill>
                <a:schemeClr val="dk1"/>
              </a:solidFill>
              <a:effectLst/>
              <a:latin typeface="+mn-lt"/>
              <a:ea typeface="+mn-ea"/>
              <a:cs typeface="+mn-cs"/>
            </a:rPr>
            <a:t>した。</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連結実質赤字比率はなく、また、すべての会計において、赤字は発生していない。ただし、各企業会計及び特別会計では一般会計からの繰入を行っており、その額は高止まりしていることから、そ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25197840</v>
      </c>
      <c r="BO4" s="379"/>
      <c r="BP4" s="379"/>
      <c r="BQ4" s="379"/>
      <c r="BR4" s="379"/>
      <c r="BS4" s="379"/>
      <c r="BT4" s="379"/>
      <c r="BU4" s="380"/>
      <c r="BV4" s="378">
        <v>26533906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6.5</v>
      </c>
      <c r="CU4" s="385"/>
      <c r="CV4" s="385"/>
      <c r="CW4" s="385"/>
      <c r="CX4" s="385"/>
      <c r="CY4" s="385"/>
      <c r="CZ4" s="385"/>
      <c r="DA4" s="386"/>
      <c r="DB4" s="384">
        <v>6.5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24033098</v>
      </c>
      <c r="BO5" s="416"/>
      <c r="BP5" s="416"/>
      <c r="BQ5" s="416"/>
      <c r="BR5" s="416"/>
      <c r="BS5" s="416"/>
      <c r="BT5" s="416"/>
      <c r="BU5" s="417"/>
      <c r="BV5" s="415">
        <v>25343585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86.8</v>
      </c>
      <c r="CU5" s="413"/>
      <c r="CV5" s="413"/>
      <c r="CW5" s="413"/>
      <c r="CX5" s="413"/>
      <c r="CY5" s="413"/>
      <c r="CZ5" s="413"/>
      <c r="DA5" s="414"/>
      <c r="DB5" s="412">
        <v>87.4</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1164742</v>
      </c>
      <c r="BO6" s="416"/>
      <c r="BP6" s="416"/>
      <c r="BQ6" s="416"/>
      <c r="BR6" s="416"/>
      <c r="BS6" s="416"/>
      <c r="BT6" s="416"/>
      <c r="BU6" s="417"/>
      <c r="BV6" s="415">
        <v>1190321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86.8</v>
      </c>
      <c r="CU6" s="453"/>
      <c r="CV6" s="453"/>
      <c r="CW6" s="453"/>
      <c r="CX6" s="453"/>
      <c r="CY6" s="453"/>
      <c r="CZ6" s="453"/>
      <c r="DA6" s="454"/>
      <c r="DB6" s="452">
        <v>87.4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146597</v>
      </c>
      <c r="BO7" s="416"/>
      <c r="BP7" s="416"/>
      <c r="BQ7" s="416"/>
      <c r="BR7" s="416"/>
      <c r="BS7" s="416"/>
      <c r="BT7" s="416"/>
      <c r="BU7" s="417"/>
      <c r="BV7" s="415">
        <v>172672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15750304</v>
      </c>
      <c r="CU7" s="416"/>
      <c r="CV7" s="416"/>
      <c r="CW7" s="416"/>
      <c r="CX7" s="416"/>
      <c r="CY7" s="416"/>
      <c r="CZ7" s="416"/>
      <c r="DA7" s="417"/>
      <c r="DB7" s="415">
        <v>15727978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1018145</v>
      </c>
      <c r="BO8" s="416"/>
      <c r="BP8" s="416"/>
      <c r="BQ8" s="416"/>
      <c r="BR8" s="416"/>
      <c r="BS8" s="416"/>
      <c r="BT8" s="416"/>
      <c r="BU8" s="417"/>
      <c r="BV8" s="415">
        <v>1017649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0.35</v>
      </c>
      <c r="CU8" s="456"/>
      <c r="CV8" s="456"/>
      <c r="CW8" s="456"/>
      <c r="CX8" s="456"/>
      <c r="CY8" s="456"/>
      <c r="CZ8" s="456"/>
      <c r="DA8" s="457"/>
      <c r="DB8" s="455">
        <v>0.36</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39033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496</v>
      </c>
      <c r="BO9" s="416"/>
      <c r="BP9" s="416"/>
      <c r="BQ9" s="416"/>
      <c r="BR9" s="416"/>
      <c r="BS9" s="416"/>
      <c r="BT9" s="416"/>
      <c r="BU9" s="417"/>
      <c r="BV9" s="415">
        <v>-261904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19.600000000000001</v>
      </c>
      <c r="CU9" s="413"/>
      <c r="CV9" s="413"/>
      <c r="CW9" s="413"/>
      <c r="CX9" s="413"/>
      <c r="CY9" s="413"/>
      <c r="CZ9" s="413"/>
      <c r="DA9" s="414"/>
      <c r="DB9" s="412">
        <v>17.100000000000001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42104</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11768</v>
      </c>
      <c r="BO10" s="416"/>
      <c r="BP10" s="416"/>
      <c r="BQ10" s="416"/>
      <c r="BR10" s="416"/>
      <c r="BS10" s="416"/>
      <c r="BT10" s="416"/>
      <c r="BU10" s="417"/>
      <c r="BV10" s="415">
        <v>15301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40388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2015130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40077</v>
      </c>
      <c r="S13" s="497"/>
      <c r="T13" s="497"/>
      <c r="U13" s="497"/>
      <c r="V13" s="498"/>
      <c r="W13" s="431" t="s">
        <v>120</v>
      </c>
      <c r="X13" s="432"/>
      <c r="Y13" s="432"/>
      <c r="Z13" s="432"/>
      <c r="AA13" s="432"/>
      <c r="AB13" s="422"/>
      <c r="AC13" s="466">
        <v>4332</v>
      </c>
      <c r="AD13" s="467"/>
      <c r="AE13" s="467"/>
      <c r="AF13" s="467"/>
      <c r="AG13" s="506"/>
      <c r="AH13" s="466">
        <v>5838</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12264</v>
      </c>
      <c r="BO13" s="416"/>
      <c r="BP13" s="416"/>
      <c r="BQ13" s="416"/>
      <c r="BR13" s="416"/>
      <c r="BS13" s="416"/>
      <c r="BT13" s="416"/>
      <c r="BU13" s="417"/>
      <c r="BV13" s="415">
        <v>-2261733</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6.5</v>
      </c>
      <c r="CU13" s="413"/>
      <c r="CV13" s="413"/>
      <c r="CW13" s="413"/>
      <c r="CX13" s="413"/>
      <c r="CY13" s="413"/>
      <c r="CZ13" s="413"/>
      <c r="DA13" s="414"/>
      <c r="DB13" s="412">
        <v>6.3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41034</v>
      </c>
      <c r="S14" s="497"/>
      <c r="T14" s="497"/>
      <c r="U14" s="497"/>
      <c r="V14" s="498"/>
      <c r="W14" s="405"/>
      <c r="X14" s="406"/>
      <c r="Y14" s="406"/>
      <c r="Z14" s="406"/>
      <c r="AA14" s="406"/>
      <c r="AB14" s="395"/>
      <c r="AC14" s="499">
        <v>21.1</v>
      </c>
      <c r="AD14" s="500"/>
      <c r="AE14" s="500"/>
      <c r="AF14" s="500"/>
      <c r="AG14" s="501"/>
      <c r="AH14" s="499">
        <v>24.9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40732</v>
      </c>
      <c r="S15" s="497"/>
      <c r="T15" s="497"/>
      <c r="U15" s="497"/>
      <c r="V15" s="498"/>
      <c r="W15" s="431" t="s">
        <v>126</v>
      </c>
      <c r="X15" s="432"/>
      <c r="Y15" s="432"/>
      <c r="Z15" s="432"/>
      <c r="AA15" s="432"/>
      <c r="AB15" s="422"/>
      <c r="AC15" s="466">
        <v>3459</v>
      </c>
      <c r="AD15" s="467"/>
      <c r="AE15" s="467"/>
      <c r="AF15" s="467"/>
      <c r="AG15" s="506"/>
      <c r="AH15" s="466">
        <v>4076</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3818864</v>
      </c>
      <c r="BO15" s="379"/>
      <c r="BP15" s="379"/>
      <c r="BQ15" s="379"/>
      <c r="BR15" s="379"/>
      <c r="BS15" s="379"/>
      <c r="BT15" s="379"/>
      <c r="BU15" s="380"/>
      <c r="BV15" s="378">
        <v>3696215</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16.899999999999999</v>
      </c>
      <c r="AD16" s="500"/>
      <c r="AE16" s="500"/>
      <c r="AF16" s="500"/>
      <c r="AG16" s="501"/>
      <c r="AH16" s="499">
        <v>17.399999999999999</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11218018</v>
      </c>
      <c r="BO16" s="416"/>
      <c r="BP16" s="416"/>
      <c r="BQ16" s="416"/>
      <c r="BR16" s="416"/>
      <c r="BS16" s="416"/>
      <c r="BT16" s="416"/>
      <c r="BU16" s="417"/>
      <c r="BV16" s="415">
        <v>10450406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12695</v>
      </c>
      <c r="AD17" s="467"/>
      <c r="AE17" s="467"/>
      <c r="AF17" s="467"/>
      <c r="AG17" s="506"/>
      <c r="AH17" s="466">
        <v>13434</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4801336</v>
      </c>
      <c r="BO17" s="416"/>
      <c r="BP17" s="416"/>
      <c r="BQ17" s="416"/>
      <c r="BR17" s="416"/>
      <c r="BS17" s="416"/>
      <c r="BT17" s="416"/>
      <c r="BU17" s="417"/>
      <c r="BV17" s="415">
        <v>4710299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230.14</v>
      </c>
      <c r="M18" s="528"/>
      <c r="N18" s="528"/>
      <c r="O18" s="528"/>
      <c r="P18" s="528"/>
      <c r="Q18" s="528"/>
      <c r="R18" s="529"/>
      <c r="S18" s="529"/>
      <c r="T18" s="529"/>
      <c r="U18" s="529"/>
      <c r="V18" s="530"/>
      <c r="W18" s="433"/>
      <c r="X18" s="434"/>
      <c r="Y18" s="434"/>
      <c r="Z18" s="434"/>
      <c r="AA18" s="434"/>
      <c r="AB18" s="425"/>
      <c r="AC18" s="531">
        <v>62</v>
      </c>
      <c r="AD18" s="532"/>
      <c r="AE18" s="532"/>
      <c r="AF18" s="532"/>
      <c r="AG18" s="533"/>
      <c r="AH18" s="531">
        <v>57.2</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13132419</v>
      </c>
      <c r="BO18" s="416"/>
      <c r="BP18" s="416"/>
      <c r="BQ18" s="416"/>
      <c r="BR18" s="416"/>
      <c r="BS18" s="416"/>
      <c r="BT18" s="416"/>
      <c r="BU18" s="417"/>
      <c r="BV18" s="415">
        <v>13065034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170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17244029</v>
      </c>
      <c r="BO19" s="416"/>
      <c r="BP19" s="416"/>
      <c r="BQ19" s="416"/>
      <c r="BR19" s="416"/>
      <c r="BS19" s="416"/>
      <c r="BT19" s="416"/>
      <c r="BU19" s="417"/>
      <c r="BV19" s="415">
        <v>19341449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15061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28201970</v>
      </c>
      <c r="BO23" s="416"/>
      <c r="BP23" s="416"/>
      <c r="BQ23" s="416"/>
      <c r="BR23" s="416"/>
      <c r="BS23" s="416"/>
      <c r="BT23" s="416"/>
      <c r="BU23" s="417"/>
      <c r="BV23" s="415">
        <v>27874410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8300</v>
      </c>
      <c r="R24" s="467"/>
      <c r="S24" s="467"/>
      <c r="T24" s="467"/>
      <c r="U24" s="467"/>
      <c r="V24" s="506"/>
      <c r="W24" s="561"/>
      <c r="X24" s="549"/>
      <c r="Y24" s="550"/>
      <c r="Z24" s="465" t="s">
        <v>149</v>
      </c>
      <c r="AA24" s="445"/>
      <c r="AB24" s="445"/>
      <c r="AC24" s="445"/>
      <c r="AD24" s="445"/>
      <c r="AE24" s="445"/>
      <c r="AF24" s="445"/>
      <c r="AG24" s="446"/>
      <c r="AH24" s="466">
        <v>403</v>
      </c>
      <c r="AI24" s="467"/>
      <c r="AJ24" s="467"/>
      <c r="AK24" s="467"/>
      <c r="AL24" s="506"/>
      <c r="AM24" s="466">
        <v>1314183</v>
      </c>
      <c r="AN24" s="467"/>
      <c r="AO24" s="467"/>
      <c r="AP24" s="467"/>
      <c r="AQ24" s="467"/>
      <c r="AR24" s="506"/>
      <c r="AS24" s="466">
        <v>3261</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15314198</v>
      </c>
      <c r="BO24" s="416"/>
      <c r="BP24" s="416"/>
      <c r="BQ24" s="416"/>
      <c r="BR24" s="416"/>
      <c r="BS24" s="416"/>
      <c r="BT24" s="416"/>
      <c r="BU24" s="417"/>
      <c r="BV24" s="415">
        <v>16685929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6940</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2086538</v>
      </c>
      <c r="BO25" s="379"/>
      <c r="BP25" s="379"/>
      <c r="BQ25" s="379"/>
      <c r="BR25" s="379"/>
      <c r="BS25" s="379"/>
      <c r="BT25" s="379"/>
      <c r="BU25" s="380"/>
      <c r="BV25" s="378">
        <v>1501383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6410</v>
      </c>
      <c r="R26" s="467"/>
      <c r="S26" s="467"/>
      <c r="T26" s="467"/>
      <c r="U26" s="467"/>
      <c r="V26" s="506"/>
      <c r="W26" s="561"/>
      <c r="X26" s="549"/>
      <c r="Y26" s="550"/>
      <c r="Z26" s="465" t="s">
        <v>155</v>
      </c>
      <c r="AA26" s="571"/>
      <c r="AB26" s="571"/>
      <c r="AC26" s="571"/>
      <c r="AD26" s="571"/>
      <c r="AE26" s="571"/>
      <c r="AF26" s="571"/>
      <c r="AG26" s="572"/>
      <c r="AH26" s="466">
        <v>30</v>
      </c>
      <c r="AI26" s="467"/>
      <c r="AJ26" s="467"/>
      <c r="AK26" s="467"/>
      <c r="AL26" s="506"/>
      <c r="AM26" s="466">
        <v>75420</v>
      </c>
      <c r="AN26" s="467"/>
      <c r="AO26" s="467"/>
      <c r="AP26" s="467"/>
      <c r="AQ26" s="467"/>
      <c r="AR26" s="506"/>
      <c r="AS26" s="466">
        <v>2514</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4130</v>
      </c>
      <c r="R27" s="467"/>
      <c r="S27" s="467"/>
      <c r="T27" s="467"/>
      <c r="U27" s="467"/>
      <c r="V27" s="506"/>
      <c r="W27" s="561"/>
      <c r="X27" s="549"/>
      <c r="Y27" s="550"/>
      <c r="Z27" s="465" t="s">
        <v>158</v>
      </c>
      <c r="AA27" s="445"/>
      <c r="AB27" s="445"/>
      <c r="AC27" s="445"/>
      <c r="AD27" s="445"/>
      <c r="AE27" s="445"/>
      <c r="AF27" s="445"/>
      <c r="AG27" s="446"/>
      <c r="AH27" s="466">
        <v>39</v>
      </c>
      <c r="AI27" s="467"/>
      <c r="AJ27" s="467"/>
      <c r="AK27" s="467"/>
      <c r="AL27" s="506"/>
      <c r="AM27" s="466">
        <v>129797</v>
      </c>
      <c r="AN27" s="467"/>
      <c r="AO27" s="467"/>
      <c r="AP27" s="467"/>
      <c r="AQ27" s="467"/>
      <c r="AR27" s="506"/>
      <c r="AS27" s="466">
        <v>3328</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100000</v>
      </c>
      <c r="BO27" s="585"/>
      <c r="BP27" s="585"/>
      <c r="BQ27" s="585"/>
      <c r="BR27" s="585"/>
      <c r="BS27" s="585"/>
      <c r="BT27" s="585"/>
      <c r="BU27" s="586"/>
      <c r="BV27" s="584">
        <v>100000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3600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5037736</v>
      </c>
      <c r="BO28" s="379"/>
      <c r="BP28" s="379"/>
      <c r="BQ28" s="379"/>
      <c r="BR28" s="379"/>
      <c r="BS28" s="379"/>
      <c r="BT28" s="379"/>
      <c r="BU28" s="380"/>
      <c r="BV28" s="378">
        <v>5025968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18</v>
      </c>
      <c r="M29" s="467"/>
      <c r="N29" s="467"/>
      <c r="O29" s="467"/>
      <c r="P29" s="506"/>
      <c r="Q29" s="466">
        <v>3370</v>
      </c>
      <c r="R29" s="467"/>
      <c r="S29" s="467"/>
      <c r="T29" s="467"/>
      <c r="U29" s="467"/>
      <c r="V29" s="506"/>
      <c r="W29" s="562"/>
      <c r="X29" s="563"/>
      <c r="Y29" s="564"/>
      <c r="Z29" s="465" t="s">
        <v>165</v>
      </c>
      <c r="AA29" s="445"/>
      <c r="AB29" s="445"/>
      <c r="AC29" s="445"/>
      <c r="AD29" s="445"/>
      <c r="AE29" s="445"/>
      <c r="AF29" s="445"/>
      <c r="AG29" s="446"/>
      <c r="AH29" s="466">
        <v>442</v>
      </c>
      <c r="AI29" s="467"/>
      <c r="AJ29" s="467"/>
      <c r="AK29" s="467"/>
      <c r="AL29" s="506"/>
      <c r="AM29" s="466">
        <v>1443980</v>
      </c>
      <c r="AN29" s="467"/>
      <c r="AO29" s="467"/>
      <c r="AP29" s="467"/>
      <c r="AQ29" s="467"/>
      <c r="AR29" s="506"/>
      <c r="AS29" s="466">
        <v>3267</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5280869</v>
      </c>
      <c r="BO29" s="416"/>
      <c r="BP29" s="416"/>
      <c r="BQ29" s="416"/>
      <c r="BR29" s="416"/>
      <c r="BS29" s="416"/>
      <c r="BT29" s="416"/>
      <c r="BU29" s="417"/>
      <c r="BV29" s="415">
        <v>4556077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99.9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12097584</v>
      </c>
      <c r="BO30" s="585"/>
      <c r="BP30" s="585"/>
      <c r="BQ30" s="585"/>
      <c r="BR30" s="585"/>
      <c r="BS30" s="585"/>
      <c r="BT30" s="585"/>
      <c r="BU30" s="586"/>
      <c r="BV30" s="584">
        <v>11185790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千葉県市町村総合事務組合（一般会計）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富楽里とみやま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国保病院事業会計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千葉県市町村総合事務組合（千葉県自治会館管理運営特別会計）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千倉黒潮物産センター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千葉県市町村総合事務組合（千葉県自治研修センター特別会計）</v>
      </c>
      <c r="BZ36" s="597"/>
      <c r="CA36" s="597"/>
      <c r="CB36" s="597"/>
      <c r="CC36" s="597"/>
      <c r="CD36" s="597"/>
      <c r="CE36" s="597"/>
      <c r="CF36" s="597"/>
      <c r="CG36" s="597"/>
      <c r="CH36" s="597"/>
      <c r="CI36" s="597"/>
      <c r="CJ36" s="597"/>
      <c r="CK36" s="597"/>
      <c r="CL36" s="597"/>
      <c r="CM36" s="597"/>
      <c r="CN36" s="165"/>
      <c r="CO36" s="596">
        <f t="shared" si="3"/>
        <v>19</v>
      </c>
      <c r="CP36" s="596"/>
      <c r="CQ36" s="597" t="str">
        <f>IF('各会計、関係団体の財政状況及び健全化判断比率'!BS9="","",'各会計、関係団体の財政状況及び健全化判断比率'!BS9)</f>
        <v>ちば南房総</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千葉県市町村総合事務組合（千葉県市町村交通災害共済特別会計）</v>
      </c>
      <c r="BZ37" s="597"/>
      <c r="CA37" s="597"/>
      <c r="CB37" s="597"/>
      <c r="CC37" s="597"/>
      <c r="CD37" s="597"/>
      <c r="CE37" s="597"/>
      <c r="CF37" s="597"/>
      <c r="CG37" s="597"/>
      <c r="CH37" s="597"/>
      <c r="CI37" s="597"/>
      <c r="CJ37" s="597"/>
      <c r="CK37" s="597"/>
      <c r="CL37" s="597"/>
      <c r="CM37" s="597"/>
      <c r="CN37" s="165"/>
      <c r="CO37" s="596">
        <f t="shared" si="3"/>
        <v>20</v>
      </c>
      <c r="CP37" s="596"/>
      <c r="CQ37" s="597" t="str">
        <f>IF('各会計、関係団体の財政状況及び健全化判断比率'!BS10="","",'各会計、関係団体の財政状況及び健全化判断比率'!BS10)</f>
        <v>南房総農業支援センター</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千葉県後期高齢者医療広域連合（一般会計）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千葉県後期高齢者医療広域連合（後期高齢者医療特別会計）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安房郡市広域市町村圏事務組合（一般会計）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鋸南地区環境衛生組合（一般会計）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南房総広域水道企業団（水道用水供給事業会計）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三芳水道企業団（水道会計）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1" t="s">
        <v>522</v>
      </c>
      <c r="D34" s="1181"/>
      <c r="E34" s="1182"/>
      <c r="F34" s="32">
        <v>7.3</v>
      </c>
      <c r="G34" s="33">
        <v>7.96</v>
      </c>
      <c r="H34" s="33">
        <v>9.07</v>
      </c>
      <c r="I34" s="33">
        <v>9.09</v>
      </c>
      <c r="J34" s="34">
        <v>9.8800000000000008</v>
      </c>
      <c r="K34" s="22"/>
      <c r="L34" s="22"/>
      <c r="M34" s="22"/>
      <c r="N34" s="22"/>
      <c r="O34" s="22"/>
      <c r="P34" s="22"/>
    </row>
    <row r="35" spans="1:16" ht="39" customHeight="1">
      <c r="A35" s="22"/>
      <c r="B35" s="35"/>
      <c r="C35" s="1175" t="s">
        <v>523</v>
      </c>
      <c r="D35" s="1176"/>
      <c r="E35" s="1177"/>
      <c r="F35" s="36">
        <v>7.46</v>
      </c>
      <c r="G35" s="37">
        <v>7.07</v>
      </c>
      <c r="H35" s="37">
        <v>8.17</v>
      </c>
      <c r="I35" s="37">
        <v>6.47</v>
      </c>
      <c r="J35" s="38">
        <v>6.46</v>
      </c>
      <c r="K35" s="22"/>
      <c r="L35" s="22"/>
      <c r="M35" s="22"/>
      <c r="N35" s="22"/>
      <c r="O35" s="22"/>
      <c r="P35" s="22"/>
    </row>
    <row r="36" spans="1:16" ht="39" customHeight="1">
      <c r="A36" s="22"/>
      <c r="B36" s="35"/>
      <c r="C36" s="1175" t="s">
        <v>524</v>
      </c>
      <c r="D36" s="1176"/>
      <c r="E36" s="1177"/>
      <c r="F36" s="36">
        <v>2.63</v>
      </c>
      <c r="G36" s="37">
        <v>1.61</v>
      </c>
      <c r="H36" s="37">
        <v>1.88</v>
      </c>
      <c r="I36" s="37">
        <v>2.63</v>
      </c>
      <c r="J36" s="38">
        <v>2.64</v>
      </c>
      <c r="K36" s="22"/>
      <c r="L36" s="22"/>
      <c r="M36" s="22"/>
      <c r="N36" s="22"/>
      <c r="O36" s="22"/>
      <c r="P36" s="22"/>
    </row>
    <row r="37" spans="1:16" ht="39" customHeight="1">
      <c r="A37" s="22"/>
      <c r="B37" s="35"/>
      <c r="C37" s="1175" t="s">
        <v>525</v>
      </c>
      <c r="D37" s="1176"/>
      <c r="E37" s="1177"/>
      <c r="F37" s="36">
        <v>2.4700000000000002</v>
      </c>
      <c r="G37" s="37">
        <v>3.35</v>
      </c>
      <c r="H37" s="37">
        <v>3.24</v>
      </c>
      <c r="I37" s="37">
        <v>3.06</v>
      </c>
      <c r="J37" s="38">
        <v>2.63</v>
      </c>
      <c r="K37" s="22"/>
      <c r="L37" s="22"/>
      <c r="M37" s="22"/>
      <c r="N37" s="22"/>
      <c r="O37" s="22"/>
      <c r="P37" s="22"/>
    </row>
    <row r="38" spans="1:16" ht="39" customHeight="1">
      <c r="A38" s="22"/>
      <c r="B38" s="35"/>
      <c r="C38" s="1175" t="s">
        <v>526</v>
      </c>
      <c r="D38" s="1176"/>
      <c r="E38" s="1177"/>
      <c r="F38" s="36">
        <v>1.1200000000000001</v>
      </c>
      <c r="G38" s="37">
        <v>0.88</v>
      </c>
      <c r="H38" s="37">
        <v>1.1100000000000001</v>
      </c>
      <c r="I38" s="37">
        <v>0.63</v>
      </c>
      <c r="J38" s="38">
        <v>1.35</v>
      </c>
      <c r="K38" s="22"/>
      <c r="L38" s="22"/>
      <c r="M38" s="22"/>
      <c r="N38" s="22"/>
      <c r="O38" s="22"/>
      <c r="P38" s="22"/>
    </row>
    <row r="39" spans="1:16" ht="39" customHeight="1">
      <c r="A39" s="22"/>
      <c r="B39" s="35"/>
      <c r="C39" s="1175" t="s">
        <v>527</v>
      </c>
      <c r="D39" s="1176"/>
      <c r="E39" s="1177"/>
      <c r="F39" s="36">
        <v>0.01</v>
      </c>
      <c r="G39" s="37">
        <v>0.01</v>
      </c>
      <c r="H39" s="37">
        <v>0.01</v>
      </c>
      <c r="I39" s="37">
        <v>0.01</v>
      </c>
      <c r="J39" s="38">
        <v>0.01</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528</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529</v>
      </c>
      <c r="D43" s="1179"/>
      <c r="E43" s="1180"/>
      <c r="F43" s="41">
        <v>0</v>
      </c>
      <c r="G43" s="42">
        <v>0</v>
      </c>
      <c r="H43" s="42">
        <v>0</v>
      </c>
      <c r="I43" s="42">
        <v>0</v>
      </c>
      <c r="J43" s="43" t="s">
        <v>475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1" t="s">
        <v>10</v>
      </c>
      <c r="C45" s="1192"/>
      <c r="D45" s="58"/>
      <c r="E45" s="1197" t="s">
        <v>11</v>
      </c>
      <c r="F45" s="1197"/>
      <c r="G45" s="1197"/>
      <c r="H45" s="1197"/>
      <c r="I45" s="1197"/>
      <c r="J45" s="1198"/>
      <c r="K45" s="59">
        <v>3119</v>
      </c>
      <c r="L45" s="60">
        <v>3012</v>
      </c>
      <c r="M45" s="60">
        <v>3013</v>
      </c>
      <c r="N45" s="60">
        <v>3343</v>
      </c>
      <c r="O45" s="61">
        <v>3411</v>
      </c>
      <c r="P45" s="48"/>
      <c r="Q45" s="48"/>
      <c r="R45" s="48"/>
      <c r="S45" s="48"/>
      <c r="T45" s="48"/>
      <c r="U45" s="48"/>
    </row>
    <row r="46" spans="1:21" ht="30.75" customHeight="1">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14</v>
      </c>
      <c r="F48" s="1185"/>
      <c r="G48" s="1185"/>
      <c r="H48" s="1185"/>
      <c r="I48" s="1185"/>
      <c r="J48" s="1186"/>
      <c r="K48" s="63">
        <v>155</v>
      </c>
      <c r="L48" s="64">
        <v>121</v>
      </c>
      <c r="M48" s="64">
        <v>61</v>
      </c>
      <c r="N48" s="64">
        <v>59</v>
      </c>
      <c r="O48" s="65">
        <v>73</v>
      </c>
      <c r="P48" s="48"/>
      <c r="Q48" s="48"/>
      <c r="R48" s="48"/>
      <c r="S48" s="48"/>
      <c r="T48" s="48"/>
      <c r="U48" s="48"/>
    </row>
    <row r="49" spans="1:21" ht="30.75" customHeight="1">
      <c r="A49" s="48"/>
      <c r="B49" s="1193"/>
      <c r="C49" s="1194"/>
      <c r="D49" s="62"/>
      <c r="E49" s="1185" t="s">
        <v>15</v>
      </c>
      <c r="F49" s="1185"/>
      <c r="G49" s="1185"/>
      <c r="H49" s="1185"/>
      <c r="I49" s="1185"/>
      <c r="J49" s="1186"/>
      <c r="K49" s="63">
        <v>189</v>
      </c>
      <c r="L49" s="64">
        <v>113</v>
      </c>
      <c r="M49" s="64">
        <v>90</v>
      </c>
      <c r="N49" s="64">
        <v>90</v>
      </c>
      <c r="O49" s="65">
        <v>81</v>
      </c>
      <c r="P49" s="48"/>
      <c r="Q49" s="48"/>
      <c r="R49" s="48"/>
      <c r="S49" s="48"/>
      <c r="T49" s="48"/>
      <c r="U49" s="48"/>
    </row>
    <row r="50" spans="1:21" ht="30.75" customHeight="1">
      <c r="A50" s="48"/>
      <c r="B50" s="1193"/>
      <c r="C50" s="1194"/>
      <c r="D50" s="62"/>
      <c r="E50" s="1185" t="s">
        <v>16</v>
      </c>
      <c r="F50" s="1185"/>
      <c r="G50" s="1185"/>
      <c r="H50" s="1185"/>
      <c r="I50" s="1185"/>
      <c r="J50" s="1186"/>
      <c r="K50" s="63">
        <v>56</v>
      </c>
      <c r="L50" s="64">
        <v>70</v>
      </c>
      <c r="M50" s="64">
        <v>57</v>
      </c>
      <c r="N50" s="64">
        <v>42</v>
      </c>
      <c r="O50" s="65">
        <v>35</v>
      </c>
      <c r="P50" s="48"/>
      <c r="Q50" s="48"/>
      <c r="R50" s="48"/>
      <c r="S50" s="48"/>
      <c r="T50" s="48"/>
      <c r="U50" s="48"/>
    </row>
    <row r="51" spans="1:21" ht="30.75" customHeight="1">
      <c r="A51" s="48"/>
      <c r="B51" s="1195"/>
      <c r="C51" s="1196"/>
      <c r="D51" s="66"/>
      <c r="E51" s="1185" t="s">
        <v>17</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c r="A52" s="48"/>
      <c r="B52" s="1183" t="s">
        <v>18</v>
      </c>
      <c r="C52" s="1184"/>
      <c r="D52" s="66"/>
      <c r="E52" s="1185" t="s">
        <v>19</v>
      </c>
      <c r="F52" s="1185"/>
      <c r="G52" s="1185"/>
      <c r="H52" s="1185"/>
      <c r="I52" s="1185"/>
      <c r="J52" s="1186"/>
      <c r="K52" s="63">
        <v>2401</v>
      </c>
      <c r="L52" s="64">
        <v>2411</v>
      </c>
      <c r="M52" s="64">
        <v>2485</v>
      </c>
      <c r="N52" s="64">
        <v>2662</v>
      </c>
      <c r="O52" s="65">
        <v>2628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1118</v>
      </c>
      <c r="L53" s="69">
        <v>905</v>
      </c>
      <c r="M53" s="69">
        <v>736</v>
      </c>
      <c r="N53" s="69">
        <v>872</v>
      </c>
      <c r="O53" s="70">
        <v>972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99" t="s">
        <v>23</v>
      </c>
      <c r="C41" s="1200"/>
      <c r="D41" s="81"/>
      <c r="E41" s="1205" t="s">
        <v>24</v>
      </c>
      <c r="F41" s="1205"/>
      <c r="G41" s="1205"/>
      <c r="H41" s="1206"/>
      <c r="I41" s="82">
        <v>28487</v>
      </c>
      <c r="J41" s="83">
        <v>28424</v>
      </c>
      <c r="K41" s="83">
        <v>28654</v>
      </c>
      <c r="L41" s="83">
        <v>27874</v>
      </c>
      <c r="M41" s="84">
        <v>28202</v>
      </c>
    </row>
    <row r="42" spans="2:13" ht="27.75" customHeight="1">
      <c r="B42" s="1201"/>
      <c r="C42" s="1202"/>
      <c r="D42" s="85"/>
      <c r="E42" s="1207" t="s">
        <v>25</v>
      </c>
      <c r="F42" s="1207"/>
      <c r="G42" s="1207"/>
      <c r="H42" s="1208"/>
      <c r="I42" s="86">
        <v>93</v>
      </c>
      <c r="J42" s="87">
        <v>87</v>
      </c>
      <c r="K42" s="87">
        <v>80</v>
      </c>
      <c r="L42" s="87">
        <v>74</v>
      </c>
      <c r="M42" s="88">
        <v>67</v>
      </c>
    </row>
    <row r="43" spans="2:13" ht="27.75" customHeight="1">
      <c r="B43" s="1201"/>
      <c r="C43" s="1202"/>
      <c r="D43" s="85"/>
      <c r="E43" s="1207" t="s">
        <v>26</v>
      </c>
      <c r="F43" s="1207"/>
      <c r="G43" s="1207"/>
      <c r="H43" s="1208"/>
      <c r="I43" s="86">
        <v>776</v>
      </c>
      <c r="J43" s="87">
        <v>641</v>
      </c>
      <c r="K43" s="87">
        <v>642</v>
      </c>
      <c r="L43" s="87">
        <v>693</v>
      </c>
      <c r="M43" s="88">
        <v>734</v>
      </c>
    </row>
    <row r="44" spans="2:13" ht="27.75" customHeight="1">
      <c r="B44" s="1201"/>
      <c r="C44" s="1202"/>
      <c r="D44" s="85"/>
      <c r="E44" s="1207" t="s">
        <v>27</v>
      </c>
      <c r="F44" s="1207"/>
      <c r="G44" s="1207"/>
      <c r="H44" s="1208"/>
      <c r="I44" s="86">
        <v>540</v>
      </c>
      <c r="J44" s="87">
        <v>530</v>
      </c>
      <c r="K44" s="87">
        <v>461</v>
      </c>
      <c r="L44" s="87">
        <v>413</v>
      </c>
      <c r="M44" s="88">
        <v>396</v>
      </c>
    </row>
    <row r="45" spans="2:13" ht="27.75" customHeight="1">
      <c r="B45" s="1201"/>
      <c r="C45" s="1202"/>
      <c r="D45" s="85"/>
      <c r="E45" s="1207" t="s">
        <v>28</v>
      </c>
      <c r="F45" s="1207"/>
      <c r="G45" s="1207"/>
      <c r="H45" s="1208"/>
      <c r="I45" s="86">
        <v>7693</v>
      </c>
      <c r="J45" s="87">
        <v>7509</v>
      </c>
      <c r="K45" s="87">
        <v>7205</v>
      </c>
      <c r="L45" s="87">
        <v>6715</v>
      </c>
      <c r="M45" s="88">
        <v>6391</v>
      </c>
    </row>
    <row r="46" spans="2:13" ht="27.75" customHeight="1">
      <c r="B46" s="1201"/>
      <c r="C46" s="1202"/>
      <c r="D46" s="85"/>
      <c r="E46" s="1207" t="s">
        <v>29</v>
      </c>
      <c r="F46" s="1207"/>
      <c r="G46" s="1207"/>
      <c r="H46" s="1208"/>
      <c r="I46" s="86" t="s">
        <v>475</v>
      </c>
      <c r="J46" s="87" t="s">
        <v>475</v>
      </c>
      <c r="K46" s="87" t="s">
        <v>475</v>
      </c>
      <c r="L46" s="87" t="s">
        <v>475</v>
      </c>
      <c r="M46" s="88" t="s">
        <v>475</v>
      </c>
    </row>
    <row r="47" spans="2:13" ht="27.75" customHeight="1">
      <c r="B47" s="1201"/>
      <c r="C47" s="1202"/>
      <c r="D47" s="85"/>
      <c r="E47" s="1207" t="s">
        <v>30</v>
      </c>
      <c r="F47" s="1207"/>
      <c r="G47" s="1207"/>
      <c r="H47" s="1208"/>
      <c r="I47" s="86" t="s">
        <v>475</v>
      </c>
      <c r="J47" s="87" t="s">
        <v>475</v>
      </c>
      <c r="K47" s="87" t="s">
        <v>475</v>
      </c>
      <c r="L47" s="87" t="s">
        <v>475</v>
      </c>
      <c r="M47" s="88" t="s">
        <v>475</v>
      </c>
    </row>
    <row r="48" spans="2:13" ht="27.75" customHeight="1">
      <c r="B48" s="1203"/>
      <c r="C48" s="1204"/>
      <c r="D48" s="85"/>
      <c r="E48" s="1207" t="s">
        <v>31</v>
      </c>
      <c r="F48" s="1207"/>
      <c r="G48" s="1207"/>
      <c r="H48" s="1208"/>
      <c r="I48" s="86" t="s">
        <v>475</v>
      </c>
      <c r="J48" s="87" t="s">
        <v>475</v>
      </c>
      <c r="K48" s="87" t="s">
        <v>475</v>
      </c>
      <c r="L48" s="87" t="s">
        <v>475</v>
      </c>
      <c r="M48" s="88" t="s">
        <v>475</v>
      </c>
    </row>
    <row r="49" spans="2:13" ht="27.75" customHeight="1">
      <c r="B49" s="1209" t="s">
        <v>32</v>
      </c>
      <c r="C49" s="1210"/>
      <c r="D49" s="89"/>
      <c r="E49" s="1207" t="s">
        <v>33</v>
      </c>
      <c r="F49" s="1207"/>
      <c r="G49" s="1207"/>
      <c r="H49" s="1208"/>
      <c r="I49" s="86">
        <v>12071</v>
      </c>
      <c r="J49" s="87">
        <v>14044</v>
      </c>
      <c r="K49" s="87">
        <v>15701</v>
      </c>
      <c r="L49" s="87">
        <v>17167</v>
      </c>
      <c r="M49" s="88">
        <v>18894</v>
      </c>
    </row>
    <row r="50" spans="2:13" ht="27.75" customHeight="1">
      <c r="B50" s="1201"/>
      <c r="C50" s="1202"/>
      <c r="D50" s="85"/>
      <c r="E50" s="1207" t="s">
        <v>34</v>
      </c>
      <c r="F50" s="1207"/>
      <c r="G50" s="1207"/>
      <c r="H50" s="1208"/>
      <c r="I50" s="86">
        <v>276</v>
      </c>
      <c r="J50" s="87">
        <v>254</v>
      </c>
      <c r="K50" s="87">
        <v>230</v>
      </c>
      <c r="L50" s="87">
        <v>206</v>
      </c>
      <c r="M50" s="88">
        <v>180</v>
      </c>
    </row>
    <row r="51" spans="2:13" ht="27.75" customHeight="1">
      <c r="B51" s="1203"/>
      <c r="C51" s="1204"/>
      <c r="D51" s="85"/>
      <c r="E51" s="1207" t="s">
        <v>35</v>
      </c>
      <c r="F51" s="1207"/>
      <c r="G51" s="1207"/>
      <c r="H51" s="1208"/>
      <c r="I51" s="86">
        <v>23363</v>
      </c>
      <c r="J51" s="87">
        <v>23812</v>
      </c>
      <c r="K51" s="87">
        <v>24119</v>
      </c>
      <c r="L51" s="87">
        <v>24035</v>
      </c>
      <c r="M51" s="88">
        <v>24961</v>
      </c>
    </row>
    <row r="52" spans="2:13" ht="27.75" customHeight="1" thickBot="1">
      <c r="B52" s="1211" t="s">
        <v>36</v>
      </c>
      <c r="C52" s="1212"/>
      <c r="D52" s="90"/>
      <c r="E52" s="1213" t="s">
        <v>37</v>
      </c>
      <c r="F52" s="1213"/>
      <c r="G52" s="1213"/>
      <c r="H52" s="1214"/>
      <c r="I52" s="91">
        <v>1879</v>
      </c>
      <c r="J52" s="92">
        <v>-919</v>
      </c>
      <c r="K52" s="92">
        <v>-3007</v>
      </c>
      <c r="L52" s="92">
        <v>-5640</v>
      </c>
      <c r="M52" s="93">
        <v>-8246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1"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29"/>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38"/>
      <c r="H50" s="1239"/>
      <c r="I50" s="1239"/>
      <c r="J50" s="1240"/>
      <c r="K50" s="354" t="s">
        <v>514</v>
      </c>
      <c r="L50" s="354" t="s">
        <v>515</v>
      </c>
      <c r="M50" s="354" t="s">
        <v>516</v>
      </c>
      <c r="N50" s="354" t="s">
        <v>517</v>
      </c>
      <c r="O50" s="354" t="s">
        <v>518</v>
      </c>
    </row>
    <row r="51" spans="1:17">
      <c r="B51" s="248"/>
      <c r="C51" s="244"/>
      <c r="D51" s="244"/>
      <c r="E51" s="244"/>
      <c r="F51" s="244"/>
      <c r="G51" s="1241" t="s">
        <v>553</v>
      </c>
      <c r="H51" s="1242"/>
      <c r="I51" s="1247" t="s">
        <v>554</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555</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556</v>
      </c>
      <c r="H55" s="1222"/>
      <c r="I55" s="1227" t="s">
        <v>554</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557</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51" t="s">
        <v>561</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38"/>
      <c r="H72" s="1239"/>
      <c r="I72" s="1239"/>
      <c r="J72" s="1240"/>
      <c r="K72" s="354" t="s">
        <v>514</v>
      </c>
      <c r="L72" s="354" t="s">
        <v>515</v>
      </c>
      <c r="M72" s="354" t="s">
        <v>516</v>
      </c>
      <c r="N72" s="354" t="s">
        <v>517</v>
      </c>
      <c r="O72" s="354" t="s">
        <v>518</v>
      </c>
    </row>
    <row r="73" spans="2:30">
      <c r="B73" s="248"/>
      <c r="C73" s="244"/>
      <c r="D73" s="244"/>
      <c r="E73" s="244"/>
      <c r="F73" s="244"/>
      <c r="G73" s="1241" t="s">
        <v>553</v>
      </c>
      <c r="H73" s="1242"/>
      <c r="I73" s="1247" t="s">
        <v>554</v>
      </c>
      <c r="J73" s="1247"/>
      <c r="K73" s="1228">
        <v>13.8</v>
      </c>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560</v>
      </c>
      <c r="J75" s="1227"/>
      <c r="K75" s="1219">
        <v>9.4</v>
      </c>
      <c r="L75" s="1219">
        <v>8.1</v>
      </c>
      <c r="M75" s="1219">
        <v>6.8</v>
      </c>
      <c r="N75" s="1219">
        <v>6.3</v>
      </c>
      <c r="O75" s="1219">
        <v>6.5</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556</v>
      </c>
      <c r="H77" s="1222"/>
      <c r="I77" s="1227" t="s">
        <v>554</v>
      </c>
      <c r="J77" s="1227"/>
      <c r="K77" s="1228">
        <v>88.3</v>
      </c>
      <c r="L77" s="1228">
        <v>76.2</v>
      </c>
      <c r="M77" s="1215">
        <v>65.3</v>
      </c>
      <c r="N77" s="1215">
        <v>60.8</v>
      </c>
      <c r="O77" s="1215">
        <v>58.5</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560</v>
      </c>
      <c r="J79" s="1217"/>
      <c r="K79" s="1218">
        <v>13.8</v>
      </c>
      <c r="L79" s="1218">
        <v>12.8</v>
      </c>
      <c r="M79" s="1218">
        <v>12</v>
      </c>
      <c r="N79" s="1218">
        <v>11.1</v>
      </c>
      <c r="O79" s="1218">
        <v>10.7</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7"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1" zoomScaleNormal="51"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56720</v>
      </c>
      <c r="E3" s="116"/>
      <c r="F3" s="117">
        <v>67201</v>
      </c>
      <c r="G3" s="118"/>
      <c r="H3" s="119"/>
    </row>
    <row r="4" spans="1:8">
      <c r="A4" s="120"/>
      <c r="B4" s="121"/>
      <c r="C4" s="122"/>
      <c r="D4" s="123">
        <v>46501</v>
      </c>
      <c r="E4" s="124"/>
      <c r="F4" s="125">
        <v>35210</v>
      </c>
      <c r="G4" s="126"/>
      <c r="H4" s="127"/>
    </row>
    <row r="5" spans="1:8">
      <c r="A5" s="108" t="s">
        <v>508</v>
      </c>
      <c r="B5" s="113"/>
      <c r="C5" s="114"/>
      <c r="D5" s="115">
        <v>63214</v>
      </c>
      <c r="E5" s="116"/>
      <c r="F5" s="117">
        <v>75709</v>
      </c>
      <c r="G5" s="118"/>
      <c r="H5" s="119"/>
    </row>
    <row r="6" spans="1:8">
      <c r="A6" s="120"/>
      <c r="B6" s="121"/>
      <c r="C6" s="122"/>
      <c r="D6" s="123">
        <v>48120</v>
      </c>
      <c r="E6" s="124"/>
      <c r="F6" s="125">
        <v>35212</v>
      </c>
      <c r="G6" s="126"/>
      <c r="H6" s="127"/>
    </row>
    <row r="7" spans="1:8">
      <c r="A7" s="108" t="s">
        <v>509</v>
      </c>
      <c r="B7" s="113"/>
      <c r="C7" s="114"/>
      <c r="D7" s="115">
        <v>101061</v>
      </c>
      <c r="E7" s="116"/>
      <c r="F7" s="117">
        <v>90961</v>
      </c>
      <c r="G7" s="118"/>
      <c r="H7" s="119"/>
    </row>
    <row r="8" spans="1:8">
      <c r="A8" s="120"/>
      <c r="B8" s="121"/>
      <c r="C8" s="122"/>
      <c r="D8" s="123">
        <v>66876</v>
      </c>
      <c r="E8" s="124"/>
      <c r="F8" s="125">
        <v>37720</v>
      </c>
      <c r="G8" s="126"/>
      <c r="H8" s="127"/>
    </row>
    <row r="9" spans="1:8">
      <c r="A9" s="108" t="s">
        <v>510</v>
      </c>
      <c r="B9" s="113"/>
      <c r="C9" s="114"/>
      <c r="D9" s="115">
        <v>96982</v>
      </c>
      <c r="E9" s="116"/>
      <c r="F9" s="117">
        <v>106614</v>
      </c>
      <c r="G9" s="118"/>
      <c r="H9" s="119"/>
    </row>
    <row r="10" spans="1:8">
      <c r="A10" s="120"/>
      <c r="B10" s="121"/>
      <c r="C10" s="122"/>
      <c r="D10" s="123">
        <v>58349</v>
      </c>
      <c r="E10" s="124"/>
      <c r="F10" s="125">
        <v>45545</v>
      </c>
      <c r="G10" s="126"/>
      <c r="H10" s="127"/>
    </row>
    <row r="11" spans="1:8">
      <c r="A11" s="108" t="s">
        <v>511</v>
      </c>
      <c r="B11" s="113"/>
      <c r="C11" s="114"/>
      <c r="D11" s="115">
        <v>107310</v>
      </c>
      <c r="E11" s="116"/>
      <c r="F11" s="117">
        <v>85459</v>
      </c>
      <c r="G11" s="118"/>
      <c r="H11" s="119"/>
    </row>
    <row r="12" spans="1:8">
      <c r="A12" s="120"/>
      <c r="B12" s="121"/>
      <c r="C12" s="128"/>
      <c r="D12" s="123">
        <v>75561</v>
      </c>
      <c r="E12" s="124"/>
      <c r="F12" s="125">
        <v>44378</v>
      </c>
      <c r="G12" s="126"/>
      <c r="H12" s="127"/>
    </row>
    <row r="13" spans="1:8">
      <c r="A13" s="108"/>
      <c r="B13" s="113"/>
      <c r="C13" s="129"/>
      <c r="D13" s="130">
        <v>85057</v>
      </c>
      <c r="E13" s="131"/>
      <c r="F13" s="132">
        <v>85189</v>
      </c>
      <c r="G13" s="133"/>
      <c r="H13" s="119"/>
    </row>
    <row r="14" spans="1:8">
      <c r="A14" s="120"/>
      <c r="B14" s="121"/>
      <c r="C14" s="122"/>
      <c r="D14" s="123">
        <v>59081</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7.46</v>
      </c>
      <c r="C19" s="134">
        <f>ROUND(VALUE(SUBSTITUTE(実質収支比率等に係る経年分析!G$48,"▲","-")),2)</f>
        <v>7.07</v>
      </c>
      <c r="D19" s="134">
        <f>ROUND(VALUE(SUBSTITUTE(実質収支比率等に係る経年分析!H$48,"▲","-")),2)</f>
        <v>8.18</v>
      </c>
      <c r="E19" s="134">
        <f>ROUND(VALUE(SUBSTITUTE(実質収支比率等に係る経年分析!I$48,"▲","-")),2)</f>
        <v>6.47</v>
      </c>
      <c r="F19" s="134">
        <f>ROUND(VALUE(SUBSTITUTE(実質収支比率等に係る経年分析!J$48,"▲","-")),2)</f>
        <v>6.46</v>
      </c>
    </row>
    <row r="20" spans="1:11">
      <c r="A20" s="134" t="s">
        <v>42</v>
      </c>
      <c r="B20" s="134">
        <f>ROUND(VALUE(SUBSTITUTE(実質収支比率等に係る経年分析!F$47,"▲","-")),2)</f>
        <v>48.08</v>
      </c>
      <c r="C20" s="134">
        <f>ROUND(VALUE(SUBSTITUTE(実質収支比率等に係る経年分析!G$47,"▲","-")),2)</f>
        <v>46.95</v>
      </c>
      <c r="D20" s="134">
        <f>ROUND(VALUE(SUBSTITUTE(実質収支比率等に係る経年分析!H$47,"▲","-")),2)</f>
        <v>44.9</v>
      </c>
      <c r="E20" s="134">
        <f>ROUND(VALUE(SUBSTITUTE(実質収支比率等に係る経年分析!I$47,"▲","-")),2)</f>
        <v>31.96</v>
      </c>
      <c r="F20" s="134">
        <f>ROUND(VALUE(SUBSTITUTE(実質収支比率等に係る経年分析!J$47,"▲","-")),2)</f>
        <v>31.99</v>
      </c>
    </row>
    <row r="21" spans="1:11">
      <c r="A21" s="134" t="s">
        <v>43</v>
      </c>
      <c r="B21" s="134">
        <f>IF(ISNUMBER(VALUE(SUBSTITUTE(実質収支比率等に係る経年分析!F$49,"▲","-"))),ROUND(VALUE(SUBSTITUTE(実質収支比率等に係る経年分析!F$49,"▲","-")),2),NA())</f>
        <v>9.76</v>
      </c>
      <c r="C21" s="134">
        <f>IF(ISNUMBER(VALUE(SUBSTITUTE(実質収支比率等に係る経年分析!G$49,"▲","-"))),ROUND(VALUE(SUBSTITUTE(実質収支比率等に係る経年分析!G$49,"▲","-")),2),NA())</f>
        <v>-2.88</v>
      </c>
      <c r="D21" s="134">
        <f>IF(ISNUMBER(VALUE(SUBSTITUTE(実質収支比率等に係る経年分析!H$49,"▲","-"))),ROUND(VALUE(SUBSTITUTE(実質収支比率等に係る経年分析!H$49,"▲","-")),2),NA())</f>
        <v>-0.64</v>
      </c>
      <c r="E21" s="134">
        <f>IF(ISNUMBER(VALUE(SUBSTITUTE(実質収支比率等に係る経年分析!I$49,"▲","-"))),ROUND(VALUE(SUBSTITUTE(実質収支比率等に係る経年分析!I$49,"▲","-")),2),NA())</f>
        <v>-14.38</v>
      </c>
      <c r="F21" s="134">
        <f>IF(ISNUMBER(VALUE(SUBSTITUTE(実質収支比率等に係る経年分析!J$49,"▲","-"))),ROUND(VALUE(SUBSTITUTE(実質収支比率等に係る経年分析!J$49,"▲","-")),2),NA())</f>
        <v>0.08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1.1200000000000001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1.1100000000000001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2.4700000000000002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2.63</v>
      </c>
    </row>
    <row r="34" spans="1:16">
      <c r="A34" s="135" t="str">
        <f>IF(連結実質赤字比率に係る赤字・黒字の構成分析!C$36="",NA(),連結実質赤字比率に係る赤字・黒字の構成分析!C$36)</f>
        <v>国保病院事業会計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9.8800000000000008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2401</v>
      </c>
      <c r="E42" s="136"/>
      <c r="F42" s="136"/>
      <c r="G42" s="136">
        <f>'実質公債費比率（分子）の構造'!L$52</f>
        <v>2411</v>
      </c>
      <c r="H42" s="136"/>
      <c r="I42" s="136"/>
      <c r="J42" s="136">
        <f>'実質公債費比率（分子）の構造'!M$52</f>
        <v>2485</v>
      </c>
      <c r="K42" s="136"/>
      <c r="L42" s="136"/>
      <c r="M42" s="136">
        <f>'実質公債費比率（分子）の構造'!N$52</f>
        <v>2662</v>
      </c>
      <c r="N42" s="136"/>
      <c r="O42" s="136"/>
      <c r="P42" s="136">
        <f>'実質公債費比率（分子）の構造'!O$52</f>
        <v>2628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56</v>
      </c>
      <c r="C44" s="136"/>
      <c r="D44" s="136"/>
      <c r="E44" s="136">
        <f>'実質公債費比率（分子）の構造'!L$50</f>
        <v>70</v>
      </c>
      <c r="F44" s="136"/>
      <c r="G44" s="136"/>
      <c r="H44" s="136">
        <f>'実質公債費比率（分子）の構造'!M$50</f>
        <v>57</v>
      </c>
      <c r="I44" s="136"/>
      <c r="J44" s="136"/>
      <c r="K44" s="136">
        <f>'実質公債費比率（分子）の構造'!N$50</f>
        <v>42</v>
      </c>
      <c r="L44" s="136"/>
      <c r="M44" s="136"/>
      <c r="N44" s="136">
        <f>'実質公債費比率（分子）の構造'!O$50</f>
        <v>35</v>
      </c>
      <c r="O44" s="136"/>
      <c r="P44" s="136"/>
    </row>
    <row r="45" spans="1:16">
      <c r="A45" s="136" t="s">
        <v>53</v>
      </c>
      <c r="B45" s="136">
        <f>'実質公債費比率（分子）の構造'!K$49</f>
        <v>189</v>
      </c>
      <c r="C45" s="136"/>
      <c r="D45" s="136"/>
      <c r="E45" s="136">
        <f>'実質公債費比率（分子）の構造'!L$49</f>
        <v>113</v>
      </c>
      <c r="F45" s="136"/>
      <c r="G45" s="136"/>
      <c r="H45" s="136">
        <f>'実質公債費比率（分子）の構造'!M$49</f>
        <v>90</v>
      </c>
      <c r="I45" s="136"/>
      <c r="J45" s="136"/>
      <c r="K45" s="136">
        <f>'実質公債費比率（分子）の構造'!N$49</f>
        <v>90</v>
      </c>
      <c r="L45" s="136"/>
      <c r="M45" s="136"/>
      <c r="N45" s="136">
        <f>'実質公債費比率（分子）の構造'!O$49</f>
        <v>81</v>
      </c>
      <c r="O45" s="136"/>
      <c r="P45" s="136"/>
    </row>
    <row r="46" spans="1:16">
      <c r="A46" s="136" t="s">
        <v>54</v>
      </c>
      <c r="B46" s="136">
        <f>'実質公債費比率（分子）の構造'!K$48</f>
        <v>155</v>
      </c>
      <c r="C46" s="136"/>
      <c r="D46" s="136"/>
      <c r="E46" s="136">
        <f>'実質公債費比率（分子）の構造'!L$48</f>
        <v>121</v>
      </c>
      <c r="F46" s="136"/>
      <c r="G46" s="136"/>
      <c r="H46" s="136">
        <f>'実質公債費比率（分子）の構造'!M$48</f>
        <v>61</v>
      </c>
      <c r="I46" s="136"/>
      <c r="J46" s="136"/>
      <c r="K46" s="136">
        <f>'実質公債費比率（分子）の構造'!N$48</f>
        <v>59</v>
      </c>
      <c r="L46" s="136"/>
      <c r="M46" s="136"/>
      <c r="N46" s="136">
        <f>'実質公債費比率（分子）の構造'!O$48</f>
        <v>73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3119</v>
      </c>
      <c r="C49" s="136"/>
      <c r="D49" s="136"/>
      <c r="E49" s="136">
        <f>'実質公債費比率（分子）の構造'!L$45</f>
        <v>3012</v>
      </c>
      <c r="F49" s="136"/>
      <c r="G49" s="136"/>
      <c r="H49" s="136">
        <f>'実質公債費比率（分子）の構造'!M$45</f>
        <v>3013</v>
      </c>
      <c r="I49" s="136"/>
      <c r="J49" s="136"/>
      <c r="K49" s="136">
        <f>'実質公債費比率（分子）の構造'!N$45</f>
        <v>3343</v>
      </c>
      <c r="L49" s="136"/>
      <c r="M49" s="136"/>
      <c r="N49" s="136">
        <f>'実質公債費比率（分子）の構造'!O$45</f>
        <v>3411</v>
      </c>
      <c r="O49" s="136"/>
      <c r="P49" s="136"/>
    </row>
    <row r="50" spans="1:16">
      <c r="A50" s="136" t="s">
        <v>58</v>
      </c>
      <c r="B50" s="136" t="e">
        <f>NA()</f>
        <v>#N/A</v>
      </c>
      <c r="C50" s="136">
        <f>IF(ISNUMBER('実質公債費比率（分子）の構造'!K$53),'実質公債費比率（分子）の構造'!K$53,NA())</f>
        <v>1118</v>
      </c>
      <c r="D50" s="136" t="e">
        <f>NA()</f>
        <v>#N/A</v>
      </c>
      <c r="E50" s="136" t="e">
        <f>NA()</f>
        <v>#N/A</v>
      </c>
      <c r="F50" s="136">
        <f>IF(ISNUMBER('実質公債費比率（分子）の構造'!L$53),'実質公債費比率（分子）の構造'!L$53,NA())</f>
        <v>905</v>
      </c>
      <c r="G50" s="136" t="e">
        <f>NA()</f>
        <v>#N/A</v>
      </c>
      <c r="H50" s="136" t="e">
        <f>NA()</f>
        <v>#N/A</v>
      </c>
      <c r="I50" s="136">
        <f>IF(ISNUMBER('実質公債費比率（分子）の構造'!M$53),'実質公債費比率（分子）の構造'!M$53,NA())</f>
        <v>736</v>
      </c>
      <c r="J50" s="136" t="e">
        <f>NA()</f>
        <v>#N/A</v>
      </c>
      <c r="K50" s="136" t="e">
        <f>NA()</f>
        <v>#N/A</v>
      </c>
      <c r="L50" s="136">
        <f>IF(ISNUMBER('実質公債費比率（分子）の構造'!N$53),'実質公債費比率（分子）の構造'!N$53,NA())</f>
        <v>872</v>
      </c>
      <c r="M50" s="136" t="e">
        <f>NA()</f>
        <v>#N/A</v>
      </c>
      <c r="N50" s="136" t="e">
        <f>NA()</f>
        <v>#N/A</v>
      </c>
      <c r="O50" s="136">
        <f>IF(ISNUMBER('実質公債費比率（分子）の構造'!O$53),'実質公債費比率（分子）の構造'!O$53,NA())</f>
        <v>972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23363</v>
      </c>
      <c r="E56" s="135"/>
      <c r="F56" s="135"/>
      <c r="G56" s="135">
        <f>'将来負担比率（分子）の構造'!J$51</f>
        <v>23812</v>
      </c>
      <c r="H56" s="135"/>
      <c r="I56" s="135"/>
      <c r="J56" s="135">
        <f>'将来負担比率（分子）の構造'!K$51</f>
        <v>24119</v>
      </c>
      <c r="K56" s="135"/>
      <c r="L56" s="135"/>
      <c r="M56" s="135">
        <f>'将来負担比率（分子）の構造'!L$51</f>
        <v>24035</v>
      </c>
      <c r="N56" s="135"/>
      <c r="O56" s="135"/>
      <c r="P56" s="135">
        <f>'将来負担比率（分子）の構造'!M$51</f>
        <v>24961</v>
      </c>
    </row>
    <row r="57" spans="1:16">
      <c r="A57" s="135" t="s">
        <v>34</v>
      </c>
      <c r="B57" s="135"/>
      <c r="C57" s="135"/>
      <c r="D57" s="135">
        <f>'将来負担比率（分子）の構造'!I$50</f>
        <v>276</v>
      </c>
      <c r="E57" s="135"/>
      <c r="F57" s="135"/>
      <c r="G57" s="135">
        <f>'将来負担比率（分子）の構造'!J$50</f>
        <v>254</v>
      </c>
      <c r="H57" s="135"/>
      <c r="I57" s="135"/>
      <c r="J57" s="135">
        <f>'将来負担比率（分子）の構造'!K$50</f>
        <v>230</v>
      </c>
      <c r="K57" s="135"/>
      <c r="L57" s="135"/>
      <c r="M57" s="135">
        <f>'将来負担比率（分子）の構造'!L$50</f>
        <v>206</v>
      </c>
      <c r="N57" s="135"/>
      <c r="O57" s="135"/>
      <c r="P57" s="135">
        <f>'将来負担比率（分子）の構造'!M$50</f>
        <v>180</v>
      </c>
    </row>
    <row r="58" spans="1:16">
      <c r="A58" s="135" t="s">
        <v>33</v>
      </c>
      <c r="B58" s="135"/>
      <c r="C58" s="135"/>
      <c r="D58" s="135">
        <f>'将来負担比率（分子）の構造'!I$49</f>
        <v>12071</v>
      </c>
      <c r="E58" s="135"/>
      <c r="F58" s="135"/>
      <c r="G58" s="135">
        <f>'将来負担比率（分子）の構造'!J$49</f>
        <v>14044</v>
      </c>
      <c r="H58" s="135"/>
      <c r="I58" s="135"/>
      <c r="J58" s="135">
        <f>'将来負担比率（分子）の構造'!K$49</f>
        <v>15701</v>
      </c>
      <c r="K58" s="135"/>
      <c r="L58" s="135"/>
      <c r="M58" s="135">
        <f>'将来負担比率（分子）の構造'!L$49</f>
        <v>17167</v>
      </c>
      <c r="N58" s="135"/>
      <c r="O58" s="135"/>
      <c r="P58" s="135">
        <f>'将来負担比率（分子）の構造'!M$49</f>
        <v>18894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7693</v>
      </c>
      <c r="C62" s="135"/>
      <c r="D62" s="135"/>
      <c r="E62" s="135">
        <f>'将来負担比率（分子）の構造'!J$45</f>
        <v>7509</v>
      </c>
      <c r="F62" s="135"/>
      <c r="G62" s="135"/>
      <c r="H62" s="135">
        <f>'将来負担比率（分子）の構造'!K$45</f>
        <v>7205</v>
      </c>
      <c r="I62" s="135"/>
      <c r="J62" s="135"/>
      <c r="K62" s="135">
        <f>'将来負担比率（分子）の構造'!L$45</f>
        <v>6715</v>
      </c>
      <c r="L62" s="135"/>
      <c r="M62" s="135"/>
      <c r="N62" s="135">
        <f>'将来負担比率（分子）の構造'!M$45</f>
        <v>6391</v>
      </c>
      <c r="O62" s="135"/>
      <c r="P62" s="135"/>
    </row>
    <row r="63" spans="1:16">
      <c r="A63" s="135" t="s">
        <v>27</v>
      </c>
      <c r="B63" s="135">
        <f>'将来負担比率（分子）の構造'!I$44</f>
        <v>540</v>
      </c>
      <c r="C63" s="135"/>
      <c r="D63" s="135"/>
      <c r="E63" s="135">
        <f>'将来負担比率（分子）の構造'!J$44</f>
        <v>530</v>
      </c>
      <c r="F63" s="135"/>
      <c r="G63" s="135"/>
      <c r="H63" s="135">
        <f>'将来負担比率（分子）の構造'!K$44</f>
        <v>461</v>
      </c>
      <c r="I63" s="135"/>
      <c r="J63" s="135"/>
      <c r="K63" s="135">
        <f>'将来負担比率（分子）の構造'!L$44</f>
        <v>413</v>
      </c>
      <c r="L63" s="135"/>
      <c r="M63" s="135"/>
      <c r="N63" s="135">
        <f>'将来負担比率（分子）の構造'!M$44</f>
        <v>396</v>
      </c>
      <c r="O63" s="135"/>
      <c r="P63" s="135"/>
    </row>
    <row r="64" spans="1:16">
      <c r="A64" s="135" t="s">
        <v>26</v>
      </c>
      <c r="B64" s="135">
        <f>'将来負担比率（分子）の構造'!I$43</f>
        <v>776</v>
      </c>
      <c r="C64" s="135"/>
      <c r="D64" s="135"/>
      <c r="E64" s="135">
        <f>'将来負担比率（分子）の構造'!J$43</f>
        <v>641</v>
      </c>
      <c r="F64" s="135"/>
      <c r="G64" s="135"/>
      <c r="H64" s="135">
        <f>'将来負担比率（分子）の構造'!K$43</f>
        <v>642</v>
      </c>
      <c r="I64" s="135"/>
      <c r="J64" s="135"/>
      <c r="K64" s="135">
        <f>'将来負担比率（分子）の構造'!L$43</f>
        <v>693</v>
      </c>
      <c r="L64" s="135"/>
      <c r="M64" s="135"/>
      <c r="N64" s="135">
        <f>'将来負担比率（分子）の構造'!M$43</f>
        <v>734</v>
      </c>
      <c r="O64" s="135"/>
      <c r="P64" s="135"/>
    </row>
    <row r="65" spans="1:16">
      <c r="A65" s="135" t="s">
        <v>25</v>
      </c>
      <c r="B65" s="135">
        <f>'将来負担比率（分子）の構造'!I$42</f>
        <v>93</v>
      </c>
      <c r="C65" s="135"/>
      <c r="D65" s="135"/>
      <c r="E65" s="135">
        <f>'将来負担比率（分子）の構造'!J$42</f>
        <v>87</v>
      </c>
      <c r="F65" s="135"/>
      <c r="G65" s="135"/>
      <c r="H65" s="135">
        <f>'将来負担比率（分子）の構造'!K$42</f>
        <v>80</v>
      </c>
      <c r="I65" s="135"/>
      <c r="J65" s="135"/>
      <c r="K65" s="135">
        <f>'将来負担比率（分子）の構造'!L$42</f>
        <v>74</v>
      </c>
      <c r="L65" s="135"/>
      <c r="M65" s="135"/>
      <c r="N65" s="135">
        <f>'将来負担比率（分子）の構造'!M$42</f>
        <v>67</v>
      </c>
      <c r="O65" s="135"/>
      <c r="P65" s="135"/>
    </row>
    <row r="66" spans="1:16">
      <c r="A66" s="135" t="s">
        <v>24</v>
      </c>
      <c r="B66" s="135">
        <f>'将来負担比率（分子）の構造'!I$41</f>
        <v>28487</v>
      </c>
      <c r="C66" s="135"/>
      <c r="D66" s="135"/>
      <c r="E66" s="135">
        <f>'将来負担比率（分子）の構造'!J$41</f>
        <v>28424</v>
      </c>
      <c r="F66" s="135"/>
      <c r="G66" s="135"/>
      <c r="H66" s="135">
        <f>'将来負担比率（分子）の構造'!K$41</f>
        <v>28654</v>
      </c>
      <c r="I66" s="135"/>
      <c r="J66" s="135"/>
      <c r="K66" s="135">
        <f>'将来負担比率（分子）の構造'!L$41</f>
        <v>27874</v>
      </c>
      <c r="L66" s="135"/>
      <c r="M66" s="135"/>
      <c r="N66" s="135">
        <f>'将来負担比率（分子）の構造'!M$41</f>
        <v>28202</v>
      </c>
      <c r="O66" s="135"/>
      <c r="P66" s="135"/>
    </row>
    <row r="67" spans="1:16">
      <c r="A67" s="135" t="s">
        <v>62</v>
      </c>
      <c r="B67" s="135" t="e">
        <f>NA()</f>
        <v>#N/A</v>
      </c>
      <c r="C67" s="135">
        <f>IF(ISNUMBER('将来負担比率（分子）の構造'!I$52), IF('将来負担比率（分子）の構造'!I$52 &lt; 0, 0, '将来負担比率（分子）の構造'!I$52), NA())</f>
        <v>1879</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3872522</v>
      </c>
      <c r="S5" s="613"/>
      <c r="T5" s="613"/>
      <c r="U5" s="613"/>
      <c r="V5" s="613"/>
      <c r="W5" s="613"/>
      <c r="X5" s="613"/>
      <c r="Y5" s="614"/>
      <c r="Z5" s="615">
        <v>15.4</v>
      </c>
      <c r="AA5" s="615"/>
      <c r="AB5" s="615"/>
      <c r="AC5" s="615"/>
      <c r="AD5" s="616">
        <v>3872522</v>
      </c>
      <c r="AE5" s="616"/>
      <c r="AF5" s="616"/>
      <c r="AG5" s="616"/>
      <c r="AH5" s="616"/>
      <c r="AI5" s="616"/>
      <c r="AJ5" s="616"/>
      <c r="AK5" s="616"/>
      <c r="AL5" s="617">
        <v>25.6</v>
      </c>
      <c r="AM5" s="618"/>
      <c r="AN5" s="618"/>
      <c r="AO5" s="619"/>
      <c r="AP5" s="609" t="s">
        <v>204</v>
      </c>
      <c r="AQ5" s="610"/>
      <c r="AR5" s="610"/>
      <c r="AS5" s="610"/>
      <c r="AT5" s="610"/>
      <c r="AU5" s="610"/>
      <c r="AV5" s="610"/>
      <c r="AW5" s="610"/>
      <c r="AX5" s="610"/>
      <c r="AY5" s="610"/>
      <c r="AZ5" s="610"/>
      <c r="BA5" s="610"/>
      <c r="BB5" s="610"/>
      <c r="BC5" s="610"/>
      <c r="BD5" s="610"/>
      <c r="BE5" s="610"/>
      <c r="BF5" s="611"/>
      <c r="BG5" s="623">
        <v>3828471</v>
      </c>
      <c r="BH5" s="624"/>
      <c r="BI5" s="624"/>
      <c r="BJ5" s="624"/>
      <c r="BK5" s="624"/>
      <c r="BL5" s="624"/>
      <c r="BM5" s="624"/>
      <c r="BN5" s="625"/>
      <c r="BO5" s="626">
        <v>98.9</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210280</v>
      </c>
      <c r="S6" s="624"/>
      <c r="T6" s="624"/>
      <c r="U6" s="624"/>
      <c r="V6" s="624"/>
      <c r="W6" s="624"/>
      <c r="X6" s="624"/>
      <c r="Y6" s="625"/>
      <c r="Z6" s="626">
        <v>0.8</v>
      </c>
      <c r="AA6" s="626"/>
      <c r="AB6" s="626"/>
      <c r="AC6" s="626"/>
      <c r="AD6" s="627">
        <v>210280</v>
      </c>
      <c r="AE6" s="627"/>
      <c r="AF6" s="627"/>
      <c r="AG6" s="627"/>
      <c r="AH6" s="627"/>
      <c r="AI6" s="627"/>
      <c r="AJ6" s="627"/>
      <c r="AK6" s="627"/>
      <c r="AL6" s="628">
        <v>1.4</v>
      </c>
      <c r="AM6" s="629"/>
      <c r="AN6" s="629"/>
      <c r="AO6" s="630"/>
      <c r="AP6" s="620" t="s">
        <v>210</v>
      </c>
      <c r="AQ6" s="621"/>
      <c r="AR6" s="621"/>
      <c r="AS6" s="621"/>
      <c r="AT6" s="621"/>
      <c r="AU6" s="621"/>
      <c r="AV6" s="621"/>
      <c r="AW6" s="621"/>
      <c r="AX6" s="621"/>
      <c r="AY6" s="621"/>
      <c r="AZ6" s="621"/>
      <c r="BA6" s="621"/>
      <c r="BB6" s="621"/>
      <c r="BC6" s="621"/>
      <c r="BD6" s="621"/>
      <c r="BE6" s="621"/>
      <c r="BF6" s="622"/>
      <c r="BG6" s="623">
        <v>3828471</v>
      </c>
      <c r="BH6" s="624"/>
      <c r="BI6" s="624"/>
      <c r="BJ6" s="624"/>
      <c r="BK6" s="624"/>
      <c r="BL6" s="624"/>
      <c r="BM6" s="624"/>
      <c r="BN6" s="625"/>
      <c r="BO6" s="626">
        <v>98.9</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226630</v>
      </c>
      <c r="CS6" s="624"/>
      <c r="CT6" s="624"/>
      <c r="CU6" s="624"/>
      <c r="CV6" s="624"/>
      <c r="CW6" s="624"/>
      <c r="CX6" s="624"/>
      <c r="CY6" s="625"/>
      <c r="CZ6" s="626">
        <v>0.9</v>
      </c>
      <c r="DA6" s="626"/>
      <c r="DB6" s="626"/>
      <c r="DC6" s="626"/>
      <c r="DD6" s="632" t="s">
        <v>205</v>
      </c>
      <c r="DE6" s="624"/>
      <c r="DF6" s="624"/>
      <c r="DG6" s="624"/>
      <c r="DH6" s="624"/>
      <c r="DI6" s="624"/>
      <c r="DJ6" s="624"/>
      <c r="DK6" s="624"/>
      <c r="DL6" s="624"/>
      <c r="DM6" s="624"/>
      <c r="DN6" s="624"/>
      <c r="DO6" s="624"/>
      <c r="DP6" s="625"/>
      <c r="DQ6" s="632">
        <v>226630</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5732</v>
      </c>
      <c r="S7" s="624"/>
      <c r="T7" s="624"/>
      <c r="U7" s="624"/>
      <c r="V7" s="624"/>
      <c r="W7" s="624"/>
      <c r="X7" s="624"/>
      <c r="Y7" s="625"/>
      <c r="Z7" s="626">
        <v>0</v>
      </c>
      <c r="AA7" s="626"/>
      <c r="AB7" s="626"/>
      <c r="AC7" s="626"/>
      <c r="AD7" s="627">
        <v>5732</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1529918</v>
      </c>
      <c r="BH7" s="624"/>
      <c r="BI7" s="624"/>
      <c r="BJ7" s="624"/>
      <c r="BK7" s="624"/>
      <c r="BL7" s="624"/>
      <c r="BM7" s="624"/>
      <c r="BN7" s="625"/>
      <c r="BO7" s="626">
        <v>39.5</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4833305</v>
      </c>
      <c r="CS7" s="624"/>
      <c r="CT7" s="624"/>
      <c r="CU7" s="624"/>
      <c r="CV7" s="624"/>
      <c r="CW7" s="624"/>
      <c r="CX7" s="624"/>
      <c r="CY7" s="625"/>
      <c r="CZ7" s="626">
        <v>20.100000000000001</v>
      </c>
      <c r="DA7" s="626"/>
      <c r="DB7" s="626"/>
      <c r="DC7" s="626"/>
      <c r="DD7" s="632">
        <v>643384</v>
      </c>
      <c r="DE7" s="624"/>
      <c r="DF7" s="624"/>
      <c r="DG7" s="624"/>
      <c r="DH7" s="624"/>
      <c r="DI7" s="624"/>
      <c r="DJ7" s="624"/>
      <c r="DK7" s="624"/>
      <c r="DL7" s="624"/>
      <c r="DM7" s="624"/>
      <c r="DN7" s="624"/>
      <c r="DO7" s="624"/>
      <c r="DP7" s="625"/>
      <c r="DQ7" s="632">
        <v>3737167</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20880</v>
      </c>
      <c r="S8" s="624"/>
      <c r="T8" s="624"/>
      <c r="U8" s="624"/>
      <c r="V8" s="624"/>
      <c r="W8" s="624"/>
      <c r="X8" s="624"/>
      <c r="Y8" s="625"/>
      <c r="Z8" s="626">
        <v>0.1</v>
      </c>
      <c r="AA8" s="626"/>
      <c r="AB8" s="626"/>
      <c r="AC8" s="626"/>
      <c r="AD8" s="627">
        <v>20880</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63257</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6019521</v>
      </c>
      <c r="CS8" s="624"/>
      <c r="CT8" s="624"/>
      <c r="CU8" s="624"/>
      <c r="CV8" s="624"/>
      <c r="CW8" s="624"/>
      <c r="CX8" s="624"/>
      <c r="CY8" s="625"/>
      <c r="CZ8" s="626">
        <v>25</v>
      </c>
      <c r="DA8" s="626"/>
      <c r="DB8" s="626"/>
      <c r="DC8" s="626"/>
      <c r="DD8" s="632">
        <v>630455</v>
      </c>
      <c r="DE8" s="624"/>
      <c r="DF8" s="624"/>
      <c r="DG8" s="624"/>
      <c r="DH8" s="624"/>
      <c r="DI8" s="624"/>
      <c r="DJ8" s="624"/>
      <c r="DK8" s="624"/>
      <c r="DL8" s="624"/>
      <c r="DM8" s="624"/>
      <c r="DN8" s="624"/>
      <c r="DO8" s="624"/>
      <c r="DP8" s="625"/>
      <c r="DQ8" s="632">
        <v>3133784</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21822</v>
      </c>
      <c r="S9" s="624"/>
      <c r="T9" s="624"/>
      <c r="U9" s="624"/>
      <c r="V9" s="624"/>
      <c r="W9" s="624"/>
      <c r="X9" s="624"/>
      <c r="Y9" s="625"/>
      <c r="Z9" s="626">
        <v>0.1</v>
      </c>
      <c r="AA9" s="626"/>
      <c r="AB9" s="626"/>
      <c r="AC9" s="626"/>
      <c r="AD9" s="627">
        <v>21822</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1298806</v>
      </c>
      <c r="BH9" s="624"/>
      <c r="BI9" s="624"/>
      <c r="BJ9" s="624"/>
      <c r="BK9" s="624"/>
      <c r="BL9" s="624"/>
      <c r="BM9" s="624"/>
      <c r="BN9" s="625"/>
      <c r="BO9" s="626">
        <v>33.5</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1925807</v>
      </c>
      <c r="CS9" s="624"/>
      <c r="CT9" s="624"/>
      <c r="CU9" s="624"/>
      <c r="CV9" s="624"/>
      <c r="CW9" s="624"/>
      <c r="CX9" s="624"/>
      <c r="CY9" s="625"/>
      <c r="CZ9" s="626">
        <v>8</v>
      </c>
      <c r="DA9" s="626"/>
      <c r="DB9" s="626"/>
      <c r="DC9" s="626"/>
      <c r="DD9" s="632">
        <v>8518</v>
      </c>
      <c r="DE9" s="624"/>
      <c r="DF9" s="624"/>
      <c r="DG9" s="624"/>
      <c r="DH9" s="624"/>
      <c r="DI9" s="624"/>
      <c r="DJ9" s="624"/>
      <c r="DK9" s="624"/>
      <c r="DL9" s="624"/>
      <c r="DM9" s="624"/>
      <c r="DN9" s="624"/>
      <c r="DO9" s="624"/>
      <c r="DP9" s="625"/>
      <c r="DQ9" s="632">
        <v>1642479</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713002</v>
      </c>
      <c r="S10" s="624"/>
      <c r="T10" s="624"/>
      <c r="U10" s="624"/>
      <c r="V10" s="624"/>
      <c r="W10" s="624"/>
      <c r="X10" s="624"/>
      <c r="Y10" s="625"/>
      <c r="Z10" s="626">
        <v>2.8</v>
      </c>
      <c r="AA10" s="626"/>
      <c r="AB10" s="626"/>
      <c r="AC10" s="626"/>
      <c r="AD10" s="627">
        <v>713002</v>
      </c>
      <c r="AE10" s="627"/>
      <c r="AF10" s="627"/>
      <c r="AG10" s="627"/>
      <c r="AH10" s="627"/>
      <c r="AI10" s="627"/>
      <c r="AJ10" s="627"/>
      <c r="AK10" s="627"/>
      <c r="AL10" s="628">
        <v>4.7</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89618</v>
      </c>
      <c r="BH10" s="624"/>
      <c r="BI10" s="624"/>
      <c r="BJ10" s="624"/>
      <c r="BK10" s="624"/>
      <c r="BL10" s="624"/>
      <c r="BM10" s="624"/>
      <c r="BN10" s="625"/>
      <c r="BO10" s="626">
        <v>2.2999999999999998</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v>10425</v>
      </c>
      <c r="S11" s="624"/>
      <c r="T11" s="624"/>
      <c r="U11" s="624"/>
      <c r="V11" s="624"/>
      <c r="W11" s="624"/>
      <c r="X11" s="624"/>
      <c r="Y11" s="625"/>
      <c r="Z11" s="626">
        <v>0</v>
      </c>
      <c r="AA11" s="626"/>
      <c r="AB11" s="626"/>
      <c r="AC11" s="626"/>
      <c r="AD11" s="627">
        <v>10425</v>
      </c>
      <c r="AE11" s="627"/>
      <c r="AF11" s="627"/>
      <c r="AG11" s="627"/>
      <c r="AH11" s="627"/>
      <c r="AI11" s="627"/>
      <c r="AJ11" s="627"/>
      <c r="AK11" s="627"/>
      <c r="AL11" s="628">
        <v>0.1</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78237</v>
      </c>
      <c r="BH11" s="624"/>
      <c r="BI11" s="624"/>
      <c r="BJ11" s="624"/>
      <c r="BK11" s="624"/>
      <c r="BL11" s="624"/>
      <c r="BM11" s="624"/>
      <c r="BN11" s="625"/>
      <c r="BO11" s="626">
        <v>2</v>
      </c>
      <c r="BP11" s="626"/>
      <c r="BQ11" s="626"/>
      <c r="BR11" s="626"/>
      <c r="BS11" s="632" t="s">
        <v>108</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795204</v>
      </c>
      <c r="CS11" s="624"/>
      <c r="CT11" s="624"/>
      <c r="CU11" s="624"/>
      <c r="CV11" s="624"/>
      <c r="CW11" s="624"/>
      <c r="CX11" s="624"/>
      <c r="CY11" s="625"/>
      <c r="CZ11" s="626">
        <v>3.3</v>
      </c>
      <c r="DA11" s="626"/>
      <c r="DB11" s="626"/>
      <c r="DC11" s="626"/>
      <c r="DD11" s="632">
        <v>164760</v>
      </c>
      <c r="DE11" s="624"/>
      <c r="DF11" s="624"/>
      <c r="DG11" s="624"/>
      <c r="DH11" s="624"/>
      <c r="DI11" s="624"/>
      <c r="DJ11" s="624"/>
      <c r="DK11" s="624"/>
      <c r="DL11" s="624"/>
      <c r="DM11" s="624"/>
      <c r="DN11" s="624"/>
      <c r="DO11" s="624"/>
      <c r="DP11" s="625"/>
      <c r="DQ11" s="632">
        <v>452526</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1986150</v>
      </c>
      <c r="BH12" s="624"/>
      <c r="BI12" s="624"/>
      <c r="BJ12" s="624"/>
      <c r="BK12" s="624"/>
      <c r="BL12" s="624"/>
      <c r="BM12" s="624"/>
      <c r="BN12" s="625"/>
      <c r="BO12" s="626">
        <v>51.3</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786169</v>
      </c>
      <c r="CS12" s="624"/>
      <c r="CT12" s="624"/>
      <c r="CU12" s="624"/>
      <c r="CV12" s="624"/>
      <c r="CW12" s="624"/>
      <c r="CX12" s="624"/>
      <c r="CY12" s="625"/>
      <c r="CZ12" s="626">
        <v>3.3</v>
      </c>
      <c r="DA12" s="626"/>
      <c r="DB12" s="626"/>
      <c r="DC12" s="626"/>
      <c r="DD12" s="632">
        <v>20970</v>
      </c>
      <c r="DE12" s="624"/>
      <c r="DF12" s="624"/>
      <c r="DG12" s="624"/>
      <c r="DH12" s="624"/>
      <c r="DI12" s="624"/>
      <c r="DJ12" s="624"/>
      <c r="DK12" s="624"/>
      <c r="DL12" s="624"/>
      <c r="DM12" s="624"/>
      <c r="DN12" s="624"/>
      <c r="DO12" s="624"/>
      <c r="DP12" s="625"/>
      <c r="DQ12" s="632">
        <v>534752</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55842</v>
      </c>
      <c r="S13" s="624"/>
      <c r="T13" s="624"/>
      <c r="U13" s="624"/>
      <c r="V13" s="624"/>
      <c r="W13" s="624"/>
      <c r="X13" s="624"/>
      <c r="Y13" s="625"/>
      <c r="Z13" s="626">
        <v>0.2</v>
      </c>
      <c r="AA13" s="626"/>
      <c r="AB13" s="626"/>
      <c r="AC13" s="626"/>
      <c r="AD13" s="627">
        <v>55842</v>
      </c>
      <c r="AE13" s="627"/>
      <c r="AF13" s="627"/>
      <c r="AG13" s="627"/>
      <c r="AH13" s="627"/>
      <c r="AI13" s="627"/>
      <c r="AJ13" s="627"/>
      <c r="AK13" s="627"/>
      <c r="AL13" s="628">
        <v>0.4</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1980880</v>
      </c>
      <c r="BH13" s="624"/>
      <c r="BI13" s="624"/>
      <c r="BJ13" s="624"/>
      <c r="BK13" s="624"/>
      <c r="BL13" s="624"/>
      <c r="BM13" s="624"/>
      <c r="BN13" s="625"/>
      <c r="BO13" s="626">
        <v>51.2</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627828</v>
      </c>
      <c r="CS13" s="624"/>
      <c r="CT13" s="624"/>
      <c r="CU13" s="624"/>
      <c r="CV13" s="624"/>
      <c r="CW13" s="624"/>
      <c r="CX13" s="624"/>
      <c r="CY13" s="625"/>
      <c r="CZ13" s="626">
        <v>2.6</v>
      </c>
      <c r="DA13" s="626"/>
      <c r="DB13" s="626"/>
      <c r="DC13" s="626"/>
      <c r="DD13" s="632">
        <v>208472</v>
      </c>
      <c r="DE13" s="624"/>
      <c r="DF13" s="624"/>
      <c r="DG13" s="624"/>
      <c r="DH13" s="624"/>
      <c r="DI13" s="624"/>
      <c r="DJ13" s="624"/>
      <c r="DK13" s="624"/>
      <c r="DL13" s="624"/>
      <c r="DM13" s="624"/>
      <c r="DN13" s="624"/>
      <c r="DO13" s="624"/>
      <c r="DP13" s="625"/>
      <c r="DQ13" s="632">
        <v>391577</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107790</v>
      </c>
      <c r="BH14" s="624"/>
      <c r="BI14" s="624"/>
      <c r="BJ14" s="624"/>
      <c r="BK14" s="624"/>
      <c r="BL14" s="624"/>
      <c r="BM14" s="624"/>
      <c r="BN14" s="625"/>
      <c r="BO14" s="626">
        <v>2.8</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1033225</v>
      </c>
      <c r="CS14" s="624"/>
      <c r="CT14" s="624"/>
      <c r="CU14" s="624"/>
      <c r="CV14" s="624"/>
      <c r="CW14" s="624"/>
      <c r="CX14" s="624"/>
      <c r="CY14" s="625"/>
      <c r="CZ14" s="626">
        <v>4.3</v>
      </c>
      <c r="DA14" s="626"/>
      <c r="DB14" s="626"/>
      <c r="DC14" s="626"/>
      <c r="DD14" s="632">
        <v>61643</v>
      </c>
      <c r="DE14" s="624"/>
      <c r="DF14" s="624"/>
      <c r="DG14" s="624"/>
      <c r="DH14" s="624"/>
      <c r="DI14" s="624"/>
      <c r="DJ14" s="624"/>
      <c r="DK14" s="624"/>
      <c r="DL14" s="624"/>
      <c r="DM14" s="624"/>
      <c r="DN14" s="624"/>
      <c r="DO14" s="624"/>
      <c r="DP14" s="625"/>
      <c r="DQ14" s="632">
        <v>956717</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10461</v>
      </c>
      <c r="S15" s="624"/>
      <c r="T15" s="624"/>
      <c r="U15" s="624"/>
      <c r="V15" s="624"/>
      <c r="W15" s="624"/>
      <c r="X15" s="624"/>
      <c r="Y15" s="625"/>
      <c r="Z15" s="626">
        <v>0</v>
      </c>
      <c r="AA15" s="626"/>
      <c r="AB15" s="626"/>
      <c r="AC15" s="626"/>
      <c r="AD15" s="627">
        <v>10461</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204613</v>
      </c>
      <c r="BH15" s="624"/>
      <c r="BI15" s="624"/>
      <c r="BJ15" s="624"/>
      <c r="BK15" s="624"/>
      <c r="BL15" s="624"/>
      <c r="BM15" s="624"/>
      <c r="BN15" s="625"/>
      <c r="BO15" s="626">
        <v>5.3</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4340662</v>
      </c>
      <c r="CS15" s="624"/>
      <c r="CT15" s="624"/>
      <c r="CU15" s="624"/>
      <c r="CV15" s="624"/>
      <c r="CW15" s="624"/>
      <c r="CX15" s="624"/>
      <c r="CY15" s="625"/>
      <c r="CZ15" s="626">
        <v>18.100000000000001</v>
      </c>
      <c r="DA15" s="626"/>
      <c r="DB15" s="626"/>
      <c r="DC15" s="626"/>
      <c r="DD15" s="632">
        <v>2595817</v>
      </c>
      <c r="DE15" s="624"/>
      <c r="DF15" s="624"/>
      <c r="DG15" s="624"/>
      <c r="DH15" s="624"/>
      <c r="DI15" s="624"/>
      <c r="DJ15" s="624"/>
      <c r="DK15" s="624"/>
      <c r="DL15" s="624"/>
      <c r="DM15" s="624"/>
      <c r="DN15" s="624"/>
      <c r="DO15" s="624"/>
      <c r="DP15" s="625"/>
      <c r="DQ15" s="632">
        <v>1599618</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10929917</v>
      </c>
      <c r="S16" s="624"/>
      <c r="T16" s="624"/>
      <c r="U16" s="624"/>
      <c r="V16" s="624"/>
      <c r="W16" s="624"/>
      <c r="X16" s="624"/>
      <c r="Y16" s="625"/>
      <c r="Z16" s="626">
        <v>43.4</v>
      </c>
      <c r="AA16" s="626"/>
      <c r="AB16" s="626"/>
      <c r="AC16" s="626"/>
      <c r="AD16" s="627">
        <v>10100949</v>
      </c>
      <c r="AE16" s="627"/>
      <c r="AF16" s="627"/>
      <c r="AG16" s="627"/>
      <c r="AH16" s="627"/>
      <c r="AI16" s="627"/>
      <c r="AJ16" s="627"/>
      <c r="AK16" s="627"/>
      <c r="AL16" s="628">
        <v>66.8</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33452</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25852</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10100949</v>
      </c>
      <c r="S17" s="624"/>
      <c r="T17" s="624"/>
      <c r="U17" s="624"/>
      <c r="V17" s="624"/>
      <c r="W17" s="624"/>
      <c r="X17" s="624"/>
      <c r="Y17" s="625"/>
      <c r="Z17" s="626">
        <v>40.1</v>
      </c>
      <c r="AA17" s="626"/>
      <c r="AB17" s="626"/>
      <c r="AC17" s="626"/>
      <c r="AD17" s="627">
        <v>10100949</v>
      </c>
      <c r="AE17" s="627"/>
      <c r="AF17" s="627"/>
      <c r="AG17" s="627"/>
      <c r="AH17" s="627"/>
      <c r="AI17" s="627"/>
      <c r="AJ17" s="627"/>
      <c r="AK17" s="627"/>
      <c r="AL17" s="628">
        <v>66.8</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3410895</v>
      </c>
      <c r="CS17" s="624"/>
      <c r="CT17" s="624"/>
      <c r="CU17" s="624"/>
      <c r="CV17" s="624"/>
      <c r="CW17" s="624"/>
      <c r="CX17" s="624"/>
      <c r="CY17" s="625"/>
      <c r="CZ17" s="626">
        <v>14.2</v>
      </c>
      <c r="DA17" s="626"/>
      <c r="DB17" s="626"/>
      <c r="DC17" s="626"/>
      <c r="DD17" s="632" t="s">
        <v>108</v>
      </c>
      <c r="DE17" s="624"/>
      <c r="DF17" s="624"/>
      <c r="DG17" s="624"/>
      <c r="DH17" s="624"/>
      <c r="DI17" s="624"/>
      <c r="DJ17" s="624"/>
      <c r="DK17" s="624"/>
      <c r="DL17" s="624"/>
      <c r="DM17" s="624"/>
      <c r="DN17" s="624"/>
      <c r="DO17" s="624"/>
      <c r="DP17" s="625"/>
      <c r="DQ17" s="632">
        <v>3378185</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828968</v>
      </c>
      <c r="S18" s="624"/>
      <c r="T18" s="624"/>
      <c r="U18" s="624"/>
      <c r="V18" s="624"/>
      <c r="W18" s="624"/>
      <c r="X18" s="624"/>
      <c r="Y18" s="625"/>
      <c r="Z18" s="626">
        <v>3.3</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v>400</v>
      </c>
      <c r="CS18" s="624"/>
      <c r="CT18" s="624"/>
      <c r="CU18" s="624"/>
      <c r="CV18" s="624"/>
      <c r="CW18" s="624"/>
      <c r="CX18" s="624"/>
      <c r="CY18" s="625"/>
      <c r="CZ18" s="626">
        <v>0</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44051</v>
      </c>
      <c r="BH19" s="624"/>
      <c r="BI19" s="624"/>
      <c r="BJ19" s="624"/>
      <c r="BK19" s="624"/>
      <c r="BL19" s="624"/>
      <c r="BM19" s="624"/>
      <c r="BN19" s="625"/>
      <c r="BO19" s="626">
        <v>1.1000000000000001</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15850883</v>
      </c>
      <c r="S20" s="624"/>
      <c r="T20" s="624"/>
      <c r="U20" s="624"/>
      <c r="V20" s="624"/>
      <c r="W20" s="624"/>
      <c r="X20" s="624"/>
      <c r="Y20" s="625"/>
      <c r="Z20" s="626">
        <v>62.9</v>
      </c>
      <c r="AA20" s="626"/>
      <c r="AB20" s="626"/>
      <c r="AC20" s="626"/>
      <c r="AD20" s="627">
        <v>15021915</v>
      </c>
      <c r="AE20" s="627"/>
      <c r="AF20" s="627"/>
      <c r="AG20" s="627"/>
      <c r="AH20" s="627"/>
      <c r="AI20" s="627"/>
      <c r="AJ20" s="627"/>
      <c r="AK20" s="627"/>
      <c r="AL20" s="628">
        <v>99.3</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44051</v>
      </c>
      <c r="BH20" s="624"/>
      <c r="BI20" s="624"/>
      <c r="BJ20" s="624"/>
      <c r="BK20" s="624"/>
      <c r="BL20" s="624"/>
      <c r="BM20" s="624"/>
      <c r="BN20" s="625"/>
      <c r="BO20" s="626">
        <v>1.1000000000000001</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24033098</v>
      </c>
      <c r="CS20" s="624"/>
      <c r="CT20" s="624"/>
      <c r="CU20" s="624"/>
      <c r="CV20" s="624"/>
      <c r="CW20" s="624"/>
      <c r="CX20" s="624"/>
      <c r="CY20" s="625"/>
      <c r="CZ20" s="626">
        <v>100</v>
      </c>
      <c r="DA20" s="626"/>
      <c r="DB20" s="626"/>
      <c r="DC20" s="626"/>
      <c r="DD20" s="632">
        <v>4334019</v>
      </c>
      <c r="DE20" s="624"/>
      <c r="DF20" s="624"/>
      <c r="DG20" s="624"/>
      <c r="DH20" s="624"/>
      <c r="DI20" s="624"/>
      <c r="DJ20" s="624"/>
      <c r="DK20" s="624"/>
      <c r="DL20" s="624"/>
      <c r="DM20" s="624"/>
      <c r="DN20" s="624"/>
      <c r="DO20" s="624"/>
      <c r="DP20" s="625"/>
      <c r="DQ20" s="632">
        <v>16079287</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5207</v>
      </c>
      <c r="S21" s="624"/>
      <c r="T21" s="624"/>
      <c r="U21" s="624"/>
      <c r="V21" s="624"/>
      <c r="W21" s="624"/>
      <c r="X21" s="624"/>
      <c r="Y21" s="625"/>
      <c r="Z21" s="626">
        <v>0</v>
      </c>
      <c r="AA21" s="626"/>
      <c r="AB21" s="626"/>
      <c r="AC21" s="626"/>
      <c r="AD21" s="627">
        <v>5207</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44051</v>
      </c>
      <c r="BH21" s="624"/>
      <c r="BI21" s="624"/>
      <c r="BJ21" s="624"/>
      <c r="BK21" s="624"/>
      <c r="BL21" s="624"/>
      <c r="BM21" s="624"/>
      <c r="BN21" s="625"/>
      <c r="BO21" s="626">
        <v>1.1000000000000001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296780</v>
      </c>
      <c r="S22" s="624"/>
      <c r="T22" s="624"/>
      <c r="U22" s="624"/>
      <c r="V22" s="624"/>
      <c r="W22" s="624"/>
      <c r="X22" s="624"/>
      <c r="Y22" s="625"/>
      <c r="Z22" s="626">
        <v>1.2</v>
      </c>
      <c r="AA22" s="626"/>
      <c r="AB22" s="626"/>
      <c r="AC22" s="626"/>
      <c r="AD22" s="627">
        <v>119</v>
      </c>
      <c r="AE22" s="627"/>
      <c r="AF22" s="627"/>
      <c r="AG22" s="627"/>
      <c r="AH22" s="627"/>
      <c r="AI22" s="627"/>
      <c r="AJ22" s="627"/>
      <c r="AK22" s="627"/>
      <c r="AL22" s="628">
        <v>0</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173940</v>
      </c>
      <c r="S23" s="624"/>
      <c r="T23" s="624"/>
      <c r="U23" s="624"/>
      <c r="V23" s="624"/>
      <c r="W23" s="624"/>
      <c r="X23" s="624"/>
      <c r="Y23" s="625"/>
      <c r="Z23" s="626">
        <v>0.7</v>
      </c>
      <c r="AA23" s="626"/>
      <c r="AB23" s="626"/>
      <c r="AC23" s="626"/>
      <c r="AD23" s="627">
        <v>18770</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206108</v>
      </c>
      <c r="S24" s="624"/>
      <c r="T24" s="624"/>
      <c r="U24" s="624"/>
      <c r="V24" s="624"/>
      <c r="W24" s="624"/>
      <c r="X24" s="624"/>
      <c r="Y24" s="625"/>
      <c r="Z24" s="626">
        <v>0.8</v>
      </c>
      <c r="AA24" s="626"/>
      <c r="AB24" s="626"/>
      <c r="AC24" s="626"/>
      <c r="AD24" s="627">
        <v>116</v>
      </c>
      <c r="AE24" s="627"/>
      <c r="AF24" s="627"/>
      <c r="AG24" s="627"/>
      <c r="AH24" s="627"/>
      <c r="AI24" s="627"/>
      <c r="AJ24" s="627"/>
      <c r="AK24" s="627"/>
      <c r="AL24" s="628">
        <v>0</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9823536</v>
      </c>
      <c r="CS24" s="613"/>
      <c r="CT24" s="613"/>
      <c r="CU24" s="613"/>
      <c r="CV24" s="613"/>
      <c r="CW24" s="613"/>
      <c r="CX24" s="613"/>
      <c r="CY24" s="614"/>
      <c r="CZ24" s="650">
        <v>40.9</v>
      </c>
      <c r="DA24" s="651"/>
      <c r="DB24" s="651"/>
      <c r="DC24" s="652"/>
      <c r="DD24" s="649">
        <v>7957281</v>
      </c>
      <c r="DE24" s="613"/>
      <c r="DF24" s="613"/>
      <c r="DG24" s="613"/>
      <c r="DH24" s="613"/>
      <c r="DI24" s="613"/>
      <c r="DJ24" s="613"/>
      <c r="DK24" s="614"/>
      <c r="DL24" s="649">
        <v>7909119</v>
      </c>
      <c r="DM24" s="613"/>
      <c r="DN24" s="613"/>
      <c r="DO24" s="613"/>
      <c r="DP24" s="613"/>
      <c r="DQ24" s="613"/>
      <c r="DR24" s="613"/>
      <c r="DS24" s="613"/>
      <c r="DT24" s="613"/>
      <c r="DU24" s="613"/>
      <c r="DV24" s="614"/>
      <c r="DW24" s="617">
        <v>52.3</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2165082</v>
      </c>
      <c r="S25" s="624"/>
      <c r="T25" s="624"/>
      <c r="U25" s="624"/>
      <c r="V25" s="624"/>
      <c r="W25" s="624"/>
      <c r="X25" s="624"/>
      <c r="Y25" s="625"/>
      <c r="Z25" s="626">
        <v>8.6</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4036048</v>
      </c>
      <c r="CS25" s="655"/>
      <c r="CT25" s="655"/>
      <c r="CU25" s="655"/>
      <c r="CV25" s="655"/>
      <c r="CW25" s="655"/>
      <c r="CX25" s="655"/>
      <c r="CY25" s="656"/>
      <c r="CZ25" s="657">
        <v>16.8</v>
      </c>
      <c r="DA25" s="658"/>
      <c r="DB25" s="658"/>
      <c r="DC25" s="659"/>
      <c r="DD25" s="632">
        <v>3925659</v>
      </c>
      <c r="DE25" s="655"/>
      <c r="DF25" s="655"/>
      <c r="DG25" s="655"/>
      <c r="DH25" s="655"/>
      <c r="DI25" s="655"/>
      <c r="DJ25" s="655"/>
      <c r="DK25" s="656"/>
      <c r="DL25" s="632">
        <v>3877497</v>
      </c>
      <c r="DM25" s="655"/>
      <c r="DN25" s="655"/>
      <c r="DO25" s="655"/>
      <c r="DP25" s="655"/>
      <c r="DQ25" s="655"/>
      <c r="DR25" s="655"/>
      <c r="DS25" s="655"/>
      <c r="DT25" s="655"/>
      <c r="DU25" s="655"/>
      <c r="DV25" s="656"/>
      <c r="DW25" s="628">
        <v>25.6</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v>10976</v>
      </c>
      <c r="S26" s="624"/>
      <c r="T26" s="624"/>
      <c r="U26" s="624"/>
      <c r="V26" s="624"/>
      <c r="W26" s="624"/>
      <c r="X26" s="624"/>
      <c r="Y26" s="625"/>
      <c r="Z26" s="626">
        <v>0</v>
      </c>
      <c r="AA26" s="626"/>
      <c r="AB26" s="626"/>
      <c r="AC26" s="626"/>
      <c r="AD26" s="627">
        <v>10976</v>
      </c>
      <c r="AE26" s="627"/>
      <c r="AF26" s="627"/>
      <c r="AG26" s="627"/>
      <c r="AH26" s="627"/>
      <c r="AI26" s="627"/>
      <c r="AJ26" s="627"/>
      <c r="AK26" s="627"/>
      <c r="AL26" s="628">
        <v>0.1</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2556134</v>
      </c>
      <c r="CS26" s="624"/>
      <c r="CT26" s="624"/>
      <c r="CU26" s="624"/>
      <c r="CV26" s="624"/>
      <c r="CW26" s="624"/>
      <c r="CX26" s="624"/>
      <c r="CY26" s="625"/>
      <c r="CZ26" s="657">
        <v>10.6</v>
      </c>
      <c r="DA26" s="658"/>
      <c r="DB26" s="658"/>
      <c r="DC26" s="659"/>
      <c r="DD26" s="632">
        <v>2467810</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1125424</v>
      </c>
      <c r="S27" s="624"/>
      <c r="T27" s="624"/>
      <c r="U27" s="624"/>
      <c r="V27" s="624"/>
      <c r="W27" s="624"/>
      <c r="X27" s="624"/>
      <c r="Y27" s="625"/>
      <c r="Z27" s="626">
        <v>4.5</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3872522</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2376593</v>
      </c>
      <c r="CS27" s="655"/>
      <c r="CT27" s="655"/>
      <c r="CU27" s="655"/>
      <c r="CV27" s="655"/>
      <c r="CW27" s="655"/>
      <c r="CX27" s="655"/>
      <c r="CY27" s="656"/>
      <c r="CZ27" s="657">
        <v>9.9</v>
      </c>
      <c r="DA27" s="658"/>
      <c r="DB27" s="658"/>
      <c r="DC27" s="659"/>
      <c r="DD27" s="632">
        <v>653437</v>
      </c>
      <c r="DE27" s="655"/>
      <c r="DF27" s="655"/>
      <c r="DG27" s="655"/>
      <c r="DH27" s="655"/>
      <c r="DI27" s="655"/>
      <c r="DJ27" s="655"/>
      <c r="DK27" s="656"/>
      <c r="DL27" s="632">
        <v>653437</v>
      </c>
      <c r="DM27" s="655"/>
      <c r="DN27" s="655"/>
      <c r="DO27" s="655"/>
      <c r="DP27" s="655"/>
      <c r="DQ27" s="655"/>
      <c r="DR27" s="655"/>
      <c r="DS27" s="655"/>
      <c r="DT27" s="655"/>
      <c r="DU27" s="655"/>
      <c r="DV27" s="656"/>
      <c r="DW27" s="628">
        <v>4.3</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299775</v>
      </c>
      <c r="S28" s="624"/>
      <c r="T28" s="624"/>
      <c r="U28" s="624"/>
      <c r="V28" s="624"/>
      <c r="W28" s="624"/>
      <c r="X28" s="624"/>
      <c r="Y28" s="625"/>
      <c r="Z28" s="626">
        <v>1.2</v>
      </c>
      <c r="AA28" s="626"/>
      <c r="AB28" s="626"/>
      <c r="AC28" s="626"/>
      <c r="AD28" s="627">
        <v>48351</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3410895</v>
      </c>
      <c r="CS28" s="624"/>
      <c r="CT28" s="624"/>
      <c r="CU28" s="624"/>
      <c r="CV28" s="624"/>
      <c r="CW28" s="624"/>
      <c r="CX28" s="624"/>
      <c r="CY28" s="625"/>
      <c r="CZ28" s="657">
        <v>14.2</v>
      </c>
      <c r="DA28" s="658"/>
      <c r="DB28" s="658"/>
      <c r="DC28" s="659"/>
      <c r="DD28" s="632">
        <v>3378185</v>
      </c>
      <c r="DE28" s="624"/>
      <c r="DF28" s="624"/>
      <c r="DG28" s="624"/>
      <c r="DH28" s="624"/>
      <c r="DI28" s="624"/>
      <c r="DJ28" s="624"/>
      <c r="DK28" s="625"/>
      <c r="DL28" s="632">
        <v>3378185</v>
      </c>
      <c r="DM28" s="624"/>
      <c r="DN28" s="624"/>
      <c r="DO28" s="624"/>
      <c r="DP28" s="624"/>
      <c r="DQ28" s="624"/>
      <c r="DR28" s="624"/>
      <c r="DS28" s="624"/>
      <c r="DT28" s="624"/>
      <c r="DU28" s="624"/>
      <c r="DV28" s="625"/>
      <c r="DW28" s="628">
        <v>22.3</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150918</v>
      </c>
      <c r="S29" s="624"/>
      <c r="T29" s="624"/>
      <c r="U29" s="624"/>
      <c r="V29" s="624"/>
      <c r="W29" s="624"/>
      <c r="X29" s="624"/>
      <c r="Y29" s="625"/>
      <c r="Z29" s="626">
        <v>0.6</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3410895</v>
      </c>
      <c r="CS29" s="655"/>
      <c r="CT29" s="655"/>
      <c r="CU29" s="655"/>
      <c r="CV29" s="655"/>
      <c r="CW29" s="655"/>
      <c r="CX29" s="655"/>
      <c r="CY29" s="656"/>
      <c r="CZ29" s="657">
        <v>14.2</v>
      </c>
      <c r="DA29" s="658"/>
      <c r="DB29" s="658"/>
      <c r="DC29" s="659"/>
      <c r="DD29" s="632">
        <v>3378185</v>
      </c>
      <c r="DE29" s="655"/>
      <c r="DF29" s="655"/>
      <c r="DG29" s="655"/>
      <c r="DH29" s="655"/>
      <c r="DI29" s="655"/>
      <c r="DJ29" s="655"/>
      <c r="DK29" s="656"/>
      <c r="DL29" s="632">
        <v>3378185</v>
      </c>
      <c r="DM29" s="655"/>
      <c r="DN29" s="655"/>
      <c r="DO29" s="655"/>
      <c r="DP29" s="655"/>
      <c r="DQ29" s="655"/>
      <c r="DR29" s="655"/>
      <c r="DS29" s="655"/>
      <c r="DT29" s="655"/>
      <c r="DU29" s="655"/>
      <c r="DV29" s="656"/>
      <c r="DW29" s="628">
        <v>22.3</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149682</v>
      </c>
      <c r="S30" s="624"/>
      <c r="T30" s="624"/>
      <c r="U30" s="624"/>
      <c r="V30" s="624"/>
      <c r="W30" s="624"/>
      <c r="X30" s="624"/>
      <c r="Y30" s="625"/>
      <c r="Z30" s="626">
        <v>0.6</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97.9</v>
      </c>
      <c r="BH30" s="682"/>
      <c r="BI30" s="682"/>
      <c r="BJ30" s="682"/>
      <c r="BK30" s="682"/>
      <c r="BL30" s="682"/>
      <c r="BM30" s="618">
        <v>89.9</v>
      </c>
      <c r="BN30" s="682"/>
      <c r="BO30" s="682"/>
      <c r="BP30" s="682"/>
      <c r="BQ30" s="683"/>
      <c r="BR30" s="681">
        <v>97.8</v>
      </c>
      <c r="BS30" s="682"/>
      <c r="BT30" s="682"/>
      <c r="BU30" s="682"/>
      <c r="BV30" s="682"/>
      <c r="BW30" s="682"/>
      <c r="BX30" s="618">
        <v>90.2</v>
      </c>
      <c r="BY30" s="682"/>
      <c r="BZ30" s="682"/>
      <c r="CA30" s="682"/>
      <c r="CB30" s="683"/>
      <c r="CD30" s="686"/>
      <c r="CE30" s="687"/>
      <c r="CF30" s="637" t="s">
        <v>288</v>
      </c>
      <c r="CG30" s="638"/>
      <c r="CH30" s="638"/>
      <c r="CI30" s="638"/>
      <c r="CJ30" s="638"/>
      <c r="CK30" s="638"/>
      <c r="CL30" s="638"/>
      <c r="CM30" s="638"/>
      <c r="CN30" s="638"/>
      <c r="CO30" s="638"/>
      <c r="CP30" s="638"/>
      <c r="CQ30" s="639"/>
      <c r="CR30" s="623">
        <v>3086040</v>
      </c>
      <c r="CS30" s="624"/>
      <c r="CT30" s="624"/>
      <c r="CU30" s="624"/>
      <c r="CV30" s="624"/>
      <c r="CW30" s="624"/>
      <c r="CX30" s="624"/>
      <c r="CY30" s="625"/>
      <c r="CZ30" s="657">
        <v>12.8</v>
      </c>
      <c r="DA30" s="658"/>
      <c r="DB30" s="658"/>
      <c r="DC30" s="659"/>
      <c r="DD30" s="632">
        <v>3060572</v>
      </c>
      <c r="DE30" s="624"/>
      <c r="DF30" s="624"/>
      <c r="DG30" s="624"/>
      <c r="DH30" s="624"/>
      <c r="DI30" s="624"/>
      <c r="DJ30" s="624"/>
      <c r="DK30" s="625"/>
      <c r="DL30" s="632">
        <v>3060572</v>
      </c>
      <c r="DM30" s="624"/>
      <c r="DN30" s="624"/>
      <c r="DO30" s="624"/>
      <c r="DP30" s="624"/>
      <c r="DQ30" s="624"/>
      <c r="DR30" s="624"/>
      <c r="DS30" s="624"/>
      <c r="DT30" s="624"/>
      <c r="DU30" s="624"/>
      <c r="DV30" s="625"/>
      <c r="DW30" s="628">
        <v>20.2</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1190321</v>
      </c>
      <c r="S31" s="624"/>
      <c r="T31" s="624"/>
      <c r="U31" s="624"/>
      <c r="V31" s="624"/>
      <c r="W31" s="624"/>
      <c r="X31" s="624"/>
      <c r="Y31" s="625"/>
      <c r="Z31" s="626">
        <v>4.7</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98.1</v>
      </c>
      <c r="BH31" s="655"/>
      <c r="BI31" s="655"/>
      <c r="BJ31" s="655"/>
      <c r="BK31" s="655"/>
      <c r="BL31" s="655"/>
      <c r="BM31" s="629">
        <v>91.9</v>
      </c>
      <c r="BN31" s="679"/>
      <c r="BO31" s="679"/>
      <c r="BP31" s="679"/>
      <c r="BQ31" s="680"/>
      <c r="BR31" s="678">
        <v>98</v>
      </c>
      <c r="BS31" s="655"/>
      <c r="BT31" s="655"/>
      <c r="BU31" s="655"/>
      <c r="BV31" s="655"/>
      <c r="BW31" s="655"/>
      <c r="BX31" s="629">
        <v>92</v>
      </c>
      <c r="BY31" s="679"/>
      <c r="BZ31" s="679"/>
      <c r="CA31" s="679"/>
      <c r="CB31" s="680"/>
      <c r="CD31" s="686"/>
      <c r="CE31" s="687"/>
      <c r="CF31" s="637" t="s">
        <v>292</v>
      </c>
      <c r="CG31" s="638"/>
      <c r="CH31" s="638"/>
      <c r="CI31" s="638"/>
      <c r="CJ31" s="638"/>
      <c r="CK31" s="638"/>
      <c r="CL31" s="638"/>
      <c r="CM31" s="638"/>
      <c r="CN31" s="638"/>
      <c r="CO31" s="638"/>
      <c r="CP31" s="638"/>
      <c r="CQ31" s="639"/>
      <c r="CR31" s="623">
        <v>324855</v>
      </c>
      <c r="CS31" s="655"/>
      <c r="CT31" s="655"/>
      <c r="CU31" s="655"/>
      <c r="CV31" s="655"/>
      <c r="CW31" s="655"/>
      <c r="CX31" s="655"/>
      <c r="CY31" s="656"/>
      <c r="CZ31" s="657">
        <v>1.4</v>
      </c>
      <c r="DA31" s="658"/>
      <c r="DB31" s="658"/>
      <c r="DC31" s="659"/>
      <c r="DD31" s="632">
        <v>317613</v>
      </c>
      <c r="DE31" s="655"/>
      <c r="DF31" s="655"/>
      <c r="DG31" s="655"/>
      <c r="DH31" s="655"/>
      <c r="DI31" s="655"/>
      <c r="DJ31" s="655"/>
      <c r="DK31" s="656"/>
      <c r="DL31" s="632">
        <v>317613</v>
      </c>
      <c r="DM31" s="655"/>
      <c r="DN31" s="655"/>
      <c r="DO31" s="655"/>
      <c r="DP31" s="655"/>
      <c r="DQ31" s="655"/>
      <c r="DR31" s="655"/>
      <c r="DS31" s="655"/>
      <c r="DT31" s="655"/>
      <c r="DU31" s="655"/>
      <c r="DV31" s="656"/>
      <c r="DW31" s="628">
        <v>2.1</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159144</v>
      </c>
      <c r="S32" s="624"/>
      <c r="T32" s="624"/>
      <c r="U32" s="624"/>
      <c r="V32" s="624"/>
      <c r="W32" s="624"/>
      <c r="X32" s="624"/>
      <c r="Y32" s="625"/>
      <c r="Z32" s="626">
        <v>0.6</v>
      </c>
      <c r="AA32" s="626"/>
      <c r="AB32" s="626"/>
      <c r="AC32" s="626"/>
      <c r="AD32" s="627">
        <v>25878</v>
      </c>
      <c r="AE32" s="627"/>
      <c r="AF32" s="627"/>
      <c r="AG32" s="627"/>
      <c r="AH32" s="627"/>
      <c r="AI32" s="627"/>
      <c r="AJ32" s="627"/>
      <c r="AK32" s="627"/>
      <c r="AL32" s="628">
        <v>0.2</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97.4</v>
      </c>
      <c r="BH32" s="691"/>
      <c r="BI32" s="691"/>
      <c r="BJ32" s="691"/>
      <c r="BK32" s="691"/>
      <c r="BL32" s="691"/>
      <c r="BM32" s="692">
        <v>87.2</v>
      </c>
      <c r="BN32" s="691"/>
      <c r="BO32" s="691"/>
      <c r="BP32" s="691"/>
      <c r="BQ32" s="693"/>
      <c r="BR32" s="690">
        <v>97.4</v>
      </c>
      <c r="BS32" s="691"/>
      <c r="BT32" s="691"/>
      <c r="BU32" s="691"/>
      <c r="BV32" s="691"/>
      <c r="BW32" s="691"/>
      <c r="BX32" s="692">
        <v>87.8</v>
      </c>
      <c r="BY32" s="691"/>
      <c r="BZ32" s="691"/>
      <c r="CA32" s="691"/>
      <c r="CB32" s="693"/>
      <c r="CD32" s="688"/>
      <c r="CE32" s="689"/>
      <c r="CF32" s="637" t="s">
        <v>295</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3413600</v>
      </c>
      <c r="S33" s="624"/>
      <c r="T33" s="624"/>
      <c r="U33" s="624"/>
      <c r="V33" s="624"/>
      <c r="W33" s="624"/>
      <c r="X33" s="624"/>
      <c r="Y33" s="625"/>
      <c r="Z33" s="626">
        <v>13.5</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9842091</v>
      </c>
      <c r="CS33" s="655"/>
      <c r="CT33" s="655"/>
      <c r="CU33" s="655"/>
      <c r="CV33" s="655"/>
      <c r="CW33" s="655"/>
      <c r="CX33" s="655"/>
      <c r="CY33" s="656"/>
      <c r="CZ33" s="657">
        <v>41</v>
      </c>
      <c r="DA33" s="658"/>
      <c r="DB33" s="658"/>
      <c r="DC33" s="659"/>
      <c r="DD33" s="632">
        <v>7679545</v>
      </c>
      <c r="DE33" s="655"/>
      <c r="DF33" s="655"/>
      <c r="DG33" s="655"/>
      <c r="DH33" s="655"/>
      <c r="DI33" s="655"/>
      <c r="DJ33" s="655"/>
      <c r="DK33" s="656"/>
      <c r="DL33" s="632">
        <v>5223300</v>
      </c>
      <c r="DM33" s="655"/>
      <c r="DN33" s="655"/>
      <c r="DO33" s="655"/>
      <c r="DP33" s="655"/>
      <c r="DQ33" s="655"/>
      <c r="DR33" s="655"/>
      <c r="DS33" s="655"/>
      <c r="DT33" s="655"/>
      <c r="DU33" s="655"/>
      <c r="DV33" s="656"/>
      <c r="DW33" s="628">
        <v>34.5</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3268096</v>
      </c>
      <c r="CS34" s="624"/>
      <c r="CT34" s="624"/>
      <c r="CU34" s="624"/>
      <c r="CV34" s="624"/>
      <c r="CW34" s="624"/>
      <c r="CX34" s="624"/>
      <c r="CY34" s="625"/>
      <c r="CZ34" s="657">
        <v>13.6</v>
      </c>
      <c r="DA34" s="658"/>
      <c r="DB34" s="658"/>
      <c r="DC34" s="659"/>
      <c r="DD34" s="632">
        <v>2306860</v>
      </c>
      <c r="DE34" s="624"/>
      <c r="DF34" s="624"/>
      <c r="DG34" s="624"/>
      <c r="DH34" s="624"/>
      <c r="DI34" s="624"/>
      <c r="DJ34" s="624"/>
      <c r="DK34" s="625"/>
      <c r="DL34" s="632">
        <v>2016177</v>
      </c>
      <c r="DM34" s="624"/>
      <c r="DN34" s="624"/>
      <c r="DO34" s="624"/>
      <c r="DP34" s="624"/>
      <c r="DQ34" s="624"/>
      <c r="DR34" s="624"/>
      <c r="DS34" s="624"/>
      <c r="DT34" s="624"/>
      <c r="DU34" s="624"/>
      <c r="DV34" s="625"/>
      <c r="DW34" s="628">
        <v>13.3</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2535231</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415217</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134731</v>
      </c>
      <c r="CS35" s="655"/>
      <c r="CT35" s="655"/>
      <c r="CU35" s="655"/>
      <c r="CV35" s="655"/>
      <c r="CW35" s="655"/>
      <c r="CX35" s="655"/>
      <c r="CY35" s="656"/>
      <c r="CZ35" s="657">
        <v>0.6</v>
      </c>
      <c r="DA35" s="658"/>
      <c r="DB35" s="658"/>
      <c r="DC35" s="659"/>
      <c r="DD35" s="632">
        <v>123930</v>
      </c>
      <c r="DE35" s="655"/>
      <c r="DF35" s="655"/>
      <c r="DG35" s="655"/>
      <c r="DH35" s="655"/>
      <c r="DI35" s="655"/>
      <c r="DJ35" s="655"/>
      <c r="DK35" s="656"/>
      <c r="DL35" s="632">
        <v>123930</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25197840</v>
      </c>
      <c r="S36" s="696"/>
      <c r="T36" s="696"/>
      <c r="U36" s="696"/>
      <c r="V36" s="696"/>
      <c r="W36" s="696"/>
      <c r="X36" s="696"/>
      <c r="Y36" s="697"/>
      <c r="Z36" s="698">
        <v>100</v>
      </c>
      <c r="AA36" s="698"/>
      <c r="AB36" s="698"/>
      <c r="AC36" s="698"/>
      <c r="AD36" s="699">
        <v>15131332</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507074</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340973</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2506434</v>
      </c>
      <c r="CS36" s="624"/>
      <c r="CT36" s="624"/>
      <c r="CU36" s="624"/>
      <c r="CV36" s="624"/>
      <c r="CW36" s="624"/>
      <c r="CX36" s="624"/>
      <c r="CY36" s="625"/>
      <c r="CZ36" s="657">
        <v>10.4</v>
      </c>
      <c r="DA36" s="658"/>
      <c r="DB36" s="658"/>
      <c r="DC36" s="659"/>
      <c r="DD36" s="632">
        <v>2169222</v>
      </c>
      <c r="DE36" s="624"/>
      <c r="DF36" s="624"/>
      <c r="DG36" s="624"/>
      <c r="DH36" s="624"/>
      <c r="DI36" s="624"/>
      <c r="DJ36" s="624"/>
      <c r="DK36" s="625"/>
      <c r="DL36" s="632">
        <v>1497664</v>
      </c>
      <c r="DM36" s="624"/>
      <c r="DN36" s="624"/>
      <c r="DO36" s="624"/>
      <c r="DP36" s="624"/>
      <c r="DQ36" s="624"/>
      <c r="DR36" s="624"/>
      <c r="DS36" s="624"/>
      <c r="DT36" s="624"/>
      <c r="DU36" s="624"/>
      <c r="DV36" s="625"/>
      <c r="DW36" s="628">
        <v>9.9</v>
      </c>
      <c r="DX36" s="653"/>
      <c r="DY36" s="653"/>
      <c r="DZ36" s="653"/>
      <c r="EA36" s="653"/>
      <c r="EB36" s="653"/>
      <c r="EC36" s="654"/>
    </row>
    <row r="37" spans="2:133" ht="11.25" customHeight="1">
      <c r="AQ37" s="702" t="s">
        <v>310</v>
      </c>
      <c r="AR37" s="703"/>
      <c r="AS37" s="703"/>
      <c r="AT37" s="703"/>
      <c r="AU37" s="703"/>
      <c r="AV37" s="703"/>
      <c r="AW37" s="703"/>
      <c r="AX37" s="703"/>
      <c r="AY37" s="704"/>
      <c r="AZ37" s="623">
        <v>74006</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8554</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1042567</v>
      </c>
      <c r="CS37" s="655"/>
      <c r="CT37" s="655"/>
      <c r="CU37" s="655"/>
      <c r="CV37" s="655"/>
      <c r="CW37" s="655"/>
      <c r="CX37" s="655"/>
      <c r="CY37" s="656"/>
      <c r="CZ37" s="657">
        <v>4.3</v>
      </c>
      <c r="DA37" s="658"/>
      <c r="DB37" s="658"/>
      <c r="DC37" s="659"/>
      <c r="DD37" s="632">
        <v>1036167</v>
      </c>
      <c r="DE37" s="655"/>
      <c r="DF37" s="655"/>
      <c r="DG37" s="655"/>
      <c r="DH37" s="655"/>
      <c r="DI37" s="655"/>
      <c r="DJ37" s="655"/>
      <c r="DK37" s="656"/>
      <c r="DL37" s="632">
        <v>988232</v>
      </c>
      <c r="DM37" s="655"/>
      <c r="DN37" s="655"/>
      <c r="DO37" s="655"/>
      <c r="DP37" s="655"/>
      <c r="DQ37" s="655"/>
      <c r="DR37" s="655"/>
      <c r="DS37" s="655"/>
      <c r="DT37" s="655"/>
      <c r="DU37" s="655"/>
      <c r="DV37" s="656"/>
      <c r="DW37" s="628">
        <v>6.5</v>
      </c>
      <c r="DX37" s="653"/>
      <c r="DY37" s="653"/>
      <c r="DZ37" s="653"/>
      <c r="EA37" s="653"/>
      <c r="EB37" s="653"/>
      <c r="EC37" s="654"/>
    </row>
    <row r="38" spans="2:133" ht="11.25" customHeight="1">
      <c r="AQ38" s="702" t="s">
        <v>313</v>
      </c>
      <c r="AR38" s="703"/>
      <c r="AS38" s="703"/>
      <c r="AT38" s="703"/>
      <c r="AU38" s="703"/>
      <c r="AV38" s="703"/>
      <c r="AW38" s="703"/>
      <c r="AX38" s="703"/>
      <c r="AY38" s="704"/>
      <c r="AZ38" s="623" t="s">
        <v>108</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14331</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1954151</v>
      </c>
      <c r="CS38" s="624"/>
      <c r="CT38" s="624"/>
      <c r="CU38" s="624"/>
      <c r="CV38" s="624"/>
      <c r="CW38" s="624"/>
      <c r="CX38" s="624"/>
      <c r="CY38" s="625"/>
      <c r="CZ38" s="657">
        <v>8.1</v>
      </c>
      <c r="DA38" s="658"/>
      <c r="DB38" s="658"/>
      <c r="DC38" s="659"/>
      <c r="DD38" s="632">
        <v>1596093</v>
      </c>
      <c r="DE38" s="624"/>
      <c r="DF38" s="624"/>
      <c r="DG38" s="624"/>
      <c r="DH38" s="624"/>
      <c r="DI38" s="624"/>
      <c r="DJ38" s="624"/>
      <c r="DK38" s="625"/>
      <c r="DL38" s="632">
        <v>1548622</v>
      </c>
      <c r="DM38" s="624"/>
      <c r="DN38" s="624"/>
      <c r="DO38" s="624"/>
      <c r="DP38" s="624"/>
      <c r="DQ38" s="624"/>
      <c r="DR38" s="624"/>
      <c r="DS38" s="624"/>
      <c r="DT38" s="624"/>
      <c r="DU38" s="624"/>
      <c r="DV38" s="625"/>
      <c r="DW38" s="628">
        <v>10.199999999999999</v>
      </c>
      <c r="DX38" s="653"/>
      <c r="DY38" s="653"/>
      <c r="DZ38" s="653"/>
      <c r="EA38" s="653"/>
      <c r="EB38" s="653"/>
      <c r="EC38" s="654"/>
    </row>
    <row r="39" spans="2:133" ht="11.25" customHeight="1">
      <c r="AQ39" s="702" t="s">
        <v>316</v>
      </c>
      <c r="AR39" s="703"/>
      <c r="AS39" s="703"/>
      <c r="AT39" s="703"/>
      <c r="AU39" s="703"/>
      <c r="AV39" s="703"/>
      <c r="AW39" s="703"/>
      <c r="AX39" s="703"/>
      <c r="AY39" s="704"/>
      <c r="AZ39" s="623" t="s">
        <v>108</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99</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1798036</v>
      </c>
      <c r="CS39" s="655"/>
      <c r="CT39" s="655"/>
      <c r="CU39" s="655"/>
      <c r="CV39" s="655"/>
      <c r="CW39" s="655"/>
      <c r="CX39" s="655"/>
      <c r="CY39" s="656"/>
      <c r="CZ39" s="657">
        <v>7.5</v>
      </c>
      <c r="DA39" s="658"/>
      <c r="DB39" s="658"/>
      <c r="DC39" s="659"/>
      <c r="DD39" s="632">
        <v>1446275</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449940</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103</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180643</v>
      </c>
      <c r="CS40" s="624"/>
      <c r="CT40" s="624"/>
      <c r="CU40" s="624"/>
      <c r="CV40" s="624"/>
      <c r="CW40" s="624"/>
      <c r="CX40" s="624"/>
      <c r="CY40" s="625"/>
      <c r="CZ40" s="657">
        <v>0.8</v>
      </c>
      <c r="DA40" s="658"/>
      <c r="DB40" s="658"/>
      <c r="DC40" s="659"/>
      <c r="DD40" s="632">
        <v>37165</v>
      </c>
      <c r="DE40" s="624"/>
      <c r="DF40" s="624"/>
      <c r="DG40" s="624"/>
      <c r="DH40" s="624"/>
      <c r="DI40" s="624"/>
      <c r="DJ40" s="624"/>
      <c r="DK40" s="625"/>
      <c r="DL40" s="632">
        <v>36907</v>
      </c>
      <c r="DM40" s="624"/>
      <c r="DN40" s="624"/>
      <c r="DO40" s="624"/>
      <c r="DP40" s="624"/>
      <c r="DQ40" s="624"/>
      <c r="DR40" s="624"/>
      <c r="DS40" s="624"/>
      <c r="DT40" s="624"/>
      <c r="DU40" s="624"/>
      <c r="DV40" s="625"/>
      <c r="DW40" s="628">
        <v>0.2</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1504211</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328</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4367471</v>
      </c>
      <c r="CS42" s="624"/>
      <c r="CT42" s="624"/>
      <c r="CU42" s="624"/>
      <c r="CV42" s="624"/>
      <c r="CW42" s="624"/>
      <c r="CX42" s="624"/>
      <c r="CY42" s="625"/>
      <c r="CZ42" s="657">
        <v>18.2</v>
      </c>
      <c r="DA42" s="706"/>
      <c r="DB42" s="706"/>
      <c r="DC42" s="707"/>
      <c r="DD42" s="632">
        <v>442461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115408</v>
      </c>
      <c r="CS43" s="655"/>
      <c r="CT43" s="655"/>
      <c r="CU43" s="655"/>
      <c r="CV43" s="655"/>
      <c r="CW43" s="655"/>
      <c r="CX43" s="655"/>
      <c r="CY43" s="656"/>
      <c r="CZ43" s="657">
        <v>0.5</v>
      </c>
      <c r="DA43" s="658"/>
      <c r="DB43" s="658"/>
      <c r="DC43" s="659"/>
      <c r="DD43" s="632">
        <v>94908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4334019</v>
      </c>
      <c r="CS44" s="624"/>
      <c r="CT44" s="624"/>
      <c r="CU44" s="624"/>
      <c r="CV44" s="624"/>
      <c r="CW44" s="624"/>
      <c r="CX44" s="624"/>
      <c r="CY44" s="625"/>
      <c r="CZ44" s="657">
        <v>18</v>
      </c>
      <c r="DA44" s="706"/>
      <c r="DB44" s="706"/>
      <c r="DC44" s="707"/>
      <c r="DD44" s="632">
        <v>416609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1236702</v>
      </c>
      <c r="CS45" s="655"/>
      <c r="CT45" s="655"/>
      <c r="CU45" s="655"/>
      <c r="CV45" s="655"/>
      <c r="CW45" s="655"/>
      <c r="CX45" s="655"/>
      <c r="CY45" s="656"/>
      <c r="CZ45" s="657">
        <v>5.0999999999999996</v>
      </c>
      <c r="DA45" s="658"/>
      <c r="DB45" s="658"/>
      <c r="DC45" s="659"/>
      <c r="DD45" s="632">
        <v>44777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3051773</v>
      </c>
      <c r="CS46" s="624"/>
      <c r="CT46" s="624"/>
      <c r="CU46" s="624"/>
      <c r="CV46" s="624"/>
      <c r="CW46" s="624"/>
      <c r="CX46" s="624"/>
      <c r="CY46" s="625"/>
      <c r="CZ46" s="657">
        <v>12.7</v>
      </c>
      <c r="DA46" s="706"/>
      <c r="DB46" s="706"/>
      <c r="DC46" s="707"/>
      <c r="DD46" s="632">
        <v>358130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33452</v>
      </c>
      <c r="CS47" s="655"/>
      <c r="CT47" s="655"/>
      <c r="CU47" s="655"/>
      <c r="CV47" s="655"/>
      <c r="CW47" s="655"/>
      <c r="CX47" s="655"/>
      <c r="CY47" s="656"/>
      <c r="CZ47" s="657">
        <v>0.1</v>
      </c>
      <c r="DA47" s="658"/>
      <c r="DB47" s="658"/>
      <c r="DC47" s="659"/>
      <c r="DD47" s="632">
        <v>25852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24033098</v>
      </c>
      <c r="CS49" s="691"/>
      <c r="CT49" s="691"/>
      <c r="CU49" s="691"/>
      <c r="CV49" s="691"/>
      <c r="CW49" s="691"/>
      <c r="CX49" s="691"/>
      <c r="CY49" s="718"/>
      <c r="CZ49" s="719">
        <v>100</v>
      </c>
      <c r="DA49" s="720"/>
      <c r="DB49" s="720"/>
      <c r="DC49" s="721"/>
      <c r="DD49" s="722">
        <v>16079287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25196</v>
      </c>
      <c r="R7" s="753"/>
      <c r="S7" s="753"/>
      <c r="T7" s="753"/>
      <c r="U7" s="753"/>
      <c r="V7" s="753">
        <v>24032</v>
      </c>
      <c r="W7" s="753"/>
      <c r="X7" s="753"/>
      <c r="Y7" s="753"/>
      <c r="Z7" s="753"/>
      <c r="AA7" s="753">
        <v>1165</v>
      </c>
      <c r="AB7" s="753"/>
      <c r="AC7" s="753"/>
      <c r="AD7" s="753"/>
      <c r="AE7" s="754"/>
      <c r="AF7" s="755">
        <v>1018</v>
      </c>
      <c r="AG7" s="756"/>
      <c r="AH7" s="756"/>
      <c r="AI7" s="756"/>
      <c r="AJ7" s="757"/>
      <c r="AK7" s="792" t="s">
        <v>548</v>
      </c>
      <c r="AL7" s="793"/>
      <c r="AM7" s="793"/>
      <c r="AN7" s="793"/>
      <c r="AO7" s="793"/>
      <c r="AP7" s="793">
        <v>28202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530</v>
      </c>
      <c r="BT7" s="797"/>
      <c r="BU7" s="797"/>
      <c r="BV7" s="797"/>
      <c r="BW7" s="797"/>
      <c r="BX7" s="797"/>
      <c r="BY7" s="797"/>
      <c r="BZ7" s="797"/>
      <c r="CA7" s="797"/>
      <c r="CB7" s="797"/>
      <c r="CC7" s="797"/>
      <c r="CD7" s="797"/>
      <c r="CE7" s="797"/>
      <c r="CF7" s="797"/>
      <c r="CG7" s="798"/>
      <c r="CH7" s="789">
        <v>5</v>
      </c>
      <c r="CI7" s="790"/>
      <c r="CJ7" s="790"/>
      <c r="CK7" s="790"/>
      <c r="CL7" s="791"/>
      <c r="CM7" s="789">
        <v>75</v>
      </c>
      <c r="CN7" s="790"/>
      <c r="CO7" s="790"/>
      <c r="CP7" s="790"/>
      <c r="CQ7" s="791"/>
      <c r="CR7" s="789">
        <v>17</v>
      </c>
      <c r="CS7" s="790"/>
      <c r="CT7" s="790"/>
      <c r="CU7" s="790"/>
      <c r="CV7" s="791"/>
      <c r="CW7" s="789" t="s">
        <v>475</v>
      </c>
      <c r="CX7" s="790"/>
      <c r="CY7" s="790"/>
      <c r="CZ7" s="790"/>
      <c r="DA7" s="791"/>
      <c r="DB7" s="789" t="s">
        <v>475</v>
      </c>
      <c r="DC7" s="790"/>
      <c r="DD7" s="790"/>
      <c r="DE7" s="790"/>
      <c r="DF7" s="791"/>
      <c r="DG7" s="789" t="s">
        <v>475</v>
      </c>
      <c r="DH7" s="790"/>
      <c r="DI7" s="790"/>
      <c r="DJ7" s="790"/>
      <c r="DK7" s="791"/>
      <c r="DL7" s="789" t="s">
        <v>475</v>
      </c>
      <c r="DM7" s="790"/>
      <c r="DN7" s="790"/>
      <c r="DO7" s="790"/>
      <c r="DP7" s="791"/>
      <c r="DQ7" s="789" t="s">
        <v>475</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531</v>
      </c>
      <c r="BT8" s="787"/>
      <c r="BU8" s="787"/>
      <c r="BV8" s="787"/>
      <c r="BW8" s="787"/>
      <c r="BX8" s="787"/>
      <c r="BY8" s="787"/>
      <c r="BZ8" s="787"/>
      <c r="CA8" s="787"/>
      <c r="CB8" s="787"/>
      <c r="CC8" s="787"/>
      <c r="CD8" s="787"/>
      <c r="CE8" s="787"/>
      <c r="CF8" s="787"/>
      <c r="CG8" s="788"/>
      <c r="CH8" s="799">
        <v>-1</v>
      </c>
      <c r="CI8" s="800"/>
      <c r="CJ8" s="800"/>
      <c r="CK8" s="800"/>
      <c r="CL8" s="801"/>
      <c r="CM8" s="799">
        <v>72</v>
      </c>
      <c r="CN8" s="800"/>
      <c r="CO8" s="800"/>
      <c r="CP8" s="800"/>
      <c r="CQ8" s="801"/>
      <c r="CR8" s="799">
        <v>24</v>
      </c>
      <c r="CS8" s="800"/>
      <c r="CT8" s="800"/>
      <c r="CU8" s="800"/>
      <c r="CV8" s="801"/>
      <c r="CW8" s="799" t="s">
        <v>475</v>
      </c>
      <c r="CX8" s="800"/>
      <c r="CY8" s="800"/>
      <c r="CZ8" s="800"/>
      <c r="DA8" s="801"/>
      <c r="DB8" s="799" t="s">
        <v>475</v>
      </c>
      <c r="DC8" s="800"/>
      <c r="DD8" s="800"/>
      <c r="DE8" s="800"/>
      <c r="DF8" s="801"/>
      <c r="DG8" s="799" t="s">
        <v>475</v>
      </c>
      <c r="DH8" s="800"/>
      <c r="DI8" s="800"/>
      <c r="DJ8" s="800"/>
      <c r="DK8" s="801"/>
      <c r="DL8" s="799" t="s">
        <v>475</v>
      </c>
      <c r="DM8" s="800"/>
      <c r="DN8" s="800"/>
      <c r="DO8" s="800"/>
      <c r="DP8" s="801"/>
      <c r="DQ8" s="799" t="s">
        <v>475</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532</v>
      </c>
      <c r="BT9" s="787"/>
      <c r="BU9" s="787"/>
      <c r="BV9" s="787"/>
      <c r="BW9" s="787"/>
      <c r="BX9" s="787"/>
      <c r="BY9" s="787"/>
      <c r="BZ9" s="787"/>
      <c r="CA9" s="787"/>
      <c r="CB9" s="787"/>
      <c r="CC9" s="787"/>
      <c r="CD9" s="787"/>
      <c r="CE9" s="787"/>
      <c r="CF9" s="787"/>
      <c r="CG9" s="788"/>
      <c r="CH9" s="799">
        <v>-15</v>
      </c>
      <c r="CI9" s="800"/>
      <c r="CJ9" s="800"/>
      <c r="CK9" s="800"/>
      <c r="CL9" s="801"/>
      <c r="CM9" s="799">
        <v>243</v>
      </c>
      <c r="CN9" s="800"/>
      <c r="CO9" s="800"/>
      <c r="CP9" s="800"/>
      <c r="CQ9" s="801"/>
      <c r="CR9" s="799">
        <v>115</v>
      </c>
      <c r="CS9" s="800"/>
      <c r="CT9" s="800"/>
      <c r="CU9" s="800"/>
      <c r="CV9" s="801"/>
      <c r="CW9" s="799" t="s">
        <v>475</v>
      </c>
      <c r="CX9" s="800"/>
      <c r="CY9" s="800"/>
      <c r="CZ9" s="800"/>
      <c r="DA9" s="801"/>
      <c r="DB9" s="799" t="s">
        <v>475</v>
      </c>
      <c r="DC9" s="800"/>
      <c r="DD9" s="800"/>
      <c r="DE9" s="800"/>
      <c r="DF9" s="801"/>
      <c r="DG9" s="799" t="s">
        <v>475</v>
      </c>
      <c r="DH9" s="800"/>
      <c r="DI9" s="800"/>
      <c r="DJ9" s="800"/>
      <c r="DK9" s="801"/>
      <c r="DL9" s="799" t="s">
        <v>475</v>
      </c>
      <c r="DM9" s="800"/>
      <c r="DN9" s="800"/>
      <c r="DO9" s="800"/>
      <c r="DP9" s="801"/>
      <c r="DQ9" s="799" t="s">
        <v>475</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533</v>
      </c>
      <c r="BT10" s="787"/>
      <c r="BU10" s="787"/>
      <c r="BV10" s="787"/>
      <c r="BW10" s="787"/>
      <c r="BX10" s="787"/>
      <c r="BY10" s="787"/>
      <c r="BZ10" s="787"/>
      <c r="CA10" s="787"/>
      <c r="CB10" s="787"/>
      <c r="CC10" s="787"/>
      <c r="CD10" s="787"/>
      <c r="CE10" s="787"/>
      <c r="CF10" s="787"/>
      <c r="CG10" s="788"/>
      <c r="CH10" s="799">
        <v>10</v>
      </c>
      <c r="CI10" s="800"/>
      <c r="CJ10" s="800"/>
      <c r="CK10" s="800"/>
      <c r="CL10" s="801"/>
      <c r="CM10" s="799">
        <v>57</v>
      </c>
      <c r="CN10" s="800"/>
      <c r="CO10" s="800"/>
      <c r="CP10" s="800"/>
      <c r="CQ10" s="801"/>
      <c r="CR10" s="799">
        <v>15</v>
      </c>
      <c r="CS10" s="800"/>
      <c r="CT10" s="800"/>
      <c r="CU10" s="800"/>
      <c r="CV10" s="801"/>
      <c r="CW10" s="799">
        <v>22</v>
      </c>
      <c r="CX10" s="800"/>
      <c r="CY10" s="800"/>
      <c r="CZ10" s="800"/>
      <c r="DA10" s="801"/>
      <c r="DB10" s="799" t="s">
        <v>475</v>
      </c>
      <c r="DC10" s="800"/>
      <c r="DD10" s="800"/>
      <c r="DE10" s="800"/>
      <c r="DF10" s="801"/>
      <c r="DG10" s="799" t="s">
        <v>475</v>
      </c>
      <c r="DH10" s="800"/>
      <c r="DI10" s="800"/>
      <c r="DJ10" s="800"/>
      <c r="DK10" s="801"/>
      <c r="DL10" s="799" t="s">
        <v>475</v>
      </c>
      <c r="DM10" s="800"/>
      <c r="DN10" s="800"/>
      <c r="DO10" s="800"/>
      <c r="DP10" s="801"/>
      <c r="DQ10" s="799" t="s">
        <v>475</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361</v>
      </c>
      <c r="B23" s="808" t="s">
        <v>362</v>
      </c>
      <c r="C23" s="809"/>
      <c r="D23" s="809"/>
      <c r="E23" s="809"/>
      <c r="F23" s="809"/>
      <c r="G23" s="809"/>
      <c r="H23" s="809"/>
      <c r="I23" s="809"/>
      <c r="J23" s="809"/>
      <c r="K23" s="809"/>
      <c r="L23" s="809"/>
      <c r="M23" s="809"/>
      <c r="N23" s="809"/>
      <c r="O23" s="809"/>
      <c r="P23" s="810"/>
      <c r="Q23" s="811">
        <v>25196</v>
      </c>
      <c r="R23" s="812"/>
      <c r="S23" s="812"/>
      <c r="T23" s="812"/>
      <c r="U23" s="812"/>
      <c r="V23" s="812">
        <v>24032</v>
      </c>
      <c r="W23" s="812"/>
      <c r="X23" s="812"/>
      <c r="Y23" s="812"/>
      <c r="Z23" s="812"/>
      <c r="AA23" s="812">
        <v>1165</v>
      </c>
      <c r="AB23" s="812"/>
      <c r="AC23" s="812"/>
      <c r="AD23" s="812"/>
      <c r="AE23" s="813"/>
      <c r="AF23" s="814">
        <v>1018</v>
      </c>
      <c r="AG23" s="812"/>
      <c r="AH23" s="812"/>
      <c r="AI23" s="812"/>
      <c r="AJ23" s="815"/>
      <c r="AK23" s="816"/>
      <c r="AL23" s="817"/>
      <c r="AM23" s="817"/>
      <c r="AN23" s="817"/>
      <c r="AO23" s="817"/>
      <c r="AP23" s="812"/>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363</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365</v>
      </c>
      <c r="R26" s="736"/>
      <c r="S26" s="736"/>
      <c r="T26" s="736"/>
      <c r="U26" s="737"/>
      <c r="V26" s="735" t="s">
        <v>366</v>
      </c>
      <c r="W26" s="736"/>
      <c r="X26" s="736"/>
      <c r="Y26" s="736"/>
      <c r="Z26" s="737"/>
      <c r="AA26" s="735" t="s">
        <v>367</v>
      </c>
      <c r="AB26" s="736"/>
      <c r="AC26" s="736"/>
      <c r="AD26" s="736"/>
      <c r="AE26" s="736"/>
      <c r="AF26" s="830" t="s">
        <v>368</v>
      </c>
      <c r="AG26" s="831"/>
      <c r="AH26" s="831"/>
      <c r="AI26" s="831"/>
      <c r="AJ26" s="832"/>
      <c r="AK26" s="736" t="s">
        <v>369</v>
      </c>
      <c r="AL26" s="736"/>
      <c r="AM26" s="736"/>
      <c r="AN26" s="736"/>
      <c r="AO26" s="737"/>
      <c r="AP26" s="735" t="s">
        <v>370</v>
      </c>
      <c r="AQ26" s="736"/>
      <c r="AR26" s="736"/>
      <c r="AS26" s="736"/>
      <c r="AT26" s="737"/>
      <c r="AU26" s="735" t="s">
        <v>371</v>
      </c>
      <c r="AV26" s="736"/>
      <c r="AW26" s="736"/>
      <c r="AX26" s="736"/>
      <c r="AY26" s="737"/>
      <c r="AZ26" s="735" t="s">
        <v>372</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373</v>
      </c>
      <c r="C28" s="750"/>
      <c r="D28" s="750"/>
      <c r="E28" s="750"/>
      <c r="F28" s="750"/>
      <c r="G28" s="750"/>
      <c r="H28" s="750"/>
      <c r="I28" s="750"/>
      <c r="J28" s="750"/>
      <c r="K28" s="750"/>
      <c r="L28" s="750"/>
      <c r="M28" s="750"/>
      <c r="N28" s="750"/>
      <c r="O28" s="750"/>
      <c r="P28" s="751"/>
      <c r="Q28" s="840">
        <v>7939</v>
      </c>
      <c r="R28" s="841"/>
      <c r="S28" s="841"/>
      <c r="T28" s="841"/>
      <c r="U28" s="841"/>
      <c r="V28" s="841">
        <v>7524</v>
      </c>
      <c r="W28" s="841"/>
      <c r="X28" s="841"/>
      <c r="Y28" s="841"/>
      <c r="Z28" s="841"/>
      <c r="AA28" s="841">
        <v>415</v>
      </c>
      <c r="AB28" s="841"/>
      <c r="AC28" s="841"/>
      <c r="AD28" s="841"/>
      <c r="AE28" s="842"/>
      <c r="AF28" s="843">
        <v>415</v>
      </c>
      <c r="AG28" s="841"/>
      <c r="AH28" s="841"/>
      <c r="AI28" s="841"/>
      <c r="AJ28" s="844"/>
      <c r="AK28" s="845">
        <v>406</v>
      </c>
      <c r="AL28" s="836"/>
      <c r="AM28" s="836"/>
      <c r="AN28" s="836"/>
      <c r="AO28" s="836"/>
      <c r="AP28" s="836" t="s">
        <v>475</v>
      </c>
      <c r="AQ28" s="836"/>
      <c r="AR28" s="836"/>
      <c r="AS28" s="836"/>
      <c r="AT28" s="836"/>
      <c r="AU28" s="836" t="s">
        <v>475</v>
      </c>
      <c r="AV28" s="836"/>
      <c r="AW28" s="836"/>
      <c r="AX28" s="836"/>
      <c r="AY28" s="836"/>
      <c r="AZ28" s="837" t="s">
        <v>534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374</v>
      </c>
      <c r="C29" s="774"/>
      <c r="D29" s="774"/>
      <c r="E29" s="774"/>
      <c r="F29" s="774"/>
      <c r="G29" s="774"/>
      <c r="H29" s="774"/>
      <c r="I29" s="774"/>
      <c r="J29" s="774"/>
      <c r="K29" s="774"/>
      <c r="L29" s="774"/>
      <c r="M29" s="774"/>
      <c r="N29" s="774"/>
      <c r="O29" s="774"/>
      <c r="P29" s="775"/>
      <c r="Q29" s="776">
        <v>5044</v>
      </c>
      <c r="R29" s="777"/>
      <c r="S29" s="777"/>
      <c r="T29" s="777"/>
      <c r="U29" s="777"/>
      <c r="V29" s="777">
        <v>4831</v>
      </c>
      <c r="W29" s="777"/>
      <c r="X29" s="777"/>
      <c r="Y29" s="777"/>
      <c r="Z29" s="777"/>
      <c r="AA29" s="777">
        <v>214</v>
      </c>
      <c r="AB29" s="777"/>
      <c r="AC29" s="777"/>
      <c r="AD29" s="777"/>
      <c r="AE29" s="778"/>
      <c r="AF29" s="779">
        <v>214</v>
      </c>
      <c r="AG29" s="780"/>
      <c r="AH29" s="780"/>
      <c r="AI29" s="780"/>
      <c r="AJ29" s="781"/>
      <c r="AK29" s="848">
        <v>661</v>
      </c>
      <c r="AL29" s="849"/>
      <c r="AM29" s="849"/>
      <c r="AN29" s="849"/>
      <c r="AO29" s="849"/>
      <c r="AP29" s="849" t="s">
        <v>475</v>
      </c>
      <c r="AQ29" s="849"/>
      <c r="AR29" s="849"/>
      <c r="AS29" s="849"/>
      <c r="AT29" s="849"/>
      <c r="AU29" s="849" t="s">
        <v>475</v>
      </c>
      <c r="AV29" s="849"/>
      <c r="AW29" s="849"/>
      <c r="AX29" s="849"/>
      <c r="AY29" s="849"/>
      <c r="AZ29" s="850" t="s">
        <v>534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375</v>
      </c>
      <c r="C30" s="774"/>
      <c r="D30" s="774"/>
      <c r="E30" s="774"/>
      <c r="F30" s="774"/>
      <c r="G30" s="774"/>
      <c r="H30" s="774"/>
      <c r="I30" s="774"/>
      <c r="J30" s="774"/>
      <c r="K30" s="774"/>
      <c r="L30" s="774"/>
      <c r="M30" s="774"/>
      <c r="N30" s="774"/>
      <c r="O30" s="774"/>
      <c r="P30" s="775"/>
      <c r="Q30" s="776">
        <v>511</v>
      </c>
      <c r="R30" s="777"/>
      <c r="S30" s="777"/>
      <c r="T30" s="777"/>
      <c r="U30" s="777"/>
      <c r="V30" s="777">
        <v>508</v>
      </c>
      <c r="W30" s="777"/>
      <c r="X30" s="777"/>
      <c r="Y30" s="777"/>
      <c r="Z30" s="777"/>
      <c r="AA30" s="777">
        <v>3</v>
      </c>
      <c r="AB30" s="777"/>
      <c r="AC30" s="777"/>
      <c r="AD30" s="777"/>
      <c r="AE30" s="778"/>
      <c r="AF30" s="779">
        <v>3</v>
      </c>
      <c r="AG30" s="780"/>
      <c r="AH30" s="780"/>
      <c r="AI30" s="780"/>
      <c r="AJ30" s="781"/>
      <c r="AK30" s="848">
        <v>146</v>
      </c>
      <c r="AL30" s="849"/>
      <c r="AM30" s="849"/>
      <c r="AN30" s="849"/>
      <c r="AO30" s="849"/>
      <c r="AP30" s="849" t="s">
        <v>475</v>
      </c>
      <c r="AQ30" s="849"/>
      <c r="AR30" s="849"/>
      <c r="AS30" s="849"/>
      <c r="AT30" s="849"/>
      <c r="AU30" s="849" t="s">
        <v>475</v>
      </c>
      <c r="AV30" s="849"/>
      <c r="AW30" s="849"/>
      <c r="AX30" s="849"/>
      <c r="AY30" s="849"/>
      <c r="AZ30" s="850" t="s">
        <v>534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376</v>
      </c>
      <c r="C31" s="774"/>
      <c r="D31" s="774"/>
      <c r="E31" s="774"/>
      <c r="F31" s="774"/>
      <c r="G31" s="774"/>
      <c r="H31" s="774"/>
      <c r="I31" s="774"/>
      <c r="J31" s="774"/>
      <c r="K31" s="774"/>
      <c r="L31" s="774"/>
      <c r="M31" s="774"/>
      <c r="N31" s="774"/>
      <c r="O31" s="774"/>
      <c r="P31" s="775"/>
      <c r="Q31" s="776">
        <v>1587</v>
      </c>
      <c r="R31" s="777"/>
      <c r="S31" s="777"/>
      <c r="T31" s="777"/>
      <c r="U31" s="777"/>
      <c r="V31" s="777">
        <v>1359</v>
      </c>
      <c r="W31" s="777"/>
      <c r="X31" s="777"/>
      <c r="Y31" s="777"/>
      <c r="Z31" s="777"/>
      <c r="AA31" s="777">
        <v>228</v>
      </c>
      <c r="AB31" s="777"/>
      <c r="AC31" s="777"/>
      <c r="AD31" s="777"/>
      <c r="AE31" s="778"/>
      <c r="AF31" s="779">
        <v>1557</v>
      </c>
      <c r="AG31" s="780"/>
      <c r="AH31" s="780"/>
      <c r="AI31" s="780"/>
      <c r="AJ31" s="781"/>
      <c r="AK31" s="848">
        <v>366</v>
      </c>
      <c r="AL31" s="849"/>
      <c r="AM31" s="849"/>
      <c r="AN31" s="849"/>
      <c r="AO31" s="849"/>
      <c r="AP31" s="849">
        <v>2262</v>
      </c>
      <c r="AQ31" s="849"/>
      <c r="AR31" s="849"/>
      <c r="AS31" s="849"/>
      <c r="AT31" s="849"/>
      <c r="AU31" s="849">
        <v>706</v>
      </c>
      <c r="AV31" s="849"/>
      <c r="AW31" s="849"/>
      <c r="AX31" s="849"/>
      <c r="AY31" s="849"/>
      <c r="AZ31" s="850" t="s">
        <v>475</v>
      </c>
      <c r="BA31" s="850"/>
      <c r="BB31" s="850"/>
      <c r="BC31" s="850"/>
      <c r="BD31" s="850"/>
      <c r="BE31" s="846" t="s">
        <v>377</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527</v>
      </c>
      <c r="R32" s="777"/>
      <c r="S32" s="777"/>
      <c r="T32" s="777"/>
      <c r="U32" s="777"/>
      <c r="V32" s="777">
        <v>552</v>
      </c>
      <c r="W32" s="777"/>
      <c r="X32" s="777"/>
      <c r="Y32" s="777"/>
      <c r="Z32" s="777"/>
      <c r="AA32" s="777">
        <v>-25</v>
      </c>
      <c r="AB32" s="777"/>
      <c r="AC32" s="777"/>
      <c r="AD32" s="777"/>
      <c r="AE32" s="778"/>
      <c r="AF32" s="779">
        <v>416</v>
      </c>
      <c r="AG32" s="780"/>
      <c r="AH32" s="780"/>
      <c r="AI32" s="780"/>
      <c r="AJ32" s="781"/>
      <c r="AK32" s="848">
        <v>74</v>
      </c>
      <c r="AL32" s="849"/>
      <c r="AM32" s="849"/>
      <c r="AN32" s="849"/>
      <c r="AO32" s="849"/>
      <c r="AP32" s="849">
        <v>38</v>
      </c>
      <c r="AQ32" s="849"/>
      <c r="AR32" s="849"/>
      <c r="AS32" s="849"/>
      <c r="AT32" s="849"/>
      <c r="AU32" s="849">
        <v>29</v>
      </c>
      <c r="AV32" s="849"/>
      <c r="AW32" s="849"/>
      <c r="AX32" s="849"/>
      <c r="AY32" s="849"/>
      <c r="AZ32" s="850" t="s">
        <v>475</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361</v>
      </c>
      <c r="B63" s="808" t="s">
        <v>381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2605</v>
      </c>
      <c r="AG63" s="860"/>
      <c r="AH63" s="860"/>
      <c r="AI63" s="860"/>
      <c r="AJ63" s="861"/>
      <c r="AK63" s="862"/>
      <c r="AL63" s="857"/>
      <c r="AM63" s="857"/>
      <c r="AN63" s="857"/>
      <c r="AO63" s="857"/>
      <c r="AP63" s="860">
        <v>2300</v>
      </c>
      <c r="AQ63" s="860"/>
      <c r="AR63" s="860"/>
      <c r="AS63" s="860"/>
      <c r="AT63" s="860"/>
      <c r="AU63" s="860">
        <v>734</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383</v>
      </c>
      <c r="B66" s="759"/>
      <c r="C66" s="759"/>
      <c r="D66" s="759"/>
      <c r="E66" s="759"/>
      <c r="F66" s="759"/>
      <c r="G66" s="759"/>
      <c r="H66" s="759"/>
      <c r="I66" s="759"/>
      <c r="J66" s="759"/>
      <c r="K66" s="759"/>
      <c r="L66" s="759"/>
      <c r="M66" s="759"/>
      <c r="N66" s="759"/>
      <c r="O66" s="759"/>
      <c r="P66" s="760"/>
      <c r="Q66" s="735" t="s">
        <v>365</v>
      </c>
      <c r="R66" s="736"/>
      <c r="S66" s="736"/>
      <c r="T66" s="736"/>
      <c r="U66" s="737"/>
      <c r="V66" s="735" t="s">
        <v>366</v>
      </c>
      <c r="W66" s="736"/>
      <c r="X66" s="736"/>
      <c r="Y66" s="736"/>
      <c r="Z66" s="737"/>
      <c r="AA66" s="735" t="s">
        <v>367</v>
      </c>
      <c r="AB66" s="736"/>
      <c r="AC66" s="736"/>
      <c r="AD66" s="736"/>
      <c r="AE66" s="737"/>
      <c r="AF66" s="870" t="s">
        <v>368</v>
      </c>
      <c r="AG66" s="831"/>
      <c r="AH66" s="831"/>
      <c r="AI66" s="831"/>
      <c r="AJ66" s="871"/>
      <c r="AK66" s="735" t="s">
        <v>369</v>
      </c>
      <c r="AL66" s="759"/>
      <c r="AM66" s="759"/>
      <c r="AN66" s="759"/>
      <c r="AO66" s="760"/>
      <c r="AP66" s="735" t="s">
        <v>370</v>
      </c>
      <c r="AQ66" s="736"/>
      <c r="AR66" s="736"/>
      <c r="AS66" s="736"/>
      <c r="AT66" s="737"/>
      <c r="AU66" s="735" t="s">
        <v>384</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535</v>
      </c>
      <c r="C68" s="888"/>
      <c r="D68" s="888"/>
      <c r="E68" s="888"/>
      <c r="F68" s="888"/>
      <c r="G68" s="888"/>
      <c r="H68" s="888"/>
      <c r="I68" s="888"/>
      <c r="J68" s="888"/>
      <c r="K68" s="888"/>
      <c r="L68" s="888"/>
      <c r="M68" s="888"/>
      <c r="N68" s="888"/>
      <c r="O68" s="888"/>
      <c r="P68" s="889"/>
      <c r="Q68" s="890">
        <v>26273</v>
      </c>
      <c r="R68" s="884"/>
      <c r="S68" s="884"/>
      <c r="T68" s="884"/>
      <c r="U68" s="884"/>
      <c r="V68" s="884">
        <v>25836</v>
      </c>
      <c r="W68" s="884"/>
      <c r="X68" s="884"/>
      <c r="Y68" s="884"/>
      <c r="Z68" s="884"/>
      <c r="AA68" s="884">
        <v>437</v>
      </c>
      <c r="AB68" s="884"/>
      <c r="AC68" s="884"/>
      <c r="AD68" s="884"/>
      <c r="AE68" s="884"/>
      <c r="AF68" s="884">
        <v>437</v>
      </c>
      <c r="AG68" s="884"/>
      <c r="AH68" s="884"/>
      <c r="AI68" s="884"/>
      <c r="AJ68" s="884"/>
      <c r="AK68" s="884">
        <v>2695</v>
      </c>
      <c r="AL68" s="884"/>
      <c r="AM68" s="884"/>
      <c r="AN68" s="884"/>
      <c r="AO68" s="884"/>
      <c r="AP68" s="884" t="s">
        <v>475</v>
      </c>
      <c r="AQ68" s="884"/>
      <c r="AR68" s="884"/>
      <c r="AS68" s="884"/>
      <c r="AT68" s="884"/>
      <c r="AU68" s="884" t="s">
        <v>475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536</v>
      </c>
      <c r="C69" s="892"/>
      <c r="D69" s="892"/>
      <c r="E69" s="892"/>
      <c r="F69" s="892"/>
      <c r="G69" s="892"/>
      <c r="H69" s="892"/>
      <c r="I69" s="892"/>
      <c r="J69" s="892"/>
      <c r="K69" s="892"/>
      <c r="L69" s="892"/>
      <c r="M69" s="892"/>
      <c r="N69" s="892"/>
      <c r="O69" s="892"/>
      <c r="P69" s="893"/>
      <c r="Q69" s="894">
        <v>199</v>
      </c>
      <c r="R69" s="849"/>
      <c r="S69" s="849"/>
      <c r="T69" s="849"/>
      <c r="U69" s="849"/>
      <c r="V69" s="849">
        <v>159</v>
      </c>
      <c r="W69" s="849"/>
      <c r="X69" s="849"/>
      <c r="Y69" s="849"/>
      <c r="Z69" s="849"/>
      <c r="AA69" s="849">
        <v>40</v>
      </c>
      <c r="AB69" s="849"/>
      <c r="AC69" s="849"/>
      <c r="AD69" s="849"/>
      <c r="AE69" s="849"/>
      <c r="AF69" s="849">
        <v>40</v>
      </c>
      <c r="AG69" s="849"/>
      <c r="AH69" s="849"/>
      <c r="AI69" s="849"/>
      <c r="AJ69" s="849"/>
      <c r="AK69" s="849" t="s">
        <v>475</v>
      </c>
      <c r="AL69" s="849"/>
      <c r="AM69" s="849"/>
      <c r="AN69" s="849"/>
      <c r="AO69" s="849"/>
      <c r="AP69" s="849" t="s">
        <v>475</v>
      </c>
      <c r="AQ69" s="849"/>
      <c r="AR69" s="849"/>
      <c r="AS69" s="849"/>
      <c r="AT69" s="849"/>
      <c r="AU69" s="849" t="s">
        <v>475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537</v>
      </c>
      <c r="C70" s="892"/>
      <c r="D70" s="892"/>
      <c r="E70" s="892"/>
      <c r="F70" s="892"/>
      <c r="G70" s="892"/>
      <c r="H70" s="892"/>
      <c r="I70" s="892"/>
      <c r="J70" s="892"/>
      <c r="K70" s="892"/>
      <c r="L70" s="892"/>
      <c r="M70" s="892"/>
      <c r="N70" s="892"/>
      <c r="O70" s="892"/>
      <c r="P70" s="893"/>
      <c r="Q70" s="894">
        <v>111</v>
      </c>
      <c r="R70" s="849"/>
      <c r="S70" s="849"/>
      <c r="T70" s="849"/>
      <c r="U70" s="849"/>
      <c r="V70" s="849">
        <v>104</v>
      </c>
      <c r="W70" s="849"/>
      <c r="X70" s="849"/>
      <c r="Y70" s="849"/>
      <c r="Z70" s="849"/>
      <c r="AA70" s="849">
        <v>7</v>
      </c>
      <c r="AB70" s="849"/>
      <c r="AC70" s="849"/>
      <c r="AD70" s="849"/>
      <c r="AE70" s="849"/>
      <c r="AF70" s="849">
        <v>7</v>
      </c>
      <c r="AG70" s="849"/>
      <c r="AH70" s="849"/>
      <c r="AI70" s="849"/>
      <c r="AJ70" s="849"/>
      <c r="AK70" s="849">
        <v>2</v>
      </c>
      <c r="AL70" s="849"/>
      <c r="AM70" s="849"/>
      <c r="AN70" s="849"/>
      <c r="AO70" s="849"/>
      <c r="AP70" s="849" t="s">
        <v>475</v>
      </c>
      <c r="AQ70" s="849"/>
      <c r="AR70" s="849"/>
      <c r="AS70" s="849"/>
      <c r="AT70" s="849"/>
      <c r="AU70" s="849" t="s">
        <v>475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538</v>
      </c>
      <c r="C71" s="892"/>
      <c r="D71" s="892"/>
      <c r="E71" s="892"/>
      <c r="F71" s="892"/>
      <c r="G71" s="892"/>
      <c r="H71" s="892"/>
      <c r="I71" s="892"/>
      <c r="J71" s="892"/>
      <c r="K71" s="892"/>
      <c r="L71" s="892"/>
      <c r="M71" s="892"/>
      <c r="N71" s="892"/>
      <c r="O71" s="892"/>
      <c r="P71" s="893"/>
      <c r="Q71" s="894">
        <v>127</v>
      </c>
      <c r="R71" s="849"/>
      <c r="S71" s="849"/>
      <c r="T71" s="849"/>
      <c r="U71" s="849"/>
      <c r="V71" s="849">
        <v>104</v>
      </c>
      <c r="W71" s="849"/>
      <c r="X71" s="849"/>
      <c r="Y71" s="849"/>
      <c r="Z71" s="849"/>
      <c r="AA71" s="849">
        <v>23</v>
      </c>
      <c r="AB71" s="849"/>
      <c r="AC71" s="849"/>
      <c r="AD71" s="849"/>
      <c r="AE71" s="849"/>
      <c r="AF71" s="849">
        <v>23</v>
      </c>
      <c r="AG71" s="849"/>
      <c r="AH71" s="849"/>
      <c r="AI71" s="849"/>
      <c r="AJ71" s="849"/>
      <c r="AK71" s="849" t="s">
        <v>475</v>
      </c>
      <c r="AL71" s="849"/>
      <c r="AM71" s="849"/>
      <c r="AN71" s="849"/>
      <c r="AO71" s="849"/>
      <c r="AP71" s="849" t="s">
        <v>475</v>
      </c>
      <c r="AQ71" s="849"/>
      <c r="AR71" s="849"/>
      <c r="AS71" s="849"/>
      <c r="AT71" s="849"/>
      <c r="AU71" s="849" t="s">
        <v>475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539</v>
      </c>
      <c r="C72" s="892"/>
      <c r="D72" s="892"/>
      <c r="E72" s="892"/>
      <c r="F72" s="892"/>
      <c r="G72" s="892"/>
      <c r="H72" s="892"/>
      <c r="I72" s="892"/>
      <c r="J72" s="892"/>
      <c r="K72" s="892"/>
      <c r="L72" s="892"/>
      <c r="M72" s="892"/>
      <c r="N72" s="892"/>
      <c r="O72" s="892"/>
      <c r="P72" s="893"/>
      <c r="Q72" s="894">
        <v>4685</v>
      </c>
      <c r="R72" s="849"/>
      <c r="S72" s="849"/>
      <c r="T72" s="849"/>
      <c r="U72" s="849"/>
      <c r="V72" s="849">
        <v>4539</v>
      </c>
      <c r="W72" s="849"/>
      <c r="X72" s="849"/>
      <c r="Y72" s="849"/>
      <c r="Z72" s="849"/>
      <c r="AA72" s="849">
        <v>145</v>
      </c>
      <c r="AB72" s="849"/>
      <c r="AC72" s="849"/>
      <c r="AD72" s="849"/>
      <c r="AE72" s="849"/>
      <c r="AF72" s="849">
        <v>145</v>
      </c>
      <c r="AG72" s="849"/>
      <c r="AH72" s="849"/>
      <c r="AI72" s="849"/>
      <c r="AJ72" s="849"/>
      <c r="AK72" s="849">
        <v>73</v>
      </c>
      <c r="AL72" s="849"/>
      <c r="AM72" s="849"/>
      <c r="AN72" s="849"/>
      <c r="AO72" s="849"/>
      <c r="AP72" s="849" t="s">
        <v>475</v>
      </c>
      <c r="AQ72" s="849"/>
      <c r="AR72" s="849"/>
      <c r="AS72" s="849"/>
      <c r="AT72" s="849"/>
      <c r="AU72" s="849" t="s">
        <v>475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540</v>
      </c>
      <c r="C73" s="892"/>
      <c r="D73" s="892"/>
      <c r="E73" s="892"/>
      <c r="F73" s="892"/>
      <c r="G73" s="892"/>
      <c r="H73" s="892"/>
      <c r="I73" s="892"/>
      <c r="J73" s="892"/>
      <c r="K73" s="892"/>
      <c r="L73" s="892"/>
      <c r="M73" s="892"/>
      <c r="N73" s="892"/>
      <c r="O73" s="892"/>
      <c r="P73" s="893"/>
      <c r="Q73" s="894">
        <v>546090</v>
      </c>
      <c r="R73" s="849"/>
      <c r="S73" s="849"/>
      <c r="T73" s="849"/>
      <c r="U73" s="849"/>
      <c r="V73" s="849">
        <v>535514</v>
      </c>
      <c r="W73" s="849"/>
      <c r="X73" s="849"/>
      <c r="Y73" s="849"/>
      <c r="Z73" s="849"/>
      <c r="AA73" s="849">
        <v>10576</v>
      </c>
      <c r="AB73" s="849"/>
      <c r="AC73" s="849"/>
      <c r="AD73" s="849"/>
      <c r="AE73" s="849"/>
      <c r="AF73" s="849">
        <v>10576</v>
      </c>
      <c r="AG73" s="849"/>
      <c r="AH73" s="849"/>
      <c r="AI73" s="849"/>
      <c r="AJ73" s="849"/>
      <c r="AK73" s="849">
        <v>7248</v>
      </c>
      <c r="AL73" s="849"/>
      <c r="AM73" s="849"/>
      <c r="AN73" s="849"/>
      <c r="AO73" s="849"/>
      <c r="AP73" s="849" t="s">
        <v>475</v>
      </c>
      <c r="AQ73" s="849"/>
      <c r="AR73" s="849"/>
      <c r="AS73" s="849"/>
      <c r="AT73" s="849"/>
      <c r="AU73" s="849" t="s">
        <v>475</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541</v>
      </c>
      <c r="C74" s="892"/>
      <c r="D74" s="892"/>
      <c r="E74" s="892"/>
      <c r="F74" s="892"/>
      <c r="G74" s="892"/>
      <c r="H74" s="892"/>
      <c r="I74" s="892"/>
      <c r="J74" s="892"/>
      <c r="K74" s="892"/>
      <c r="L74" s="892"/>
      <c r="M74" s="892"/>
      <c r="N74" s="892"/>
      <c r="O74" s="892"/>
      <c r="P74" s="893"/>
      <c r="Q74" s="894">
        <v>3215</v>
      </c>
      <c r="R74" s="849"/>
      <c r="S74" s="849"/>
      <c r="T74" s="849"/>
      <c r="U74" s="849"/>
      <c r="V74" s="849">
        <v>2982</v>
      </c>
      <c r="W74" s="849"/>
      <c r="X74" s="849"/>
      <c r="Y74" s="849"/>
      <c r="Z74" s="849"/>
      <c r="AA74" s="849">
        <v>233</v>
      </c>
      <c r="AB74" s="849"/>
      <c r="AC74" s="849"/>
      <c r="AD74" s="849"/>
      <c r="AE74" s="849"/>
      <c r="AF74" s="849">
        <v>229</v>
      </c>
      <c r="AG74" s="849"/>
      <c r="AH74" s="849"/>
      <c r="AI74" s="849"/>
      <c r="AJ74" s="849"/>
      <c r="AK74" s="849" t="s">
        <v>545</v>
      </c>
      <c r="AL74" s="849"/>
      <c r="AM74" s="849"/>
      <c r="AN74" s="849"/>
      <c r="AO74" s="849"/>
      <c r="AP74" s="849">
        <v>2377</v>
      </c>
      <c r="AQ74" s="849"/>
      <c r="AR74" s="849"/>
      <c r="AS74" s="849"/>
      <c r="AT74" s="849"/>
      <c r="AU74" s="849">
        <v>368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542</v>
      </c>
      <c r="C75" s="892"/>
      <c r="D75" s="892"/>
      <c r="E75" s="892"/>
      <c r="F75" s="892"/>
      <c r="G75" s="892"/>
      <c r="H75" s="892"/>
      <c r="I75" s="892"/>
      <c r="J75" s="892"/>
      <c r="K75" s="892"/>
      <c r="L75" s="892"/>
      <c r="M75" s="892"/>
      <c r="N75" s="892"/>
      <c r="O75" s="892"/>
      <c r="P75" s="893"/>
      <c r="Q75" s="897">
        <v>634</v>
      </c>
      <c r="R75" s="898"/>
      <c r="S75" s="898"/>
      <c r="T75" s="898"/>
      <c r="U75" s="848"/>
      <c r="V75" s="899">
        <v>582</v>
      </c>
      <c r="W75" s="898"/>
      <c r="X75" s="898"/>
      <c r="Y75" s="898"/>
      <c r="Z75" s="848"/>
      <c r="AA75" s="899">
        <v>52</v>
      </c>
      <c r="AB75" s="898"/>
      <c r="AC75" s="898"/>
      <c r="AD75" s="898"/>
      <c r="AE75" s="848"/>
      <c r="AF75" s="899">
        <v>52</v>
      </c>
      <c r="AG75" s="898"/>
      <c r="AH75" s="898"/>
      <c r="AI75" s="898"/>
      <c r="AJ75" s="848"/>
      <c r="AK75" s="899" t="s">
        <v>545</v>
      </c>
      <c r="AL75" s="898"/>
      <c r="AM75" s="898"/>
      <c r="AN75" s="898"/>
      <c r="AO75" s="848"/>
      <c r="AP75" s="899" t="s">
        <v>475</v>
      </c>
      <c r="AQ75" s="898"/>
      <c r="AR75" s="898"/>
      <c r="AS75" s="898"/>
      <c r="AT75" s="848"/>
      <c r="AU75" s="899" t="s">
        <v>475</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543</v>
      </c>
      <c r="C76" s="892"/>
      <c r="D76" s="892"/>
      <c r="E76" s="892"/>
      <c r="F76" s="892"/>
      <c r="G76" s="892"/>
      <c r="H76" s="892"/>
      <c r="I76" s="892"/>
      <c r="J76" s="892"/>
      <c r="K76" s="892"/>
      <c r="L76" s="892"/>
      <c r="M76" s="892"/>
      <c r="N76" s="892"/>
      <c r="O76" s="892"/>
      <c r="P76" s="893"/>
      <c r="Q76" s="897">
        <v>3959</v>
      </c>
      <c r="R76" s="898"/>
      <c r="S76" s="898"/>
      <c r="T76" s="898"/>
      <c r="U76" s="848"/>
      <c r="V76" s="899">
        <v>3541</v>
      </c>
      <c r="W76" s="898"/>
      <c r="X76" s="898"/>
      <c r="Y76" s="898"/>
      <c r="Z76" s="848"/>
      <c r="AA76" s="899">
        <v>418</v>
      </c>
      <c r="AB76" s="898"/>
      <c r="AC76" s="898"/>
      <c r="AD76" s="898"/>
      <c r="AE76" s="848"/>
      <c r="AF76" s="899">
        <v>4629</v>
      </c>
      <c r="AG76" s="898"/>
      <c r="AH76" s="898"/>
      <c r="AI76" s="898"/>
      <c r="AJ76" s="848"/>
      <c r="AK76" s="899" t="s">
        <v>546</v>
      </c>
      <c r="AL76" s="898"/>
      <c r="AM76" s="898"/>
      <c r="AN76" s="898"/>
      <c r="AO76" s="848"/>
      <c r="AP76" s="899">
        <v>3975</v>
      </c>
      <c r="AQ76" s="898"/>
      <c r="AR76" s="898"/>
      <c r="AS76" s="898"/>
      <c r="AT76" s="848"/>
      <c r="AU76" s="899">
        <v>28</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544</v>
      </c>
      <c r="C77" s="892"/>
      <c r="D77" s="892"/>
      <c r="E77" s="892"/>
      <c r="F77" s="892"/>
      <c r="G77" s="892"/>
      <c r="H77" s="892"/>
      <c r="I77" s="892"/>
      <c r="J77" s="892"/>
      <c r="K77" s="892"/>
      <c r="L77" s="892"/>
      <c r="M77" s="892"/>
      <c r="N77" s="892"/>
      <c r="O77" s="892"/>
      <c r="P77" s="893"/>
      <c r="Q77" s="897">
        <v>2123</v>
      </c>
      <c r="R77" s="898"/>
      <c r="S77" s="898"/>
      <c r="T77" s="898"/>
      <c r="U77" s="848"/>
      <c r="V77" s="899">
        <v>2052</v>
      </c>
      <c r="W77" s="898"/>
      <c r="X77" s="898"/>
      <c r="Y77" s="898"/>
      <c r="Z77" s="848"/>
      <c r="AA77" s="899">
        <v>72</v>
      </c>
      <c r="AB77" s="898"/>
      <c r="AC77" s="898"/>
      <c r="AD77" s="898"/>
      <c r="AE77" s="848"/>
      <c r="AF77" s="899">
        <v>1348</v>
      </c>
      <c r="AG77" s="898"/>
      <c r="AH77" s="898"/>
      <c r="AI77" s="898"/>
      <c r="AJ77" s="848"/>
      <c r="AK77" s="899" t="s">
        <v>546</v>
      </c>
      <c r="AL77" s="898"/>
      <c r="AM77" s="898"/>
      <c r="AN77" s="898"/>
      <c r="AO77" s="848"/>
      <c r="AP77" s="899">
        <v>3775</v>
      </c>
      <c r="AQ77" s="898"/>
      <c r="AR77" s="898"/>
      <c r="AS77" s="898"/>
      <c r="AT77" s="848"/>
      <c r="AU77" s="899" t="s">
        <v>475</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361</v>
      </c>
      <c r="B88" s="808" t="s">
        <v>385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17486</v>
      </c>
      <c r="AG88" s="860"/>
      <c r="AH88" s="860"/>
      <c r="AI88" s="860"/>
      <c r="AJ88" s="860"/>
      <c r="AK88" s="857"/>
      <c r="AL88" s="857"/>
      <c r="AM88" s="857"/>
      <c r="AN88" s="857"/>
      <c r="AO88" s="857"/>
      <c r="AP88" s="860">
        <v>10127</v>
      </c>
      <c r="AQ88" s="860"/>
      <c r="AR88" s="860"/>
      <c r="AS88" s="860"/>
      <c r="AT88" s="860"/>
      <c r="AU88" s="860">
        <v>396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386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171</v>
      </c>
      <c r="CS102" s="868"/>
      <c r="CT102" s="868"/>
      <c r="CU102" s="868"/>
      <c r="CV102" s="911"/>
      <c r="CW102" s="910">
        <v>22</v>
      </c>
      <c r="CX102" s="868"/>
      <c r="CY102" s="868"/>
      <c r="CZ102" s="868"/>
      <c r="DA102" s="911"/>
      <c r="DB102" s="910" t="s">
        <v>547</v>
      </c>
      <c r="DC102" s="868"/>
      <c r="DD102" s="868"/>
      <c r="DE102" s="868"/>
      <c r="DF102" s="911"/>
      <c r="DG102" s="910" t="s">
        <v>547</v>
      </c>
      <c r="DH102" s="868"/>
      <c r="DI102" s="868"/>
      <c r="DJ102" s="868"/>
      <c r="DK102" s="911"/>
      <c r="DL102" s="910" t="s">
        <v>547</v>
      </c>
      <c r="DM102" s="868"/>
      <c r="DN102" s="868"/>
      <c r="DO102" s="868"/>
      <c r="DP102" s="911"/>
      <c r="DQ102" s="910" t="s">
        <v>547</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394</v>
      </c>
      <c r="AB109" s="913"/>
      <c r="AC109" s="913"/>
      <c r="AD109" s="913"/>
      <c r="AE109" s="914"/>
      <c r="AF109" s="912" t="s">
        <v>282</v>
      </c>
      <c r="AG109" s="913"/>
      <c r="AH109" s="913"/>
      <c r="AI109" s="913"/>
      <c r="AJ109" s="914"/>
      <c r="AK109" s="912" t="s">
        <v>281</v>
      </c>
      <c r="AL109" s="913"/>
      <c r="AM109" s="913"/>
      <c r="AN109" s="913"/>
      <c r="AO109" s="914"/>
      <c r="AP109" s="912" t="s">
        <v>395</v>
      </c>
      <c r="AQ109" s="913"/>
      <c r="AR109" s="913"/>
      <c r="AS109" s="913"/>
      <c r="AT109" s="915"/>
      <c r="AU109" s="934" t="s">
        <v>393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394</v>
      </c>
      <c r="BR109" s="913"/>
      <c r="BS109" s="913"/>
      <c r="BT109" s="913"/>
      <c r="BU109" s="914"/>
      <c r="BV109" s="912" t="s">
        <v>282</v>
      </c>
      <c r="BW109" s="913"/>
      <c r="BX109" s="913"/>
      <c r="BY109" s="913"/>
      <c r="BZ109" s="914"/>
      <c r="CA109" s="912" t="s">
        <v>281</v>
      </c>
      <c r="CB109" s="913"/>
      <c r="CC109" s="913"/>
      <c r="CD109" s="913"/>
      <c r="CE109" s="914"/>
      <c r="CF109" s="935" t="s">
        <v>395</v>
      </c>
      <c r="CG109" s="935"/>
      <c r="CH109" s="935"/>
      <c r="CI109" s="935"/>
      <c r="CJ109" s="935"/>
      <c r="CK109" s="912" t="s">
        <v>396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394</v>
      </c>
      <c r="DH109" s="913"/>
      <c r="DI109" s="913"/>
      <c r="DJ109" s="913"/>
      <c r="DK109" s="914"/>
      <c r="DL109" s="912" t="s">
        <v>282</v>
      </c>
      <c r="DM109" s="913"/>
      <c r="DN109" s="913"/>
      <c r="DO109" s="913"/>
      <c r="DP109" s="914"/>
      <c r="DQ109" s="912" t="s">
        <v>281</v>
      </c>
      <c r="DR109" s="913"/>
      <c r="DS109" s="913"/>
      <c r="DT109" s="913"/>
      <c r="DU109" s="914"/>
      <c r="DV109" s="912" t="s">
        <v>395</v>
      </c>
      <c r="DW109" s="913"/>
      <c r="DX109" s="913"/>
      <c r="DY109" s="913"/>
      <c r="DZ109" s="915"/>
    </row>
    <row r="110" spans="1:131" s="197" customFormat="1" ht="26.25" customHeight="1">
      <c r="A110" s="916" t="s">
        <v>397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3012962</v>
      </c>
      <c r="AB110" s="920"/>
      <c r="AC110" s="920"/>
      <c r="AD110" s="920"/>
      <c r="AE110" s="921"/>
      <c r="AF110" s="922">
        <v>3342935</v>
      </c>
      <c r="AG110" s="920"/>
      <c r="AH110" s="920"/>
      <c r="AI110" s="920"/>
      <c r="AJ110" s="921"/>
      <c r="AK110" s="922">
        <v>3410895</v>
      </c>
      <c r="AL110" s="920"/>
      <c r="AM110" s="920"/>
      <c r="AN110" s="920"/>
      <c r="AO110" s="921"/>
      <c r="AP110" s="923">
        <v>25.9</v>
      </c>
      <c r="AQ110" s="924"/>
      <c r="AR110" s="924"/>
      <c r="AS110" s="924"/>
      <c r="AT110" s="925"/>
      <c r="AU110" s="926" t="s">
        <v>60</v>
      </c>
      <c r="AV110" s="927"/>
      <c r="AW110" s="927"/>
      <c r="AX110" s="927"/>
      <c r="AY110" s="928"/>
      <c r="AZ110" s="970" t="s">
        <v>398</v>
      </c>
      <c r="BA110" s="917"/>
      <c r="BB110" s="917"/>
      <c r="BC110" s="917"/>
      <c r="BD110" s="917"/>
      <c r="BE110" s="917"/>
      <c r="BF110" s="917"/>
      <c r="BG110" s="917"/>
      <c r="BH110" s="917"/>
      <c r="BI110" s="917"/>
      <c r="BJ110" s="917"/>
      <c r="BK110" s="917"/>
      <c r="BL110" s="917"/>
      <c r="BM110" s="917"/>
      <c r="BN110" s="917"/>
      <c r="BO110" s="917"/>
      <c r="BP110" s="918"/>
      <c r="BQ110" s="956">
        <v>28654418</v>
      </c>
      <c r="BR110" s="957"/>
      <c r="BS110" s="957"/>
      <c r="BT110" s="957"/>
      <c r="BU110" s="957"/>
      <c r="BV110" s="957">
        <v>27874410</v>
      </c>
      <c r="BW110" s="957"/>
      <c r="BX110" s="957"/>
      <c r="BY110" s="957"/>
      <c r="BZ110" s="957"/>
      <c r="CA110" s="957">
        <v>28201970</v>
      </c>
      <c r="CB110" s="957"/>
      <c r="CC110" s="957"/>
      <c r="CD110" s="957"/>
      <c r="CE110" s="957"/>
      <c r="CF110" s="971">
        <v>214.4</v>
      </c>
      <c r="CG110" s="972"/>
      <c r="CH110" s="972"/>
      <c r="CI110" s="972"/>
      <c r="CJ110" s="972"/>
      <c r="CK110" s="973" t="s">
        <v>399</v>
      </c>
      <c r="CL110" s="974"/>
      <c r="CM110" s="953" t="s">
        <v>400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402</v>
      </c>
      <c r="AB111" s="964"/>
      <c r="AC111" s="964"/>
      <c r="AD111" s="964"/>
      <c r="AE111" s="965"/>
      <c r="AF111" s="966" t="s">
        <v>402</v>
      </c>
      <c r="AG111" s="964"/>
      <c r="AH111" s="964"/>
      <c r="AI111" s="964"/>
      <c r="AJ111" s="965"/>
      <c r="AK111" s="966" t="s">
        <v>402</v>
      </c>
      <c r="AL111" s="964"/>
      <c r="AM111" s="964"/>
      <c r="AN111" s="964"/>
      <c r="AO111" s="965"/>
      <c r="AP111" s="967" t="s">
        <v>402</v>
      </c>
      <c r="AQ111" s="968"/>
      <c r="AR111" s="968"/>
      <c r="AS111" s="968"/>
      <c r="AT111" s="969"/>
      <c r="AU111" s="929"/>
      <c r="AV111" s="930"/>
      <c r="AW111" s="930"/>
      <c r="AX111" s="930"/>
      <c r="AY111" s="931"/>
      <c r="AZ111" s="979" t="s">
        <v>403</v>
      </c>
      <c r="BA111" s="980"/>
      <c r="BB111" s="980"/>
      <c r="BC111" s="980"/>
      <c r="BD111" s="980"/>
      <c r="BE111" s="980"/>
      <c r="BF111" s="980"/>
      <c r="BG111" s="980"/>
      <c r="BH111" s="980"/>
      <c r="BI111" s="980"/>
      <c r="BJ111" s="980"/>
      <c r="BK111" s="980"/>
      <c r="BL111" s="980"/>
      <c r="BM111" s="980"/>
      <c r="BN111" s="980"/>
      <c r="BO111" s="980"/>
      <c r="BP111" s="981"/>
      <c r="BQ111" s="949">
        <v>80280</v>
      </c>
      <c r="BR111" s="950"/>
      <c r="BS111" s="950"/>
      <c r="BT111" s="950"/>
      <c r="BU111" s="950"/>
      <c r="BV111" s="950">
        <v>73582</v>
      </c>
      <c r="BW111" s="950"/>
      <c r="BX111" s="950"/>
      <c r="BY111" s="950"/>
      <c r="BZ111" s="950"/>
      <c r="CA111" s="950">
        <v>66769</v>
      </c>
      <c r="CB111" s="950"/>
      <c r="CC111" s="950"/>
      <c r="CD111" s="950"/>
      <c r="CE111" s="950"/>
      <c r="CF111" s="944">
        <v>0.5</v>
      </c>
      <c r="CG111" s="945"/>
      <c r="CH111" s="945"/>
      <c r="CI111" s="945"/>
      <c r="CJ111" s="945"/>
      <c r="CK111" s="975"/>
      <c r="CL111" s="976"/>
      <c r="CM111" s="946" t="s">
        <v>404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402</v>
      </c>
      <c r="DH111" s="950"/>
      <c r="DI111" s="950"/>
      <c r="DJ111" s="950"/>
      <c r="DK111" s="950"/>
      <c r="DL111" s="950" t="s">
        <v>402</v>
      </c>
      <c r="DM111" s="950"/>
      <c r="DN111" s="950"/>
      <c r="DO111" s="950"/>
      <c r="DP111" s="950"/>
      <c r="DQ111" s="950" t="s">
        <v>402</v>
      </c>
      <c r="DR111" s="950"/>
      <c r="DS111" s="950"/>
      <c r="DT111" s="950"/>
      <c r="DU111" s="950"/>
      <c r="DV111" s="951" t="s">
        <v>402</v>
      </c>
      <c r="DW111" s="951"/>
      <c r="DX111" s="951"/>
      <c r="DY111" s="951"/>
      <c r="DZ111" s="952"/>
    </row>
    <row r="112" spans="1:131" s="197" customFormat="1" ht="26.25" customHeight="1">
      <c r="A112" s="982" t="s">
        <v>405</v>
      </c>
      <c r="B112" s="983"/>
      <c r="C112" s="980" t="s">
        <v>406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407</v>
      </c>
      <c r="BA112" s="980"/>
      <c r="BB112" s="980"/>
      <c r="BC112" s="980"/>
      <c r="BD112" s="980"/>
      <c r="BE112" s="980"/>
      <c r="BF112" s="980"/>
      <c r="BG112" s="980"/>
      <c r="BH112" s="980"/>
      <c r="BI112" s="980"/>
      <c r="BJ112" s="980"/>
      <c r="BK112" s="980"/>
      <c r="BL112" s="980"/>
      <c r="BM112" s="980"/>
      <c r="BN112" s="980"/>
      <c r="BO112" s="980"/>
      <c r="BP112" s="981"/>
      <c r="BQ112" s="949">
        <v>642421</v>
      </c>
      <c r="BR112" s="950"/>
      <c r="BS112" s="950"/>
      <c r="BT112" s="950"/>
      <c r="BU112" s="950"/>
      <c r="BV112" s="950">
        <v>692581</v>
      </c>
      <c r="BW112" s="950"/>
      <c r="BX112" s="950"/>
      <c r="BY112" s="950"/>
      <c r="BZ112" s="950"/>
      <c r="CA112" s="950">
        <v>734458</v>
      </c>
      <c r="CB112" s="950"/>
      <c r="CC112" s="950"/>
      <c r="CD112" s="950"/>
      <c r="CE112" s="950"/>
      <c r="CF112" s="944">
        <v>5.6</v>
      </c>
      <c r="CG112" s="945"/>
      <c r="CH112" s="945"/>
      <c r="CI112" s="945"/>
      <c r="CJ112" s="945"/>
      <c r="CK112" s="975"/>
      <c r="CL112" s="976"/>
      <c r="CM112" s="946" t="s">
        <v>408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409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61068</v>
      </c>
      <c r="AB113" s="964"/>
      <c r="AC113" s="964"/>
      <c r="AD113" s="964"/>
      <c r="AE113" s="965"/>
      <c r="AF113" s="966">
        <v>59482</v>
      </c>
      <c r="AG113" s="964"/>
      <c r="AH113" s="964"/>
      <c r="AI113" s="964"/>
      <c r="AJ113" s="965"/>
      <c r="AK113" s="966">
        <v>73217</v>
      </c>
      <c r="AL113" s="964"/>
      <c r="AM113" s="964"/>
      <c r="AN113" s="964"/>
      <c r="AO113" s="965"/>
      <c r="AP113" s="967">
        <v>0.6</v>
      </c>
      <c r="AQ113" s="968"/>
      <c r="AR113" s="968"/>
      <c r="AS113" s="968"/>
      <c r="AT113" s="969"/>
      <c r="AU113" s="929"/>
      <c r="AV113" s="930"/>
      <c r="AW113" s="930"/>
      <c r="AX113" s="930"/>
      <c r="AY113" s="931"/>
      <c r="AZ113" s="979" t="s">
        <v>410</v>
      </c>
      <c r="BA113" s="980"/>
      <c r="BB113" s="980"/>
      <c r="BC113" s="980"/>
      <c r="BD113" s="980"/>
      <c r="BE113" s="980"/>
      <c r="BF113" s="980"/>
      <c r="BG113" s="980"/>
      <c r="BH113" s="980"/>
      <c r="BI113" s="980"/>
      <c r="BJ113" s="980"/>
      <c r="BK113" s="980"/>
      <c r="BL113" s="980"/>
      <c r="BM113" s="980"/>
      <c r="BN113" s="980"/>
      <c r="BO113" s="980"/>
      <c r="BP113" s="981"/>
      <c r="BQ113" s="949">
        <v>460775</v>
      </c>
      <c r="BR113" s="950"/>
      <c r="BS113" s="950"/>
      <c r="BT113" s="950"/>
      <c r="BU113" s="950"/>
      <c r="BV113" s="950">
        <v>412518</v>
      </c>
      <c r="BW113" s="950"/>
      <c r="BX113" s="950"/>
      <c r="BY113" s="950"/>
      <c r="BZ113" s="950"/>
      <c r="CA113" s="950">
        <v>395815</v>
      </c>
      <c r="CB113" s="950"/>
      <c r="CC113" s="950"/>
      <c r="CD113" s="950"/>
      <c r="CE113" s="950"/>
      <c r="CF113" s="944">
        <v>3</v>
      </c>
      <c r="CG113" s="945"/>
      <c r="CH113" s="945"/>
      <c r="CI113" s="945"/>
      <c r="CJ113" s="945"/>
      <c r="CK113" s="975"/>
      <c r="CL113" s="976"/>
      <c r="CM113" s="946" t="s">
        <v>411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80280</v>
      </c>
      <c r="DH113" s="989"/>
      <c r="DI113" s="989"/>
      <c r="DJ113" s="989"/>
      <c r="DK113" s="990"/>
      <c r="DL113" s="991">
        <v>73582</v>
      </c>
      <c r="DM113" s="989"/>
      <c r="DN113" s="989"/>
      <c r="DO113" s="989"/>
      <c r="DP113" s="990"/>
      <c r="DQ113" s="991">
        <v>66769</v>
      </c>
      <c r="DR113" s="989"/>
      <c r="DS113" s="989"/>
      <c r="DT113" s="989"/>
      <c r="DU113" s="990"/>
      <c r="DV113" s="992">
        <v>0.5</v>
      </c>
      <c r="DW113" s="993"/>
      <c r="DX113" s="993"/>
      <c r="DY113" s="993"/>
      <c r="DZ113" s="994"/>
    </row>
    <row r="114" spans="1:130" s="197" customFormat="1" ht="26.25" customHeight="1">
      <c r="A114" s="984"/>
      <c r="B114" s="985"/>
      <c r="C114" s="980" t="s">
        <v>412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90426</v>
      </c>
      <c r="AB114" s="989"/>
      <c r="AC114" s="989"/>
      <c r="AD114" s="989"/>
      <c r="AE114" s="990"/>
      <c r="AF114" s="991">
        <v>89880</v>
      </c>
      <c r="AG114" s="989"/>
      <c r="AH114" s="989"/>
      <c r="AI114" s="989"/>
      <c r="AJ114" s="990"/>
      <c r="AK114" s="991">
        <v>81292</v>
      </c>
      <c r="AL114" s="989"/>
      <c r="AM114" s="989"/>
      <c r="AN114" s="989"/>
      <c r="AO114" s="990"/>
      <c r="AP114" s="992">
        <v>0.6</v>
      </c>
      <c r="AQ114" s="993"/>
      <c r="AR114" s="993"/>
      <c r="AS114" s="993"/>
      <c r="AT114" s="994"/>
      <c r="AU114" s="929"/>
      <c r="AV114" s="930"/>
      <c r="AW114" s="930"/>
      <c r="AX114" s="930"/>
      <c r="AY114" s="931"/>
      <c r="AZ114" s="979" t="s">
        <v>413</v>
      </c>
      <c r="BA114" s="980"/>
      <c r="BB114" s="980"/>
      <c r="BC114" s="980"/>
      <c r="BD114" s="980"/>
      <c r="BE114" s="980"/>
      <c r="BF114" s="980"/>
      <c r="BG114" s="980"/>
      <c r="BH114" s="980"/>
      <c r="BI114" s="980"/>
      <c r="BJ114" s="980"/>
      <c r="BK114" s="980"/>
      <c r="BL114" s="980"/>
      <c r="BM114" s="980"/>
      <c r="BN114" s="980"/>
      <c r="BO114" s="980"/>
      <c r="BP114" s="981"/>
      <c r="BQ114" s="949">
        <v>7205432</v>
      </c>
      <c r="BR114" s="950"/>
      <c r="BS114" s="950"/>
      <c r="BT114" s="950"/>
      <c r="BU114" s="950"/>
      <c r="BV114" s="950">
        <v>6714650</v>
      </c>
      <c r="BW114" s="950"/>
      <c r="BX114" s="950"/>
      <c r="BY114" s="950"/>
      <c r="BZ114" s="950"/>
      <c r="CA114" s="950">
        <v>6390895</v>
      </c>
      <c r="CB114" s="950"/>
      <c r="CC114" s="950"/>
      <c r="CD114" s="950"/>
      <c r="CE114" s="950"/>
      <c r="CF114" s="944">
        <v>48.6</v>
      </c>
      <c r="CG114" s="945"/>
      <c r="CH114" s="945"/>
      <c r="CI114" s="945"/>
      <c r="CJ114" s="945"/>
      <c r="CK114" s="975"/>
      <c r="CL114" s="976"/>
      <c r="CM114" s="946" t="s">
        <v>414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415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56622</v>
      </c>
      <c r="AB115" s="964"/>
      <c r="AC115" s="964"/>
      <c r="AD115" s="964"/>
      <c r="AE115" s="965"/>
      <c r="AF115" s="966">
        <v>42156</v>
      </c>
      <c r="AG115" s="964"/>
      <c r="AH115" s="964"/>
      <c r="AI115" s="964"/>
      <c r="AJ115" s="965"/>
      <c r="AK115" s="966">
        <v>35164</v>
      </c>
      <c r="AL115" s="964"/>
      <c r="AM115" s="964"/>
      <c r="AN115" s="964"/>
      <c r="AO115" s="965"/>
      <c r="AP115" s="967">
        <v>0.3</v>
      </c>
      <c r="AQ115" s="968"/>
      <c r="AR115" s="968"/>
      <c r="AS115" s="968"/>
      <c r="AT115" s="969"/>
      <c r="AU115" s="929"/>
      <c r="AV115" s="930"/>
      <c r="AW115" s="930"/>
      <c r="AX115" s="930"/>
      <c r="AY115" s="931"/>
      <c r="AZ115" s="979" t="s">
        <v>416</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417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418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419</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421</v>
      </c>
      <c r="Z117" s="914"/>
      <c r="AA117" s="1026">
        <v>3221078</v>
      </c>
      <c r="AB117" s="996"/>
      <c r="AC117" s="996"/>
      <c r="AD117" s="996"/>
      <c r="AE117" s="997"/>
      <c r="AF117" s="995">
        <v>3534453</v>
      </c>
      <c r="AG117" s="996"/>
      <c r="AH117" s="996"/>
      <c r="AI117" s="996"/>
      <c r="AJ117" s="997"/>
      <c r="AK117" s="995">
        <v>3600568</v>
      </c>
      <c r="AL117" s="996"/>
      <c r="AM117" s="996"/>
      <c r="AN117" s="996"/>
      <c r="AO117" s="997"/>
      <c r="AP117" s="998"/>
      <c r="AQ117" s="999"/>
      <c r="AR117" s="999"/>
      <c r="AS117" s="999"/>
      <c r="AT117" s="1000"/>
      <c r="AU117" s="929"/>
      <c r="AV117" s="930"/>
      <c r="AW117" s="930"/>
      <c r="AX117" s="930"/>
      <c r="AY117" s="931"/>
      <c r="AZ117" s="1025" t="s">
        <v>422</v>
      </c>
      <c r="BA117" s="1001"/>
      <c r="BB117" s="1001"/>
      <c r="BC117" s="1001"/>
      <c r="BD117" s="1001"/>
      <c r="BE117" s="1001"/>
      <c r="BF117" s="1001"/>
      <c r="BG117" s="1001"/>
      <c r="BH117" s="1001"/>
      <c r="BI117" s="1001"/>
      <c r="BJ117" s="1001"/>
      <c r="BK117" s="1001"/>
      <c r="BL117" s="1001"/>
      <c r="BM117" s="1001"/>
      <c r="BN117" s="1001"/>
      <c r="BO117" s="1001"/>
      <c r="BP117" s="1002"/>
      <c r="BQ117" s="1015" t="s">
        <v>423</v>
      </c>
      <c r="BR117" s="1016"/>
      <c r="BS117" s="1016"/>
      <c r="BT117" s="1016"/>
      <c r="BU117" s="1016"/>
      <c r="BV117" s="1016" t="s">
        <v>423</v>
      </c>
      <c r="BW117" s="1016"/>
      <c r="BX117" s="1016"/>
      <c r="BY117" s="1016"/>
      <c r="BZ117" s="1016"/>
      <c r="CA117" s="1016" t="s">
        <v>423</v>
      </c>
      <c r="CB117" s="1016"/>
      <c r="CC117" s="1016"/>
      <c r="CD117" s="1016"/>
      <c r="CE117" s="1016"/>
      <c r="CF117" s="944" t="s">
        <v>423</v>
      </c>
      <c r="CG117" s="945"/>
      <c r="CH117" s="945"/>
      <c r="CI117" s="945"/>
      <c r="CJ117" s="945"/>
      <c r="CK117" s="975"/>
      <c r="CL117" s="976"/>
      <c r="CM117" s="946" t="s">
        <v>424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423</v>
      </c>
      <c r="DH117" s="989"/>
      <c r="DI117" s="989"/>
      <c r="DJ117" s="989"/>
      <c r="DK117" s="990"/>
      <c r="DL117" s="991" t="s">
        <v>423</v>
      </c>
      <c r="DM117" s="989"/>
      <c r="DN117" s="989"/>
      <c r="DO117" s="989"/>
      <c r="DP117" s="990"/>
      <c r="DQ117" s="991" t="s">
        <v>423</v>
      </c>
      <c r="DR117" s="989"/>
      <c r="DS117" s="989"/>
      <c r="DT117" s="989"/>
      <c r="DU117" s="990"/>
      <c r="DV117" s="992" t="s">
        <v>423</v>
      </c>
      <c r="DW117" s="993"/>
      <c r="DX117" s="993"/>
      <c r="DY117" s="993"/>
      <c r="DZ117" s="994"/>
    </row>
    <row r="118" spans="1:130" s="197" customFormat="1" ht="26.25" customHeight="1">
      <c r="A118" s="934" t="s">
        <v>396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394</v>
      </c>
      <c r="AB118" s="913"/>
      <c r="AC118" s="913"/>
      <c r="AD118" s="913"/>
      <c r="AE118" s="914"/>
      <c r="AF118" s="912" t="s">
        <v>282</v>
      </c>
      <c r="AG118" s="913"/>
      <c r="AH118" s="913"/>
      <c r="AI118" s="913"/>
      <c r="AJ118" s="914"/>
      <c r="AK118" s="912" t="s">
        <v>281</v>
      </c>
      <c r="AL118" s="913"/>
      <c r="AM118" s="913"/>
      <c r="AN118" s="913"/>
      <c r="AO118" s="914"/>
      <c r="AP118" s="1020" t="s">
        <v>395</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425</v>
      </c>
      <c r="BP118" s="1024"/>
      <c r="BQ118" s="1015">
        <v>37043326</v>
      </c>
      <c r="BR118" s="1016"/>
      <c r="BS118" s="1016"/>
      <c r="BT118" s="1016"/>
      <c r="BU118" s="1016"/>
      <c r="BV118" s="1016">
        <v>35767741</v>
      </c>
      <c r="BW118" s="1016"/>
      <c r="BX118" s="1016"/>
      <c r="BY118" s="1016"/>
      <c r="BZ118" s="1016"/>
      <c r="CA118" s="1016">
        <v>35789907</v>
      </c>
      <c r="CB118" s="1016"/>
      <c r="CC118" s="1016"/>
      <c r="CD118" s="1016"/>
      <c r="CE118" s="1016"/>
      <c r="CF118" s="1017"/>
      <c r="CG118" s="1018"/>
      <c r="CH118" s="1018"/>
      <c r="CI118" s="1018"/>
      <c r="CJ118" s="1019"/>
      <c r="CK118" s="975"/>
      <c r="CL118" s="976"/>
      <c r="CM118" s="946" t="s">
        <v>426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423</v>
      </c>
      <c r="DH118" s="989"/>
      <c r="DI118" s="989"/>
      <c r="DJ118" s="989"/>
      <c r="DK118" s="990"/>
      <c r="DL118" s="991" t="s">
        <v>423</v>
      </c>
      <c r="DM118" s="989"/>
      <c r="DN118" s="989"/>
      <c r="DO118" s="989"/>
      <c r="DP118" s="990"/>
      <c r="DQ118" s="991" t="s">
        <v>423</v>
      </c>
      <c r="DR118" s="989"/>
      <c r="DS118" s="989"/>
      <c r="DT118" s="989"/>
      <c r="DU118" s="990"/>
      <c r="DV118" s="992" t="s">
        <v>423</v>
      </c>
      <c r="DW118" s="993"/>
      <c r="DX118" s="993"/>
      <c r="DY118" s="993"/>
      <c r="DZ118" s="994"/>
    </row>
    <row r="119" spans="1:130" s="197" customFormat="1" ht="26.25" customHeight="1">
      <c r="A119" s="1004" t="s">
        <v>399</v>
      </c>
      <c r="B119" s="974"/>
      <c r="C119" s="953" t="s">
        <v>400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423</v>
      </c>
      <c r="AB119" s="920"/>
      <c r="AC119" s="920"/>
      <c r="AD119" s="920"/>
      <c r="AE119" s="921"/>
      <c r="AF119" s="922" t="s">
        <v>423</v>
      </c>
      <c r="AG119" s="920"/>
      <c r="AH119" s="920"/>
      <c r="AI119" s="920"/>
      <c r="AJ119" s="921"/>
      <c r="AK119" s="922" t="s">
        <v>423</v>
      </c>
      <c r="AL119" s="920"/>
      <c r="AM119" s="920"/>
      <c r="AN119" s="920"/>
      <c r="AO119" s="921"/>
      <c r="AP119" s="923" t="s">
        <v>423</v>
      </c>
      <c r="AQ119" s="924"/>
      <c r="AR119" s="924"/>
      <c r="AS119" s="924"/>
      <c r="AT119" s="925"/>
      <c r="AU119" s="1007" t="s">
        <v>427</v>
      </c>
      <c r="AV119" s="1008"/>
      <c r="AW119" s="1008"/>
      <c r="AX119" s="1008"/>
      <c r="AY119" s="1009"/>
      <c r="AZ119" s="970" t="s">
        <v>428</v>
      </c>
      <c r="BA119" s="917"/>
      <c r="BB119" s="917"/>
      <c r="BC119" s="917"/>
      <c r="BD119" s="917"/>
      <c r="BE119" s="917"/>
      <c r="BF119" s="917"/>
      <c r="BG119" s="917"/>
      <c r="BH119" s="917"/>
      <c r="BI119" s="917"/>
      <c r="BJ119" s="917"/>
      <c r="BK119" s="917"/>
      <c r="BL119" s="917"/>
      <c r="BM119" s="917"/>
      <c r="BN119" s="917"/>
      <c r="BO119" s="917"/>
      <c r="BP119" s="918"/>
      <c r="BQ119" s="956">
        <v>15700663</v>
      </c>
      <c r="BR119" s="957"/>
      <c r="BS119" s="957"/>
      <c r="BT119" s="957"/>
      <c r="BU119" s="957"/>
      <c r="BV119" s="957">
        <v>17166648</v>
      </c>
      <c r="BW119" s="957"/>
      <c r="BX119" s="957"/>
      <c r="BY119" s="957"/>
      <c r="BZ119" s="957"/>
      <c r="CA119" s="957">
        <v>18894468</v>
      </c>
      <c r="CB119" s="957"/>
      <c r="CC119" s="957"/>
      <c r="CD119" s="957"/>
      <c r="CE119" s="957"/>
      <c r="CF119" s="971">
        <v>143.6</v>
      </c>
      <c r="CG119" s="972"/>
      <c r="CH119" s="972"/>
      <c r="CI119" s="972"/>
      <c r="CJ119" s="972"/>
      <c r="CK119" s="977"/>
      <c r="CL119" s="978"/>
      <c r="CM119" s="1034" t="s">
        <v>429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423</v>
      </c>
      <c r="DH119" s="1028"/>
      <c r="DI119" s="1028"/>
      <c r="DJ119" s="1028"/>
      <c r="DK119" s="1029"/>
      <c r="DL119" s="1030" t="s">
        <v>423</v>
      </c>
      <c r="DM119" s="1028"/>
      <c r="DN119" s="1028"/>
      <c r="DO119" s="1028"/>
      <c r="DP119" s="1029"/>
      <c r="DQ119" s="1030" t="s">
        <v>423</v>
      </c>
      <c r="DR119" s="1028"/>
      <c r="DS119" s="1028"/>
      <c r="DT119" s="1028"/>
      <c r="DU119" s="1029"/>
      <c r="DV119" s="1031" t="s">
        <v>423</v>
      </c>
      <c r="DW119" s="1032"/>
      <c r="DX119" s="1032"/>
      <c r="DY119" s="1032"/>
      <c r="DZ119" s="1033"/>
    </row>
    <row r="120" spans="1:130" s="197" customFormat="1" ht="26.25" customHeight="1">
      <c r="A120" s="1005"/>
      <c r="B120" s="976"/>
      <c r="C120" s="946" t="s">
        <v>404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423</v>
      </c>
      <c r="AB120" s="989"/>
      <c r="AC120" s="989"/>
      <c r="AD120" s="989"/>
      <c r="AE120" s="990"/>
      <c r="AF120" s="991" t="s">
        <v>423</v>
      </c>
      <c r="AG120" s="989"/>
      <c r="AH120" s="989"/>
      <c r="AI120" s="989"/>
      <c r="AJ120" s="990"/>
      <c r="AK120" s="991" t="s">
        <v>423</v>
      </c>
      <c r="AL120" s="989"/>
      <c r="AM120" s="989"/>
      <c r="AN120" s="989"/>
      <c r="AO120" s="990"/>
      <c r="AP120" s="992" t="s">
        <v>423</v>
      </c>
      <c r="AQ120" s="993"/>
      <c r="AR120" s="993"/>
      <c r="AS120" s="993"/>
      <c r="AT120" s="994"/>
      <c r="AU120" s="1010"/>
      <c r="AV120" s="1011"/>
      <c r="AW120" s="1011"/>
      <c r="AX120" s="1011"/>
      <c r="AY120" s="1012"/>
      <c r="AZ120" s="979" t="s">
        <v>430</v>
      </c>
      <c r="BA120" s="980"/>
      <c r="BB120" s="980"/>
      <c r="BC120" s="980"/>
      <c r="BD120" s="980"/>
      <c r="BE120" s="980"/>
      <c r="BF120" s="980"/>
      <c r="BG120" s="980"/>
      <c r="BH120" s="980"/>
      <c r="BI120" s="980"/>
      <c r="BJ120" s="980"/>
      <c r="BK120" s="980"/>
      <c r="BL120" s="980"/>
      <c r="BM120" s="980"/>
      <c r="BN120" s="980"/>
      <c r="BO120" s="980"/>
      <c r="BP120" s="981"/>
      <c r="BQ120" s="949">
        <v>230313</v>
      </c>
      <c r="BR120" s="950"/>
      <c r="BS120" s="950"/>
      <c r="BT120" s="950"/>
      <c r="BU120" s="950"/>
      <c r="BV120" s="950">
        <v>205901</v>
      </c>
      <c r="BW120" s="950"/>
      <c r="BX120" s="950"/>
      <c r="BY120" s="950"/>
      <c r="BZ120" s="950"/>
      <c r="CA120" s="950">
        <v>180447</v>
      </c>
      <c r="CB120" s="950"/>
      <c r="CC120" s="950"/>
      <c r="CD120" s="950"/>
      <c r="CE120" s="950"/>
      <c r="CF120" s="944">
        <v>1.4</v>
      </c>
      <c r="CG120" s="945"/>
      <c r="CH120" s="945"/>
      <c r="CI120" s="945"/>
      <c r="CJ120" s="945"/>
      <c r="CK120" s="1043" t="s">
        <v>431</v>
      </c>
      <c r="CL120" s="1044"/>
      <c r="CM120" s="1044"/>
      <c r="CN120" s="1044"/>
      <c r="CO120" s="1045"/>
      <c r="CP120" s="1051" t="s">
        <v>432</v>
      </c>
      <c r="CQ120" s="1052"/>
      <c r="CR120" s="1052"/>
      <c r="CS120" s="1052"/>
      <c r="CT120" s="1052"/>
      <c r="CU120" s="1052"/>
      <c r="CV120" s="1052"/>
      <c r="CW120" s="1052"/>
      <c r="CX120" s="1052"/>
      <c r="CY120" s="1052"/>
      <c r="CZ120" s="1052"/>
      <c r="DA120" s="1052"/>
      <c r="DB120" s="1052"/>
      <c r="DC120" s="1052"/>
      <c r="DD120" s="1052"/>
      <c r="DE120" s="1052"/>
      <c r="DF120" s="1053"/>
      <c r="DG120" s="956">
        <v>637687</v>
      </c>
      <c r="DH120" s="957"/>
      <c r="DI120" s="957"/>
      <c r="DJ120" s="957"/>
      <c r="DK120" s="957"/>
      <c r="DL120" s="957">
        <v>676339</v>
      </c>
      <c r="DM120" s="957"/>
      <c r="DN120" s="957"/>
      <c r="DO120" s="957"/>
      <c r="DP120" s="957"/>
      <c r="DQ120" s="957">
        <v>705811</v>
      </c>
      <c r="DR120" s="957"/>
      <c r="DS120" s="957"/>
      <c r="DT120" s="957"/>
      <c r="DU120" s="957"/>
      <c r="DV120" s="958">
        <v>5.4</v>
      </c>
      <c r="DW120" s="958"/>
      <c r="DX120" s="958"/>
      <c r="DY120" s="958"/>
      <c r="DZ120" s="959"/>
    </row>
    <row r="121" spans="1:130" s="197" customFormat="1" ht="26.25" customHeight="1">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8064</v>
      </c>
      <c r="AB121" s="989"/>
      <c r="AC121" s="989"/>
      <c r="AD121" s="989"/>
      <c r="AE121" s="990"/>
      <c r="AF121" s="991">
        <v>8064</v>
      </c>
      <c r="AG121" s="989"/>
      <c r="AH121" s="989"/>
      <c r="AI121" s="989"/>
      <c r="AJ121" s="990"/>
      <c r="AK121" s="991">
        <v>8064</v>
      </c>
      <c r="AL121" s="989"/>
      <c r="AM121" s="989"/>
      <c r="AN121" s="989"/>
      <c r="AO121" s="990"/>
      <c r="AP121" s="992">
        <v>0.1</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24119117</v>
      </c>
      <c r="BR121" s="1016"/>
      <c r="BS121" s="1016"/>
      <c r="BT121" s="1016"/>
      <c r="BU121" s="1016"/>
      <c r="BV121" s="1016">
        <v>24035393</v>
      </c>
      <c r="BW121" s="1016"/>
      <c r="BX121" s="1016"/>
      <c r="BY121" s="1016"/>
      <c r="BZ121" s="1016"/>
      <c r="CA121" s="1016">
        <v>24961321</v>
      </c>
      <c r="CB121" s="1016"/>
      <c r="CC121" s="1016"/>
      <c r="CD121" s="1016"/>
      <c r="CE121" s="1016"/>
      <c r="CF121" s="1054">
        <v>189.8</v>
      </c>
      <c r="CG121" s="1055"/>
      <c r="CH121" s="1055"/>
      <c r="CI121" s="1055"/>
      <c r="CJ121" s="1055"/>
      <c r="CK121" s="1046"/>
      <c r="CL121" s="1047"/>
      <c r="CM121" s="1047"/>
      <c r="CN121" s="1047"/>
      <c r="CO121" s="1048"/>
      <c r="CP121" s="1037" t="s">
        <v>435</v>
      </c>
      <c r="CQ121" s="1038"/>
      <c r="CR121" s="1038"/>
      <c r="CS121" s="1038"/>
      <c r="CT121" s="1038"/>
      <c r="CU121" s="1038"/>
      <c r="CV121" s="1038"/>
      <c r="CW121" s="1038"/>
      <c r="CX121" s="1038"/>
      <c r="CY121" s="1038"/>
      <c r="CZ121" s="1038"/>
      <c r="DA121" s="1038"/>
      <c r="DB121" s="1038"/>
      <c r="DC121" s="1038"/>
      <c r="DD121" s="1038"/>
      <c r="DE121" s="1038"/>
      <c r="DF121" s="1039"/>
      <c r="DG121" s="949">
        <v>4734</v>
      </c>
      <c r="DH121" s="950"/>
      <c r="DI121" s="950"/>
      <c r="DJ121" s="950"/>
      <c r="DK121" s="950"/>
      <c r="DL121" s="950">
        <v>16242</v>
      </c>
      <c r="DM121" s="950"/>
      <c r="DN121" s="950"/>
      <c r="DO121" s="950"/>
      <c r="DP121" s="950"/>
      <c r="DQ121" s="950">
        <v>28647</v>
      </c>
      <c r="DR121" s="950"/>
      <c r="DS121" s="950"/>
      <c r="DT121" s="950"/>
      <c r="DU121" s="950"/>
      <c r="DV121" s="951">
        <v>0.2</v>
      </c>
      <c r="DW121" s="951"/>
      <c r="DX121" s="951"/>
      <c r="DY121" s="951"/>
      <c r="DZ121" s="952"/>
    </row>
    <row r="122" spans="1:130" s="197" customFormat="1" ht="26.25" customHeight="1">
      <c r="A122" s="1005"/>
      <c r="B122" s="976"/>
      <c r="C122" s="946" t="s">
        <v>414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423</v>
      </c>
      <c r="AB122" s="989"/>
      <c r="AC122" s="989"/>
      <c r="AD122" s="989"/>
      <c r="AE122" s="990"/>
      <c r="AF122" s="991" t="s">
        <v>423</v>
      </c>
      <c r="AG122" s="989"/>
      <c r="AH122" s="989"/>
      <c r="AI122" s="989"/>
      <c r="AJ122" s="990"/>
      <c r="AK122" s="991" t="s">
        <v>423</v>
      </c>
      <c r="AL122" s="989"/>
      <c r="AM122" s="989"/>
      <c r="AN122" s="989"/>
      <c r="AO122" s="990"/>
      <c r="AP122" s="992" t="s">
        <v>423</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436</v>
      </c>
      <c r="BP122" s="1024"/>
      <c r="BQ122" s="1064">
        <v>40050093</v>
      </c>
      <c r="BR122" s="1065"/>
      <c r="BS122" s="1065"/>
      <c r="BT122" s="1065"/>
      <c r="BU122" s="1065"/>
      <c r="BV122" s="1065">
        <v>41407942</v>
      </c>
      <c r="BW122" s="1065"/>
      <c r="BX122" s="1065"/>
      <c r="BY122" s="1065"/>
      <c r="BZ122" s="1065"/>
      <c r="CA122" s="1065">
        <v>44036236</v>
      </c>
      <c r="CB122" s="1065"/>
      <c r="CC122" s="1065"/>
      <c r="CD122" s="1065"/>
      <c r="CE122" s="1065"/>
      <c r="CF122" s="1017"/>
      <c r="CG122" s="1018"/>
      <c r="CH122" s="1018"/>
      <c r="CI122" s="1018"/>
      <c r="CJ122" s="1019"/>
      <c r="CK122" s="1046"/>
      <c r="CL122" s="1047"/>
      <c r="CM122" s="1047"/>
      <c r="CN122" s="1047"/>
      <c r="CO122" s="1048"/>
      <c r="CP122" s="1037" t="s">
        <v>374</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375</v>
      </c>
      <c r="CQ123" s="1038"/>
      <c r="CR123" s="1038"/>
      <c r="CS123" s="1038"/>
      <c r="CT123" s="1038"/>
      <c r="CU123" s="1038"/>
      <c r="CV123" s="1038"/>
      <c r="CW123" s="1038"/>
      <c r="CX123" s="1038"/>
      <c r="CY123" s="1038"/>
      <c r="CZ123" s="1038"/>
      <c r="DA123" s="1038"/>
      <c r="DB123" s="1038"/>
      <c r="DC123" s="1038"/>
      <c r="DD123" s="1038"/>
      <c r="DE123" s="1038"/>
      <c r="DF123" s="1039"/>
      <c r="DG123" s="988" t="s">
        <v>108</v>
      </c>
      <c r="DH123" s="989"/>
      <c r="DI123" s="989"/>
      <c r="DJ123" s="989"/>
      <c r="DK123" s="990"/>
      <c r="DL123" s="991" t="s">
        <v>108</v>
      </c>
      <c r="DM123" s="989"/>
      <c r="DN123" s="989"/>
      <c r="DO123" s="989"/>
      <c r="DP123" s="990"/>
      <c r="DQ123" s="991" t="s">
        <v>108</v>
      </c>
      <c r="DR123" s="989"/>
      <c r="DS123" s="989"/>
      <c r="DT123" s="989"/>
      <c r="DU123" s="990"/>
      <c r="DV123" s="992" t="s">
        <v>108</v>
      </c>
      <c r="DW123" s="993"/>
      <c r="DX123" s="993"/>
      <c r="DY123" s="993"/>
      <c r="DZ123" s="994"/>
    </row>
    <row r="124" spans="1:130" s="197" customFormat="1" ht="26.25" customHeight="1">
      <c r="A124" s="1005"/>
      <c r="B124" s="976"/>
      <c r="C124" s="946" t="s">
        <v>424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438</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c r="A125" s="1005"/>
      <c r="B125" s="976"/>
      <c r="C125" s="946" t="s">
        <v>426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439</v>
      </c>
      <c r="CL125" s="1044"/>
      <c r="CM125" s="1044"/>
      <c r="CN125" s="1044"/>
      <c r="CO125" s="1045"/>
      <c r="CP125" s="970" t="s">
        <v>440</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441</v>
      </c>
      <c r="AY126" s="1067"/>
      <c r="AZ126" s="1067"/>
      <c r="BA126" s="1067"/>
      <c r="BB126" s="1067"/>
      <c r="BC126" s="1067"/>
      <c r="BD126" s="1067"/>
      <c r="BE126" s="1068"/>
      <c r="BF126" s="1082" t="s">
        <v>442</v>
      </c>
      <c r="BG126" s="1067"/>
      <c r="BH126" s="1067"/>
      <c r="BI126" s="1067"/>
      <c r="BJ126" s="1067"/>
      <c r="BK126" s="1067"/>
      <c r="BL126" s="1068"/>
      <c r="BM126" s="1082" t="s">
        <v>443</v>
      </c>
      <c r="BN126" s="1067"/>
      <c r="BO126" s="1067"/>
      <c r="BP126" s="1067"/>
      <c r="BQ126" s="1067"/>
      <c r="BR126" s="1067"/>
      <c r="BS126" s="1068"/>
      <c r="BT126" s="1082" t="s">
        <v>444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445</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446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48558</v>
      </c>
      <c r="AB127" s="989"/>
      <c r="AC127" s="989"/>
      <c r="AD127" s="989"/>
      <c r="AE127" s="990"/>
      <c r="AF127" s="991">
        <v>34092</v>
      </c>
      <c r="AG127" s="989"/>
      <c r="AH127" s="989"/>
      <c r="AI127" s="989"/>
      <c r="AJ127" s="990"/>
      <c r="AK127" s="991">
        <v>27100</v>
      </c>
      <c r="AL127" s="989"/>
      <c r="AM127" s="989"/>
      <c r="AN127" s="989"/>
      <c r="AO127" s="990"/>
      <c r="AP127" s="992">
        <v>0.2</v>
      </c>
      <c r="AQ127" s="993"/>
      <c r="AR127" s="993"/>
      <c r="AS127" s="993"/>
      <c r="AT127" s="994"/>
      <c r="AU127" s="233"/>
      <c r="AV127" s="233"/>
      <c r="AW127" s="233"/>
      <c r="AX127" s="916" t="s">
        <v>447</v>
      </c>
      <c r="AY127" s="917"/>
      <c r="AZ127" s="917"/>
      <c r="BA127" s="917"/>
      <c r="BB127" s="917"/>
      <c r="BC127" s="917"/>
      <c r="BD127" s="917"/>
      <c r="BE127" s="918"/>
      <c r="BF127" s="1071" t="s">
        <v>108</v>
      </c>
      <c r="BG127" s="1072"/>
      <c r="BH127" s="1072"/>
      <c r="BI127" s="1072"/>
      <c r="BJ127" s="1072"/>
      <c r="BK127" s="1072"/>
      <c r="BL127" s="1081"/>
      <c r="BM127" s="1071">
        <v>12.72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448</v>
      </c>
      <c r="CQ127" s="1075"/>
      <c r="CR127" s="1075"/>
      <c r="CS127" s="1075"/>
      <c r="CT127" s="1075"/>
      <c r="CU127" s="1075"/>
      <c r="CV127" s="1075"/>
      <c r="CW127" s="1075"/>
      <c r="CX127" s="1075"/>
      <c r="CY127" s="1075"/>
      <c r="CZ127" s="1075"/>
      <c r="DA127" s="1075"/>
      <c r="DB127" s="1075"/>
      <c r="DC127" s="1075"/>
      <c r="DD127" s="1075"/>
      <c r="DE127" s="1075"/>
      <c r="DF127" s="1076"/>
      <c r="DG127" s="1077" t="s">
        <v>108</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449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450</v>
      </c>
      <c r="X128" s="1103"/>
      <c r="Y128" s="1103"/>
      <c r="Z128" s="1104"/>
      <c r="AA128" s="1119">
        <v>32236</v>
      </c>
      <c r="AB128" s="1120"/>
      <c r="AC128" s="1120"/>
      <c r="AD128" s="1120"/>
      <c r="AE128" s="1121"/>
      <c r="AF128" s="1122">
        <v>32468</v>
      </c>
      <c r="AG128" s="1120"/>
      <c r="AH128" s="1120"/>
      <c r="AI128" s="1120"/>
      <c r="AJ128" s="1121"/>
      <c r="AK128" s="1122">
        <v>32710</v>
      </c>
      <c r="AL128" s="1120"/>
      <c r="AM128" s="1120"/>
      <c r="AN128" s="1120"/>
      <c r="AO128" s="1121"/>
      <c r="AP128" s="1123"/>
      <c r="AQ128" s="1124"/>
      <c r="AR128" s="1124"/>
      <c r="AS128" s="1124"/>
      <c r="AT128" s="1125"/>
      <c r="AU128" s="235"/>
      <c r="AV128" s="235"/>
      <c r="AW128" s="235"/>
      <c r="AX128" s="1084" t="s">
        <v>451</v>
      </c>
      <c r="AY128" s="980"/>
      <c r="AZ128" s="980"/>
      <c r="BA128" s="980"/>
      <c r="BB128" s="980"/>
      <c r="BC128" s="980"/>
      <c r="BD128" s="980"/>
      <c r="BE128" s="981"/>
      <c r="BF128" s="1096" t="s">
        <v>452</v>
      </c>
      <c r="BG128" s="1097"/>
      <c r="BH128" s="1097"/>
      <c r="BI128" s="1097"/>
      <c r="BJ128" s="1097"/>
      <c r="BK128" s="1097"/>
      <c r="BL128" s="1098"/>
      <c r="BM128" s="1096">
        <v>17.72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453</v>
      </c>
      <c r="X129" s="1091"/>
      <c r="Y129" s="1091"/>
      <c r="Z129" s="1092"/>
      <c r="AA129" s="988">
        <v>15646523</v>
      </c>
      <c r="AB129" s="989"/>
      <c r="AC129" s="989"/>
      <c r="AD129" s="989"/>
      <c r="AE129" s="990"/>
      <c r="AF129" s="991">
        <v>15727978</v>
      </c>
      <c r="AG129" s="989"/>
      <c r="AH129" s="989"/>
      <c r="AI129" s="989"/>
      <c r="AJ129" s="990"/>
      <c r="AK129" s="991">
        <v>15750304</v>
      </c>
      <c r="AL129" s="989"/>
      <c r="AM129" s="989"/>
      <c r="AN129" s="989"/>
      <c r="AO129" s="990"/>
      <c r="AP129" s="1093"/>
      <c r="AQ129" s="1094"/>
      <c r="AR129" s="1094"/>
      <c r="AS129" s="1094"/>
      <c r="AT129" s="1095"/>
      <c r="AU129" s="235"/>
      <c r="AV129" s="235"/>
      <c r="AW129" s="235"/>
      <c r="AX129" s="1084" t="s">
        <v>454</v>
      </c>
      <c r="AY129" s="980"/>
      <c r="AZ129" s="980"/>
      <c r="BA129" s="980"/>
      <c r="BB129" s="980"/>
      <c r="BC129" s="980"/>
      <c r="BD129" s="980"/>
      <c r="BE129" s="981"/>
      <c r="BF129" s="1085">
        <v>6.5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456</v>
      </c>
      <c r="X130" s="1091"/>
      <c r="Y130" s="1091"/>
      <c r="Z130" s="1092"/>
      <c r="AA130" s="988">
        <v>2453505</v>
      </c>
      <c r="AB130" s="989"/>
      <c r="AC130" s="989"/>
      <c r="AD130" s="989"/>
      <c r="AE130" s="990"/>
      <c r="AF130" s="991">
        <v>2631353</v>
      </c>
      <c r="AG130" s="989"/>
      <c r="AH130" s="989"/>
      <c r="AI130" s="989"/>
      <c r="AJ130" s="990"/>
      <c r="AK130" s="991">
        <v>2595656</v>
      </c>
      <c r="AL130" s="989"/>
      <c r="AM130" s="989"/>
      <c r="AN130" s="989"/>
      <c r="AO130" s="990"/>
      <c r="AP130" s="1093"/>
      <c r="AQ130" s="1094"/>
      <c r="AR130" s="1094"/>
      <c r="AS130" s="1094"/>
      <c r="AT130" s="1095"/>
      <c r="AU130" s="235"/>
      <c r="AV130" s="235"/>
      <c r="AW130" s="235"/>
      <c r="AX130" s="1143" t="s">
        <v>457</v>
      </c>
      <c r="AY130" s="1075"/>
      <c r="AZ130" s="1075"/>
      <c r="BA130" s="1075"/>
      <c r="BB130" s="1075"/>
      <c r="BC130" s="1075"/>
      <c r="BD130" s="1075"/>
      <c r="BE130" s="1076"/>
      <c r="BF130" s="1105" t="s">
        <v>458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459</v>
      </c>
      <c r="X131" s="1114"/>
      <c r="Y131" s="1114"/>
      <c r="Z131" s="1115"/>
      <c r="AA131" s="1027">
        <v>13193018</v>
      </c>
      <c r="AB131" s="1028"/>
      <c r="AC131" s="1028"/>
      <c r="AD131" s="1028"/>
      <c r="AE131" s="1029"/>
      <c r="AF131" s="1030">
        <v>13096625</v>
      </c>
      <c r="AG131" s="1028"/>
      <c r="AH131" s="1028"/>
      <c r="AI131" s="1028"/>
      <c r="AJ131" s="1029"/>
      <c r="AK131" s="1030">
        <v>13154648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461</v>
      </c>
      <c r="W132" s="1131"/>
      <c r="X132" s="1131"/>
      <c r="Y132" s="1131"/>
      <c r="Z132" s="1132"/>
      <c r="AA132" s="1133">
        <v>5.5736829889999999</v>
      </c>
      <c r="AB132" s="1134"/>
      <c r="AC132" s="1134"/>
      <c r="AD132" s="1134"/>
      <c r="AE132" s="1135"/>
      <c r="AF132" s="1136">
        <v>6.6477584869999999</v>
      </c>
      <c r="AG132" s="1134"/>
      <c r="AH132" s="1134"/>
      <c r="AI132" s="1134"/>
      <c r="AJ132" s="1135"/>
      <c r="AK132" s="1136">
        <v>7.3905588350000002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462</v>
      </c>
      <c r="W133" s="1138"/>
      <c r="X133" s="1138"/>
      <c r="Y133" s="1138"/>
      <c r="Z133" s="1139"/>
      <c r="AA133" s="1140">
        <v>6.8</v>
      </c>
      <c r="AB133" s="1141"/>
      <c r="AC133" s="1141"/>
      <c r="AD133" s="1141"/>
      <c r="AE133" s="1142"/>
      <c r="AF133" s="1140">
        <v>6.3</v>
      </c>
      <c r="AG133" s="1141"/>
      <c r="AH133" s="1141"/>
      <c r="AI133" s="1141"/>
      <c r="AJ133" s="1142"/>
      <c r="AK133" s="1140">
        <v>6.5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7" t="s">
        <v>465</v>
      </c>
      <c r="L7" s="254"/>
      <c r="M7" s="255" t="s">
        <v>466</v>
      </c>
      <c r="N7" s="256"/>
    </row>
    <row r="8" spans="1:16">
      <c r="A8" s="248"/>
      <c r="B8" s="244"/>
      <c r="C8" s="244"/>
      <c r="D8" s="244"/>
      <c r="E8" s="244"/>
      <c r="F8" s="244"/>
      <c r="G8" s="257"/>
      <c r="H8" s="258"/>
      <c r="I8" s="258"/>
      <c r="J8" s="259"/>
      <c r="K8" s="1148"/>
      <c r="L8" s="260" t="s">
        <v>467</v>
      </c>
      <c r="M8" s="261" t="s">
        <v>468</v>
      </c>
      <c r="N8" s="262" t="s">
        <v>469</v>
      </c>
    </row>
    <row r="9" spans="1:16">
      <c r="A9" s="248"/>
      <c r="B9" s="244"/>
      <c r="C9" s="244"/>
      <c r="D9" s="244"/>
      <c r="E9" s="244"/>
      <c r="F9" s="244"/>
      <c r="G9" s="1149" t="s">
        <v>470</v>
      </c>
      <c r="H9" s="1150"/>
      <c r="I9" s="1150"/>
      <c r="J9" s="1151"/>
      <c r="K9" s="263">
        <v>4036048</v>
      </c>
      <c r="L9" s="264">
        <v>99932</v>
      </c>
      <c r="M9" s="265">
        <v>88578</v>
      </c>
      <c r="N9" s="266">
        <v>12.8</v>
      </c>
    </row>
    <row r="10" spans="1:16">
      <c r="A10" s="248"/>
      <c r="B10" s="244"/>
      <c r="C10" s="244"/>
      <c r="D10" s="244"/>
      <c r="E10" s="244"/>
      <c r="F10" s="244"/>
      <c r="G10" s="1149" t="s">
        <v>471</v>
      </c>
      <c r="H10" s="1150"/>
      <c r="I10" s="1150"/>
      <c r="J10" s="1151"/>
      <c r="K10" s="267">
        <v>344002</v>
      </c>
      <c r="L10" s="268">
        <v>8517</v>
      </c>
      <c r="M10" s="269">
        <v>7040</v>
      </c>
      <c r="N10" s="270">
        <v>21</v>
      </c>
    </row>
    <row r="11" spans="1:16" ht="13.5" customHeight="1">
      <c r="A11" s="248"/>
      <c r="B11" s="244"/>
      <c r="C11" s="244"/>
      <c r="D11" s="244"/>
      <c r="E11" s="244"/>
      <c r="F11" s="244"/>
      <c r="G11" s="1149" t="s">
        <v>472</v>
      </c>
      <c r="H11" s="1150"/>
      <c r="I11" s="1150"/>
      <c r="J11" s="1151"/>
      <c r="K11" s="267">
        <v>706079</v>
      </c>
      <c r="L11" s="268">
        <v>17482</v>
      </c>
      <c r="M11" s="269">
        <v>8852</v>
      </c>
      <c r="N11" s="270">
        <v>97.5</v>
      </c>
    </row>
    <row r="12" spans="1:16" ht="13.5" customHeight="1">
      <c r="A12" s="248"/>
      <c r="B12" s="244"/>
      <c r="C12" s="244"/>
      <c r="D12" s="244"/>
      <c r="E12" s="244"/>
      <c r="F12" s="244"/>
      <c r="G12" s="1149" t="s">
        <v>473</v>
      </c>
      <c r="H12" s="1150"/>
      <c r="I12" s="1150"/>
      <c r="J12" s="1151"/>
      <c r="K12" s="267">
        <v>3707</v>
      </c>
      <c r="L12" s="268">
        <v>92</v>
      </c>
      <c r="M12" s="269">
        <v>853</v>
      </c>
      <c r="N12" s="270">
        <v>-89.2</v>
      </c>
    </row>
    <row r="13" spans="1:16" ht="13.5" customHeight="1">
      <c r="A13" s="248"/>
      <c r="B13" s="244"/>
      <c r="C13" s="244"/>
      <c r="D13" s="244"/>
      <c r="E13" s="244"/>
      <c r="F13" s="244"/>
      <c r="G13" s="1149" t="s">
        <v>474</v>
      </c>
      <c r="H13" s="1150"/>
      <c r="I13" s="1150"/>
      <c r="J13" s="1151"/>
      <c r="K13" s="267" t="s">
        <v>475</v>
      </c>
      <c r="L13" s="268" t="s">
        <v>475</v>
      </c>
      <c r="M13" s="269">
        <v>12</v>
      </c>
      <c r="N13" s="270" t="s">
        <v>475</v>
      </c>
    </row>
    <row r="14" spans="1:16" ht="13.5" customHeight="1">
      <c r="A14" s="248"/>
      <c r="B14" s="244"/>
      <c r="C14" s="244"/>
      <c r="D14" s="244"/>
      <c r="E14" s="244"/>
      <c r="F14" s="244"/>
      <c r="G14" s="1149" t="s">
        <v>476</v>
      </c>
      <c r="H14" s="1150"/>
      <c r="I14" s="1150"/>
      <c r="J14" s="1151"/>
      <c r="K14" s="267">
        <v>122953</v>
      </c>
      <c r="L14" s="268">
        <v>3044</v>
      </c>
      <c r="M14" s="269">
        <v>4061</v>
      </c>
      <c r="N14" s="270">
        <v>-25</v>
      </c>
    </row>
    <row r="15" spans="1:16" ht="13.5" customHeight="1">
      <c r="A15" s="248"/>
      <c r="B15" s="244"/>
      <c r="C15" s="244"/>
      <c r="D15" s="244"/>
      <c r="E15" s="244"/>
      <c r="F15" s="244"/>
      <c r="G15" s="1149" t="s">
        <v>477</v>
      </c>
      <c r="H15" s="1150"/>
      <c r="I15" s="1150"/>
      <c r="J15" s="1151"/>
      <c r="K15" s="267">
        <v>115408</v>
      </c>
      <c r="L15" s="268">
        <v>2857</v>
      </c>
      <c r="M15" s="269">
        <v>2096</v>
      </c>
      <c r="N15" s="270">
        <v>36.299999999999997</v>
      </c>
    </row>
    <row r="16" spans="1:16">
      <c r="A16" s="248"/>
      <c r="B16" s="244"/>
      <c r="C16" s="244"/>
      <c r="D16" s="244"/>
      <c r="E16" s="244"/>
      <c r="F16" s="244"/>
      <c r="G16" s="1152" t="s">
        <v>478</v>
      </c>
      <c r="H16" s="1153"/>
      <c r="I16" s="1153"/>
      <c r="J16" s="1154"/>
      <c r="K16" s="268">
        <v>-561521</v>
      </c>
      <c r="L16" s="268">
        <v>-13903</v>
      </c>
      <c r="M16" s="269">
        <v>-9609</v>
      </c>
      <c r="N16" s="270">
        <v>44.7</v>
      </c>
    </row>
    <row r="17" spans="1:16">
      <c r="A17" s="248"/>
      <c r="B17" s="244"/>
      <c r="C17" s="244"/>
      <c r="D17" s="244"/>
      <c r="E17" s="244"/>
      <c r="F17" s="244"/>
      <c r="G17" s="1152" t="s">
        <v>165</v>
      </c>
      <c r="H17" s="1153"/>
      <c r="I17" s="1153"/>
      <c r="J17" s="1154"/>
      <c r="K17" s="268">
        <v>4766676</v>
      </c>
      <c r="L17" s="268">
        <v>118022</v>
      </c>
      <c r="M17" s="269">
        <v>101883</v>
      </c>
      <c r="N17" s="270">
        <v>15.8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44" t="s">
        <v>483</v>
      </c>
      <c r="H21" s="1145"/>
      <c r="I21" s="1145"/>
      <c r="J21" s="1146"/>
      <c r="K21" s="280">
        <v>10.94</v>
      </c>
      <c r="L21" s="281">
        <v>9.81</v>
      </c>
      <c r="M21" s="282">
        <v>1.1299999999999999</v>
      </c>
      <c r="N21" s="249"/>
      <c r="O21" s="283"/>
      <c r="P21" s="279"/>
    </row>
    <row r="22" spans="1:16" s="284" customFormat="1">
      <c r="A22" s="279"/>
      <c r="B22" s="249"/>
      <c r="C22" s="249"/>
      <c r="D22" s="249"/>
      <c r="E22" s="249"/>
      <c r="F22" s="249"/>
      <c r="G22" s="1144" t="s">
        <v>484</v>
      </c>
      <c r="H22" s="1145"/>
      <c r="I22" s="1145"/>
      <c r="J22" s="1146"/>
      <c r="K22" s="285">
        <v>99.9</v>
      </c>
      <c r="L22" s="286">
        <v>97.8</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7" t="s">
        <v>465</v>
      </c>
      <c r="L30" s="254"/>
      <c r="M30" s="255" t="s">
        <v>466</v>
      </c>
      <c r="N30" s="256"/>
    </row>
    <row r="31" spans="1:16">
      <c r="A31" s="248"/>
      <c r="B31" s="244"/>
      <c r="C31" s="244"/>
      <c r="D31" s="244"/>
      <c r="E31" s="244"/>
      <c r="F31" s="244"/>
      <c r="G31" s="257"/>
      <c r="H31" s="258"/>
      <c r="I31" s="258"/>
      <c r="J31" s="259"/>
      <c r="K31" s="1148"/>
      <c r="L31" s="260" t="s">
        <v>467</v>
      </c>
      <c r="M31" s="261" t="s">
        <v>468</v>
      </c>
      <c r="N31" s="262" t="s">
        <v>469</v>
      </c>
    </row>
    <row r="32" spans="1:16" ht="27" customHeight="1">
      <c r="A32" s="248"/>
      <c r="B32" s="244"/>
      <c r="C32" s="244"/>
      <c r="D32" s="244"/>
      <c r="E32" s="244"/>
      <c r="F32" s="244"/>
      <c r="G32" s="1160" t="s">
        <v>488</v>
      </c>
      <c r="H32" s="1161"/>
      <c r="I32" s="1161"/>
      <c r="J32" s="1162"/>
      <c r="K32" s="294">
        <v>3410895</v>
      </c>
      <c r="L32" s="294">
        <v>84453</v>
      </c>
      <c r="M32" s="295">
        <v>68295</v>
      </c>
      <c r="N32" s="296">
        <v>23.7</v>
      </c>
    </row>
    <row r="33" spans="1:16" ht="13.5" customHeight="1">
      <c r="A33" s="248"/>
      <c r="B33" s="244"/>
      <c r="C33" s="244"/>
      <c r="D33" s="244"/>
      <c r="E33" s="244"/>
      <c r="F33" s="244"/>
      <c r="G33" s="1160" t="s">
        <v>489</v>
      </c>
      <c r="H33" s="1161"/>
      <c r="I33" s="1161"/>
      <c r="J33" s="1162"/>
      <c r="K33" s="294" t="s">
        <v>475</v>
      </c>
      <c r="L33" s="294" t="s">
        <v>475</v>
      </c>
      <c r="M33" s="295" t="s">
        <v>475</v>
      </c>
      <c r="N33" s="296" t="s">
        <v>475</v>
      </c>
    </row>
    <row r="34" spans="1:16" ht="27" customHeight="1">
      <c r="A34" s="248"/>
      <c r="B34" s="244"/>
      <c r="C34" s="244"/>
      <c r="D34" s="244"/>
      <c r="E34" s="244"/>
      <c r="F34" s="244"/>
      <c r="G34" s="1160" t="s">
        <v>490</v>
      </c>
      <c r="H34" s="1161"/>
      <c r="I34" s="1161"/>
      <c r="J34" s="1162"/>
      <c r="K34" s="294" t="s">
        <v>475</v>
      </c>
      <c r="L34" s="294" t="s">
        <v>475</v>
      </c>
      <c r="M34" s="295">
        <v>20</v>
      </c>
      <c r="N34" s="296" t="s">
        <v>475</v>
      </c>
    </row>
    <row r="35" spans="1:16" ht="27" customHeight="1">
      <c r="A35" s="248"/>
      <c r="B35" s="244"/>
      <c r="C35" s="244"/>
      <c r="D35" s="244"/>
      <c r="E35" s="244"/>
      <c r="F35" s="244"/>
      <c r="G35" s="1160" t="s">
        <v>491</v>
      </c>
      <c r="H35" s="1161"/>
      <c r="I35" s="1161"/>
      <c r="J35" s="1162"/>
      <c r="K35" s="294">
        <v>73217</v>
      </c>
      <c r="L35" s="294">
        <v>1813</v>
      </c>
      <c r="M35" s="295">
        <v>17270</v>
      </c>
      <c r="N35" s="296">
        <v>-89.5</v>
      </c>
    </row>
    <row r="36" spans="1:16" ht="27" customHeight="1">
      <c r="A36" s="248"/>
      <c r="B36" s="244"/>
      <c r="C36" s="244"/>
      <c r="D36" s="244"/>
      <c r="E36" s="244"/>
      <c r="F36" s="244"/>
      <c r="G36" s="1160" t="s">
        <v>492</v>
      </c>
      <c r="H36" s="1161"/>
      <c r="I36" s="1161"/>
      <c r="J36" s="1162"/>
      <c r="K36" s="294">
        <v>81292</v>
      </c>
      <c r="L36" s="294">
        <v>2013</v>
      </c>
      <c r="M36" s="295">
        <v>2908</v>
      </c>
      <c r="N36" s="296">
        <v>-30.8</v>
      </c>
    </row>
    <row r="37" spans="1:16" ht="13.5" customHeight="1">
      <c r="A37" s="248"/>
      <c r="B37" s="244"/>
      <c r="C37" s="244"/>
      <c r="D37" s="244"/>
      <c r="E37" s="244"/>
      <c r="F37" s="244"/>
      <c r="G37" s="1160" t="s">
        <v>493</v>
      </c>
      <c r="H37" s="1161"/>
      <c r="I37" s="1161"/>
      <c r="J37" s="1162"/>
      <c r="K37" s="294">
        <v>35164</v>
      </c>
      <c r="L37" s="294">
        <v>871</v>
      </c>
      <c r="M37" s="295">
        <v>1444</v>
      </c>
      <c r="N37" s="296">
        <v>-39.700000000000003</v>
      </c>
    </row>
    <row r="38" spans="1:16" ht="27" customHeight="1">
      <c r="A38" s="248"/>
      <c r="B38" s="244"/>
      <c r="C38" s="244"/>
      <c r="D38" s="244"/>
      <c r="E38" s="244"/>
      <c r="F38" s="244"/>
      <c r="G38" s="1163" t="s">
        <v>494</v>
      </c>
      <c r="H38" s="1164"/>
      <c r="I38" s="1164"/>
      <c r="J38" s="1165"/>
      <c r="K38" s="297" t="s">
        <v>475</v>
      </c>
      <c r="L38" s="297" t="s">
        <v>475</v>
      </c>
      <c r="M38" s="298">
        <v>7</v>
      </c>
      <c r="N38" s="299" t="s">
        <v>475</v>
      </c>
      <c r="O38" s="293"/>
    </row>
    <row r="39" spans="1:16">
      <c r="A39" s="248"/>
      <c r="B39" s="244"/>
      <c r="C39" s="244"/>
      <c r="D39" s="244"/>
      <c r="E39" s="244"/>
      <c r="F39" s="244"/>
      <c r="G39" s="1163" t="s">
        <v>495</v>
      </c>
      <c r="H39" s="1164"/>
      <c r="I39" s="1164"/>
      <c r="J39" s="1165"/>
      <c r="K39" s="300">
        <v>-32710</v>
      </c>
      <c r="L39" s="300">
        <v>-810</v>
      </c>
      <c r="M39" s="301">
        <v>-4412</v>
      </c>
      <c r="N39" s="302">
        <v>-81.599999999999994</v>
      </c>
      <c r="O39" s="293"/>
    </row>
    <row r="40" spans="1:16" ht="27" customHeight="1">
      <c r="A40" s="248"/>
      <c r="B40" s="244"/>
      <c r="C40" s="244"/>
      <c r="D40" s="244"/>
      <c r="E40" s="244"/>
      <c r="F40" s="244"/>
      <c r="G40" s="1160" t="s">
        <v>496</v>
      </c>
      <c r="H40" s="1161"/>
      <c r="I40" s="1161"/>
      <c r="J40" s="1162"/>
      <c r="K40" s="300">
        <v>-2595656</v>
      </c>
      <c r="L40" s="300">
        <v>-64268</v>
      </c>
      <c r="M40" s="301">
        <v>-58381</v>
      </c>
      <c r="N40" s="302">
        <v>10.1</v>
      </c>
      <c r="O40" s="293"/>
    </row>
    <row r="41" spans="1:16">
      <c r="A41" s="248"/>
      <c r="B41" s="244"/>
      <c r="C41" s="244"/>
      <c r="D41" s="244"/>
      <c r="E41" s="244"/>
      <c r="F41" s="244"/>
      <c r="G41" s="1166" t="s">
        <v>276</v>
      </c>
      <c r="H41" s="1167"/>
      <c r="I41" s="1167"/>
      <c r="J41" s="1168"/>
      <c r="K41" s="294">
        <v>972202</v>
      </c>
      <c r="L41" s="300">
        <v>24072</v>
      </c>
      <c r="M41" s="301">
        <v>27153</v>
      </c>
      <c r="N41" s="302">
        <v>-11.3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55" t="s">
        <v>465</v>
      </c>
      <c r="J49" s="1157" t="s">
        <v>500</v>
      </c>
      <c r="K49" s="1158"/>
      <c r="L49" s="1158"/>
      <c r="M49" s="1158"/>
      <c r="N49" s="1159"/>
    </row>
    <row r="50" spans="1:14">
      <c r="A50" s="248"/>
      <c r="B50" s="244"/>
      <c r="C50" s="244"/>
      <c r="D50" s="244"/>
      <c r="E50" s="244"/>
      <c r="F50" s="244"/>
      <c r="G50" s="312"/>
      <c r="H50" s="313"/>
      <c r="I50" s="1156"/>
      <c r="J50" s="314" t="s">
        <v>501</v>
      </c>
      <c r="K50" s="315" t="s">
        <v>502</v>
      </c>
      <c r="L50" s="316" t="s">
        <v>503</v>
      </c>
      <c r="M50" s="317" t="s">
        <v>504</v>
      </c>
      <c r="N50" s="318" t="s">
        <v>505</v>
      </c>
    </row>
    <row r="51" spans="1:14">
      <c r="A51" s="248"/>
      <c r="B51" s="244"/>
      <c r="C51" s="244"/>
      <c r="D51" s="244"/>
      <c r="E51" s="244"/>
      <c r="F51" s="244"/>
      <c r="G51" s="310" t="s">
        <v>506</v>
      </c>
      <c r="H51" s="311"/>
      <c r="I51" s="319">
        <v>2400441</v>
      </c>
      <c r="J51" s="320">
        <v>56720</v>
      </c>
      <c r="K51" s="321">
        <v>-37.4</v>
      </c>
      <c r="L51" s="322">
        <v>67201</v>
      </c>
      <c r="M51" s="323">
        <v>-14.6</v>
      </c>
      <c r="N51" s="324">
        <v>-22.8</v>
      </c>
    </row>
    <row r="52" spans="1:14">
      <c r="A52" s="248"/>
      <c r="B52" s="244"/>
      <c r="C52" s="244"/>
      <c r="D52" s="244"/>
      <c r="E52" s="244"/>
      <c r="F52" s="244"/>
      <c r="G52" s="325"/>
      <c r="H52" s="326" t="s">
        <v>507</v>
      </c>
      <c r="I52" s="327">
        <v>1967985</v>
      </c>
      <c r="J52" s="328">
        <v>46501</v>
      </c>
      <c r="K52" s="329">
        <v>-6.5</v>
      </c>
      <c r="L52" s="330">
        <v>35210</v>
      </c>
      <c r="M52" s="331">
        <v>-7.6</v>
      </c>
      <c r="N52" s="332">
        <v>1.1000000000000001</v>
      </c>
    </row>
    <row r="53" spans="1:14">
      <c r="A53" s="248"/>
      <c r="B53" s="244"/>
      <c r="C53" s="244"/>
      <c r="D53" s="244"/>
      <c r="E53" s="244"/>
      <c r="F53" s="244"/>
      <c r="G53" s="310" t="s">
        <v>508</v>
      </c>
      <c r="H53" s="311"/>
      <c r="I53" s="319">
        <v>2656714</v>
      </c>
      <c r="J53" s="320">
        <v>63214</v>
      </c>
      <c r="K53" s="321">
        <v>11.4</v>
      </c>
      <c r="L53" s="322">
        <v>75709</v>
      </c>
      <c r="M53" s="323">
        <v>12.7</v>
      </c>
      <c r="N53" s="324">
        <v>-1.3</v>
      </c>
    </row>
    <row r="54" spans="1:14">
      <c r="A54" s="248"/>
      <c r="B54" s="244"/>
      <c r="C54" s="244"/>
      <c r="D54" s="244"/>
      <c r="E54" s="244"/>
      <c r="F54" s="244"/>
      <c r="G54" s="325"/>
      <c r="H54" s="326" t="s">
        <v>507</v>
      </c>
      <c r="I54" s="327">
        <v>2022340</v>
      </c>
      <c r="J54" s="328">
        <v>48120</v>
      </c>
      <c r="K54" s="329">
        <v>3.5</v>
      </c>
      <c r="L54" s="330">
        <v>35212</v>
      </c>
      <c r="M54" s="331">
        <v>0</v>
      </c>
      <c r="N54" s="332">
        <v>3.5</v>
      </c>
    </row>
    <row r="55" spans="1:14">
      <c r="A55" s="248"/>
      <c r="B55" s="244"/>
      <c r="C55" s="244"/>
      <c r="D55" s="244"/>
      <c r="E55" s="244"/>
      <c r="F55" s="244"/>
      <c r="G55" s="310" t="s">
        <v>509</v>
      </c>
      <c r="H55" s="311"/>
      <c r="I55" s="319">
        <v>4211724</v>
      </c>
      <c r="J55" s="320">
        <v>101061</v>
      </c>
      <c r="K55" s="321">
        <v>59.9</v>
      </c>
      <c r="L55" s="322">
        <v>90961</v>
      </c>
      <c r="M55" s="323">
        <v>20.100000000000001</v>
      </c>
      <c r="N55" s="324">
        <v>39.799999999999997</v>
      </c>
    </row>
    <row r="56" spans="1:14">
      <c r="A56" s="248"/>
      <c r="B56" s="244"/>
      <c r="C56" s="244"/>
      <c r="D56" s="244"/>
      <c r="E56" s="244"/>
      <c r="F56" s="244"/>
      <c r="G56" s="325"/>
      <c r="H56" s="326" t="s">
        <v>507</v>
      </c>
      <c r="I56" s="327">
        <v>2787068</v>
      </c>
      <c r="J56" s="328">
        <v>66876</v>
      </c>
      <c r="K56" s="329">
        <v>39</v>
      </c>
      <c r="L56" s="330">
        <v>37720</v>
      </c>
      <c r="M56" s="331">
        <v>7.1</v>
      </c>
      <c r="N56" s="332">
        <v>31.9</v>
      </c>
    </row>
    <row r="57" spans="1:14">
      <c r="A57" s="248"/>
      <c r="B57" s="244"/>
      <c r="C57" s="244"/>
      <c r="D57" s="244"/>
      <c r="E57" s="244"/>
      <c r="F57" s="244"/>
      <c r="G57" s="310" t="s">
        <v>510</v>
      </c>
      <c r="H57" s="311"/>
      <c r="I57" s="319">
        <v>3979572</v>
      </c>
      <c r="J57" s="320">
        <v>96982</v>
      </c>
      <c r="K57" s="321">
        <v>-4</v>
      </c>
      <c r="L57" s="322">
        <v>106614</v>
      </c>
      <c r="M57" s="323">
        <v>17.2</v>
      </c>
      <c r="N57" s="324">
        <v>-21.2</v>
      </c>
    </row>
    <row r="58" spans="1:14">
      <c r="A58" s="248"/>
      <c r="B58" s="244"/>
      <c r="C58" s="244"/>
      <c r="D58" s="244"/>
      <c r="E58" s="244"/>
      <c r="F58" s="244"/>
      <c r="G58" s="325"/>
      <c r="H58" s="326" t="s">
        <v>507</v>
      </c>
      <c r="I58" s="327">
        <v>2394301</v>
      </c>
      <c r="J58" s="328">
        <v>58349</v>
      </c>
      <c r="K58" s="329">
        <v>-12.8</v>
      </c>
      <c r="L58" s="330">
        <v>45545</v>
      </c>
      <c r="M58" s="331">
        <v>20.7</v>
      </c>
      <c r="N58" s="332">
        <v>-33.5</v>
      </c>
    </row>
    <row r="59" spans="1:14">
      <c r="A59" s="248"/>
      <c r="B59" s="244"/>
      <c r="C59" s="244"/>
      <c r="D59" s="244"/>
      <c r="E59" s="244"/>
      <c r="F59" s="244"/>
      <c r="G59" s="310" t="s">
        <v>511</v>
      </c>
      <c r="H59" s="311"/>
      <c r="I59" s="319">
        <v>4334019</v>
      </c>
      <c r="J59" s="320">
        <v>107310</v>
      </c>
      <c r="K59" s="321">
        <v>10.6</v>
      </c>
      <c r="L59" s="322">
        <v>85459</v>
      </c>
      <c r="M59" s="323">
        <v>-19.8</v>
      </c>
      <c r="N59" s="324">
        <v>30.4</v>
      </c>
    </row>
    <row r="60" spans="1:14">
      <c r="A60" s="248"/>
      <c r="B60" s="244"/>
      <c r="C60" s="244"/>
      <c r="D60" s="244"/>
      <c r="E60" s="244"/>
      <c r="F60" s="244"/>
      <c r="G60" s="325"/>
      <c r="H60" s="326" t="s">
        <v>507</v>
      </c>
      <c r="I60" s="333">
        <v>3051773</v>
      </c>
      <c r="J60" s="328">
        <v>75561</v>
      </c>
      <c r="K60" s="329">
        <v>29.5</v>
      </c>
      <c r="L60" s="330">
        <v>44378</v>
      </c>
      <c r="M60" s="331">
        <v>-2.6</v>
      </c>
      <c r="N60" s="332">
        <v>32.1</v>
      </c>
    </row>
    <row r="61" spans="1:14">
      <c r="A61" s="248"/>
      <c r="B61" s="244"/>
      <c r="C61" s="244"/>
      <c r="D61" s="244"/>
      <c r="E61" s="244"/>
      <c r="F61" s="244"/>
      <c r="G61" s="310" t="s">
        <v>512</v>
      </c>
      <c r="H61" s="334"/>
      <c r="I61" s="335">
        <v>3516494</v>
      </c>
      <c r="J61" s="336">
        <v>85057</v>
      </c>
      <c r="K61" s="337">
        <v>8.1</v>
      </c>
      <c r="L61" s="338">
        <v>85189</v>
      </c>
      <c r="M61" s="339">
        <v>3.1</v>
      </c>
      <c r="N61" s="324">
        <v>5</v>
      </c>
    </row>
    <row r="62" spans="1:14">
      <c r="A62" s="248"/>
      <c r="B62" s="244"/>
      <c r="C62" s="244"/>
      <c r="D62" s="244"/>
      <c r="E62" s="244"/>
      <c r="F62" s="244"/>
      <c r="G62" s="325"/>
      <c r="H62" s="326" t="s">
        <v>507</v>
      </c>
      <c r="I62" s="327">
        <v>2444693</v>
      </c>
      <c r="J62" s="328">
        <v>59081</v>
      </c>
      <c r="K62" s="329">
        <v>10.5</v>
      </c>
      <c r="L62" s="330">
        <v>39613</v>
      </c>
      <c r="M62" s="331">
        <v>3.5</v>
      </c>
      <c r="N62" s="332">
        <v>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9" t="s">
        <v>3</v>
      </c>
      <c r="D47" s="1169"/>
      <c r="E47" s="1170"/>
      <c r="F47" s="11">
        <v>48.08</v>
      </c>
      <c r="G47" s="12">
        <v>46.95</v>
      </c>
      <c r="H47" s="12">
        <v>44.9</v>
      </c>
      <c r="I47" s="12">
        <v>31.96</v>
      </c>
      <c r="J47" s="13">
        <v>31.99</v>
      </c>
    </row>
    <row r="48" spans="2:10" ht="57.75" customHeight="1">
      <c r="B48" s="14"/>
      <c r="C48" s="1171" t="s">
        <v>4</v>
      </c>
      <c r="D48" s="1171"/>
      <c r="E48" s="1172"/>
      <c r="F48" s="15">
        <v>7.46</v>
      </c>
      <c r="G48" s="16">
        <v>7.07</v>
      </c>
      <c r="H48" s="16">
        <v>8.18</v>
      </c>
      <c r="I48" s="16">
        <v>6.47</v>
      </c>
      <c r="J48" s="17">
        <v>6.46</v>
      </c>
    </row>
    <row r="49" spans="2:10" ht="57.75" customHeight="1" thickBot="1">
      <c r="B49" s="18"/>
      <c r="C49" s="1173" t="s">
        <v>5</v>
      </c>
      <c r="D49" s="1173"/>
      <c r="E49" s="1174"/>
      <c r="F49" s="19">
        <v>9.76</v>
      </c>
      <c r="G49" s="20" t="s">
        <v>519</v>
      </c>
      <c r="H49" s="20" t="s">
        <v>520</v>
      </c>
      <c r="I49" s="20" t="s">
        <v>521</v>
      </c>
      <c r="J49" s="21">
        <v>0.08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2017-04-18T00:36:13Z</cp:lastPrinted>
  <dcterms:created xsi:type="dcterms:W3CDTF">2017-02-15T17:29:52Z</dcterms:created>
  <dcterms:modified xsi:type="dcterms:W3CDTF">2017-04-18T00:36:58Z</dcterms:modified>
  <cp:category/>
</cp:coreProperties>
</file>