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20財政課\★財政班★2018年度（H30)\050 決算\020 決算統計\150 H30(H29) 財政状況資料集 (2028)\20181016平成２８年度財政状況資料集の再作成及び再提出について\"/>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U63" i="11" l="1"/>
  <c r="AP63" i="11"/>
  <c r="AP23" i="11"/>
  <c r="AA23" i="11"/>
  <c r="V23" i="11"/>
  <c r="Q23" i="11"/>
  <c r="AU88" i="11"/>
  <c r="AP88" i="11"/>
  <c r="AF88"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 r="BE34" i="9" s="1"/>
  <c r="BW34" i="9" l="1"/>
  <c r="BW35" i="9" s="1"/>
  <c r="BW36" i="9" s="1"/>
  <c r="BW37" i="9" s="1"/>
  <c r="BW38" i="9" s="1"/>
  <c r="BW39" i="9" s="1"/>
  <c r="BW40" i="9" s="1"/>
  <c r="BW41" i="9" s="1"/>
  <c r="BW42" i="9" s="1"/>
  <c r="BW43" i="9" s="1"/>
  <c r="CO34" i="9"/>
</calcChain>
</file>

<file path=xl/sharedStrings.xml><?xml version="1.0" encoding="utf-8"?>
<sst xmlns="http://schemas.openxmlformats.org/spreadsheetml/2006/main" count="1053" uniqueCount="569">
  <si>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</si>
  <si>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</si>
  <si>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</si>
  <si>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</si>
  <si>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</si>
  <si>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</si>
  <si>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</si>
  <si>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</si>
  <si>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</si>
  <si>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</si>
  <si>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</si>
  <si>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</si>
  <si>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</si>
  <si>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</si>
  <si>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</si>
  <si>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</si>
  <si>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</si>
  <si>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</si>
  <si>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</si>
  <si>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</si>
  <si>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</si>
  <si>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</si>
  <si>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</si>
  <si>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</si>
  <si>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</si>
  <si>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</si>
  <si>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</si>
  <si>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</si>
  <si>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</si>
  <si>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</si>
  <si>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</si>
  <si>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</si>
  <si>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</si>
  <si>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</si>
  <si>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</si>
  <si>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</si>
  <si>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</si>
  <si>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</si>
  <si>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</si>
  <si>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</si>
  <si>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</si>
  <si>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</si>
  <si>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</si>
  <si>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</si>
  <si>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</si>
  <si>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</si>
  <si>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</si>
  <si>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</si>
  <si>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</si>
  <si>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</si>
  <si>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</si>
  <si>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</si>
  <si>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</si>
  <si>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</si>
  <si>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</si>
  <si>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</si>
  <si>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</si>
  <si>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</si>
  <si>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</si>
  <si>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</si>
  <si>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</si>
  <si>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</si>
  <si>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</si>
  <si>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</si>
  <si>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</si>
  <si>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</si>
  <si>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</si>
  <si>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</si>
  <si>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</si>
  <si>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</si>
  <si>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</si>
  <si>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</si>
  <si>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</si>
  <si>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</si>
  <si>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</si>
  <si>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</si>
  <si>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</si>
  <si>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</si>
  <si>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</si>
  <si>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</si>
  <si>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</si>
  <si>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</si>
  <si>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</si>
  <si>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</si>
  <si>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</si>
  <si>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</si>
  <si>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</si>
  <si>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</si>
  <si>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</si>
  <si>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</si>
  <si>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</si>
  <si>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</si>
  <si>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</si>
  <si>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</si>
  <si>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</si>
  <si>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</si>
  <si>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</si>
  <si>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</si>
  <si>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</si>
  <si>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</si>
  <si>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</si>
  <si>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</si>
  <si>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</si>
  <si>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</si>
  <si>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</si>
  <si>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</si>
  <si>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</si>
  <si>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</si>
  <si>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</si>
  <si>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</si>
  <si>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</si>
  <si>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</si>
  <si>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</si>
  <si>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</si>
  <si>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</si>
  <si>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</si>
  <si>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</si>
  <si>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</si>
  <si>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</si>
  <si>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</si>
  <si>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</si>
  <si>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</si>
  <si>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</si>
  <si>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</si>
  <si>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</si>
  <si>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</si>
  <si>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</si>
  <si>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</si>
  <si>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</si>
  <si>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</si>
  <si>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</si>
  <si>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</si>
  <si>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</si>
  <si>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</si>
  <si>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</si>
  <si>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</si>
  <si>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</si>
  <si>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</si>
  <si>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</si>
  <si>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</si>
  <si>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</si>
  <si>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</si>
  <si>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</si>
  <si>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</si>
  <si>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</si>
  <si>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</si>
  <si>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</si>
  <si>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</si>
  <si>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</si>
  <si>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</si>
  <si>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</si>
  <si>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</si>
  <si>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</si>
  <si>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</si>
  <si>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</si>
  <si>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</si>
  <si>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</si>
  <si>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</si>
  <si>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</si>
  <si>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</si>
  <si>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</si>
  <si>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</si>
  <si>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</si>
  <si>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</si>
  <si>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</si>
  <si>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</si>
  <si>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</si>
  <si>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</si>
  <si>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</si>
  <si>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</si>
  <si>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</si>
  <si>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</si>
  <si>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</si>
  <si>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</si>
  <si>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</si>
  <si>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</si>
  <si>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</si>
  <si>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</si>
  <si>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</si>
  <si>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</si>
  <si>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</si>
  <si>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</si>
  <si>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</si>
  <si>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</si>
  <si>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</si>
  <si>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</si>
  <si>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</si>
  <si>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</si>
  <si>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</si>
  <si>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</si>
  <si>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</si>
  <si>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</si>
  <si>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</si>
  <si>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</si>
  <si>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</si>
  <si>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千葉県白井市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</si>
  <si>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</si>
  <si>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</si>
  <si>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</si>
  <si>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</si>
  <si>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</si>
  <si>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</si>
  <si>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</si>
  <si>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</si>
  <si>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</si>
  <si>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</si>
  <si>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</si>
  <si>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</si>
  <si>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</si>
  <si>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</si>
  <si>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</si>
  <si>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</si>
  <si>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</si>
  <si>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</si>
  <si>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</si>
  <si>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</si>
  <si>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</si>
  <si>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</si>
  <si>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</si>
  <si>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</si>
  <si>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</si>
  <si>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</si>
  <si>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</si>
  <si>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</si>
  <si>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</si>
  <si>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</si>
  <si>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</si>
  <si>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</si>
  <si>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</si>
  <si>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</si>
  <si>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</si>
  <si>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</si>
  <si>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</si>
  <si>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</si>
  <si>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</si>
  <si>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</si>
  <si>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</si>
  <si>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</si>
  <si>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</si>
  <si>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</si>
  <si>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</si>
  <si>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</si>
  <si>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</si>
  <si>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</si>
  <si>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</si>
  <si>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</si>
  <si>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</si>
  <si>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</si>
  <si>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</si>
  <si>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</si>
  <si>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</si>
  <si>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</si>
  <si>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</si>
  <si>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</si>
  <si>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</si>
  <si>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</si>
  <si>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</si>
  <si>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</si>
  <si>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</si>
  <si>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</si>
  <si>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</si>
  <si>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</si>
  <si>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</si>
  <si>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</si>
  <si>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</si>
  <si>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</si>
  <si>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</si>
  <si>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</si>
  <si>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</si>
  <si>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</si>
  <si>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</si>
  <si>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</si>
  <si>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</si>
  <si>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</si>
  <si>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</si>
  <si>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</si>
  <si>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</si>
  <si>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</si>
  <si>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</si>
  <si>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</si>
  <si>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</si>
  <si>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</si>
  <si>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</si>
  <si>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</si>
  <si>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</si>
  <si>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</si>
  <si>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</si>
  <si>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</si>
  <si>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</si>
  <si>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</si>
  <si>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</si>
  <si>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</si>
  <si>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</si>
  <si>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</si>
  <si>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</si>
  <si>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</si>
  <si>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</si>
  <si>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</si>
  <si>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</si>
  <si>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</si>
  <si>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</si>
  <si>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</si>
  <si>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</si>
  <si>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</si>
  <si>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</si>
  <si>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</si>
  <si>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</si>
  <si>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</si>
  <si>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</si>
  <si>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</si>
  <si>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</si>
  <si>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</si>
  <si>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</si>
  <si>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</si>
  <si>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</si>
  <si>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</si>
  <si>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</si>
  <si>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</si>
  <si>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</si>
  <si>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</si>
  <si>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</si>
  <si>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</si>
  <si>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</si>
  <si>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</si>
  <si>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</si>
  <si>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</si>
  <si>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</si>
  <si>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</si>
  <si>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</si>
  <si>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</si>
  <si>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</si>
  <si>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</si>
  <si>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</si>
  <si>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</si>
  <si>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</si>
  <si>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</si>
  <si>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</si>
  <si>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</si>
  <si>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</si>
  <si>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</si>
  <si>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</si>
  <si>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</si>
  <si>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</si>
  <si>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</si>
  <si>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千葉県白井市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</si>
  <si>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</si>
  <si>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</si>
  <si>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</si>
  <si>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</si>
  <si>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</si>
  <si>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</si>
  <si>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</si>
  <si>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</si>
  <si>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</si>
  <si>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</si>
  <si>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</si>
  <si>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</si>
  <si>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</si>
  <si>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</si>
  <si>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</si>
  <si>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</si>
  <si>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</si>
  <si>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</si>
  <si>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</si>
  <si>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</si>
  <si>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白井市学校給食共同調理場事業特別会計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</si>
  <si>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</si>
  <si>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</si>
  <si>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</si>
  <si>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</si>
  <si>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</si>
  <si>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</si>
  <si>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</si>
  <si>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</si>
  <si>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</si>
  <si>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</si>
  <si>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</si>
  <si>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</si>
  <si>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</si>
  <si>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</si>
  <si>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</si>
  <si>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</si>
  <si>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</si>
  <si>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法適用企業</t>
    <phoneticPr fontId="5"/>
  </si>
  <si>
    <t>白井市下水道事業特別会計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</si>
  <si>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</si>
  <si>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</si>
  <si>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</si>
  <si>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</si>
  <si>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</si>
  <si>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</si>
  <si>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</si>
  <si>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</si>
  <si>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</si>
  <si>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</si>
  <si>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</si>
  <si>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</si>
  <si>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</si>
  <si>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</si>
  <si>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</si>
  <si>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</si>
  <si>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</si>
  <si>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</si>
  <si>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</si>
  <si>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</si>
  <si>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</si>
  <si>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</si>
  <si>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</si>
  <si>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</si>
  <si>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</si>
  <si>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</si>
  <si>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</si>
  <si>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</si>
  <si>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</si>
  <si>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</si>
  <si>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</si>
  <si>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</si>
  <si>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</si>
  <si>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</si>
  <si>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</si>
  <si>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</si>
  <si>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</si>
  <si>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</si>
  <si>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</si>
  <si>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</si>
  <si>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</si>
  <si>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</si>
  <si>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</si>
  <si>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</si>
  <si>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</si>
  <si>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</si>
  <si>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</si>
  <si>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</si>
  <si>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</si>
  <si>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</si>
  <si>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</si>
  <si>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</si>
  <si>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</si>
  <si>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</si>
  <si>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</si>
  <si>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</si>
  <si>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</si>
  <si>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</si>
  <si>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</si>
  <si>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</si>
  <si>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</si>
  <si>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</si>
  <si>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</si>
  <si>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</si>
  <si>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</si>
  <si>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</si>
  <si>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</si>
  <si>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</si>
  <si>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</si>
  <si>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</si>
  <si>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</si>
  <si>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</si>
  <si>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</si>
  <si>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</si>
  <si>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</si>
  <si>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</si>
  <si>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</si>
  <si>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</si>
  <si>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</si>
  <si>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</si>
  <si>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</si>
  <si>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</si>
  <si>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</si>
  <si>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</si>
  <si>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</si>
  <si>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</si>
  <si>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</si>
  <si>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</si>
  <si>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</si>
  <si>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</si>
  <si>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</si>
  <si>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</si>
  <si>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</si>
  <si>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</si>
  <si>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</si>
  <si>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</si>
  <si>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</si>
  <si>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</si>
  <si>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</si>
  <si>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</si>
  <si>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</si>
  <si>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</si>
  <si>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</si>
  <si>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</si>
  <si>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</si>
  <si>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</si>
  <si>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</si>
  <si>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</si>
  <si>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</si>
  <si>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</si>
  <si>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</si>
  <si>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</si>
  <si>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</si>
  <si>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</si>
  <si>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</si>
  <si>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</si>
  <si>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</si>
  <si>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</si>
  <si>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</si>
  <si>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</si>
  <si>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</si>
  <si>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</si>
  <si>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</si>
  <si>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</si>
  <si>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</si>
  <si>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</si>
  <si>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</si>
  <si>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</si>
  <si>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</si>
  <si>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</si>
  <si>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</si>
  <si>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</si>
  <si>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</si>
  <si>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</si>
  <si>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</si>
  <si>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</si>
  <si>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2.45</t>
  </si>
  <si>
    <t>▲ 0.24</t>
  </si>
  <si>
    <t>▲ 2.61</t>
  </si>
  <si>
    <t>白井市水道事業会計</t>
  </si>
  <si>
    <t>一般会計</t>
  </si>
  <si>
    <t>白井市国民健康保険特別会計事業勘定</t>
  </si>
  <si>
    <t>白井市下水道事業特別会計</t>
  </si>
  <si>
    <t>白井市介護保険特別会計保険事業勘定</t>
  </si>
  <si>
    <t>白井市学校給食共同調理場事業特別会計</t>
  </si>
  <si>
    <t>白井市後期高齢者医療特別会計</t>
  </si>
  <si>
    <t>その他会計（赤字）</t>
  </si>
  <si>
    <t>その他会計（黒字）</t>
  </si>
  <si>
    <t>-</t>
    <phoneticPr fontId="2"/>
  </si>
  <si>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</si>
  <si>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</si>
  <si>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</si>
  <si>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</si>
  <si>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</si>
  <si>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</si>
  <si>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</si>
  <si>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</si>
  <si>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</si>
  <si>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</si>
  <si>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</si>
  <si>
    <t>印西地区環境整備事業組合（一般会計）</t>
  </si>
  <si>
    <t>印西地区環境整備事業組合（墓地事業特別会計）</t>
  </si>
  <si>
    <t>柏・白井・鎌ケ谷環境衛生組合</t>
  </si>
  <si>
    <t>印旛利根川水防事務組合（一般会計）</t>
  </si>
  <si>
    <t>印西地区消防組合（一般会計）</t>
  </si>
  <si>
    <t>千葉県地方土地開発公社</t>
    <rPh sb="0" eb="3">
      <t>チバケン</t>
    </rPh>
    <rPh sb="3" eb="5">
      <t>チホウ</t>
    </rPh>
    <rPh sb="5" eb="7">
      <t>トチ</t>
    </rPh>
    <rPh sb="7" eb="9">
      <t>カイハツ</t>
    </rPh>
    <rPh sb="9" eb="11">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</si>
  <si>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</si>
  <si>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</si>
  <si>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</si>
  <si>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</si>
  <si>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</si>
  <si>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</si>
  <si>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</si>
  <si>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</si>
  <si>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</si>
  <si>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</si>
  <si>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</si>
  <si>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</si>
  <si>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</si>
  <si>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</si>
  <si>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</si>
  <si>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</si>
  <si>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</si>
  <si>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将来負担比率、実質公債費比率ともに類似団体内平均値を下回っているが、将来負担比率は平成22年度以来6年ぶりに将来負担額が充当可能財源等を上回り、数値として現れた。
これは、学校給食共同調理場建替事業に係る施設整備費に係る債務負担行為を設定したことに加え、庁舎整備工事に係る地方債の借入などにより地方債残高が増額となったこと、印西地区環境整備事業組合の施設老朽化による設備更新に伴う負担見込額が増額となったことなどによるものである。
今後は、これらの償還により、実質公債費比率が上昇に転じることが予測されるため、新たな将来負担の抑制に努める必要がある。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</si>
</sst>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FD14-41DF-9DC9-98F4420107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32227</c:v>
                </c:pt>
                <c:pt idx="1">
                  <c:v>27282</c:v>
                </c:pt>
                <c:pt idx="2">
                  <c:v>36263</c:v>
                </c:pt>
                <c:pt idx="3">
                  <c:v>63165</c:v>
                </c:pt>
                <c:pt idx="4">
                  <c:v>54106</c:v>
                </c:pt>
              </c:numCache>
            </c:numRef>
          </c:val>
          <c:smooth val="0"/>
          <c:extLst>
            <c:ext xmlns:c16="http://schemas.microsoft.com/office/drawing/2014/chart" uri="{C3380CC4-5D6E-409C-BE32-E72D297353CC}">
              <c16:uniqueId val="{00000001-FD14-41DF-9DC9-98F442010776}"/>
            </c:ext>
          </c:extLst>
        </c:ser>
        <c:dLbls>
          <c:showLegendKey val="0"/>
          <c:showVal val="0"/>
          <c:showCatName val="0"/>
          <c:showSerName val="0"/>
          <c:showPercent val="0"/>
          <c:showBubbleSize val="0"/>
        </c:dLbls>
        <c:marker val="1"/>
        <c:smooth val="0"/>
        <c:axId val="129369216"/>
        <c:axId val="129371136"/>
      </c:lineChart>
      <c:catAx>
        <c:axId val="129369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371136"/>
        <c:crosses val="autoZero"/>
        <c:auto val="1"/>
        <c:lblAlgn val="ctr"/>
        <c:lblOffset val="100"/>
        <c:tickLblSkip val="1"/>
        <c:tickMarkSkip val="1"/>
        <c:noMultiLvlLbl val="0"/>
      </c:catAx>
      <c:valAx>
        <c:axId val="1293711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36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8.3000000000000007</c:v>
                </c:pt>
                <c:pt idx="1">
                  <c:v>8.14</c:v>
                </c:pt>
                <c:pt idx="2">
                  <c:v>5.4</c:v>
                </c:pt>
                <c:pt idx="3">
                  <c:v>9.56</c:v>
                </c:pt>
                <c:pt idx="4">
                  <c:v>6.32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18.940000000000001</c:v>
                </c:pt>
                <c:pt idx="1">
                  <c:v>18.829999999999998</c:v>
                </c:pt>
                <c:pt idx="2">
                  <c:v>19.27</c:v>
                </c:pt>
                <c:pt idx="3">
                  <c:v>20.25</c:v>
                </c:pt>
                <c:pt idx="4">
                  <c:v>23.57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953024"/>
        <c:axId val="13195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-2.4500000000000002</c:v>
                </c:pt>
                <c:pt idx="1">
                  <c:v>-0.24</c:v>
                </c:pt>
                <c:pt idx="2">
                  <c:v>-2.61</c:v>
                </c:pt>
                <c:pt idx="3">
                  <c:v>6.06</c:v>
                </c:pt>
                <c:pt idx="4">
                  <c:v>0.09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953024"/>
        <c:axId val="131954944"/>
      </c:lineChart>
      <c:catAx>
        <c:axId val="13195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954944"/>
        <c:crosses val="autoZero"/>
        <c:auto val="1"/>
        <c:lblAlgn val="ctr"/>
        <c:lblOffset val="100"/>
        <c:tickLblSkip val="1"/>
        <c:tickMarkSkip val="1"/>
        <c:noMultiLvlLbl val="0"/>
      </c:catAx>
      <c:valAx>
        <c:axId val="13195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5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白井市後期高齢者医療特別会計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白井市学校給食共同調理場事業特別会計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0.08</c:v>
                </c:pt>
                <c:pt idx="4">
                  <c:v>#N/A</c:v>
                </c:pt>
                <c:pt idx="5">
                  <c:v>0.06</c:v>
                </c:pt>
                <c:pt idx="6">
                  <c:v>#N/A</c:v>
                </c:pt>
                <c:pt idx="7">
                  <c:v>0.09</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白井市介護保険特別会計保険事業勘定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0.85</c:v>
                </c:pt>
                <c:pt idx="2">
                  <c:v>#N/A</c:v>
                </c:pt>
                <c:pt idx="3">
                  <c:v>0.55000000000000004</c:v>
                </c:pt>
                <c:pt idx="4">
                  <c:v>#N/A</c:v>
                </c:pt>
                <c:pt idx="5">
                  <c:v>0.75</c:v>
                </c:pt>
                <c:pt idx="6">
                  <c:v>#N/A</c:v>
                </c:pt>
                <c:pt idx="7">
                  <c:v>1.08</c:v>
                </c:pt>
                <c:pt idx="8">
                  <c:v>#N/A</c:v>
                </c:pt>
                <c:pt idx="9">
                  <c:v>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白井市下水道事業特別会計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0.34</c:v>
                </c:pt>
                <c:pt idx="2">
                  <c:v>#N/A</c:v>
                </c:pt>
                <c:pt idx="3">
                  <c:v>0.23</c:v>
                </c:pt>
                <c:pt idx="4">
                  <c:v>#N/A</c:v>
                </c:pt>
                <c:pt idx="5">
                  <c:v>0.94</c:v>
                </c:pt>
                <c:pt idx="6">
                  <c:v>#N/A</c:v>
                </c:pt>
                <c:pt idx="7">
                  <c:v>0.19</c:v>
                </c:pt>
                <c:pt idx="8">
                  <c:v>#N/A</c:v>
                </c:pt>
                <c:pt idx="9">
                  <c:v>0.36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白井市国民健康保険特別会計事業勘定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3.14</c:v>
                </c:pt>
                <c:pt idx="2">
                  <c:v>#N/A</c:v>
                </c:pt>
                <c:pt idx="3">
                  <c:v>2.84</c:v>
                </c:pt>
                <c:pt idx="4">
                  <c:v>#N/A</c:v>
                </c:pt>
                <c:pt idx="5">
                  <c:v>2.82</c:v>
                </c:pt>
                <c:pt idx="6">
                  <c:v>#N/A</c:v>
                </c:pt>
                <c:pt idx="7">
                  <c:v>2.63</c:v>
                </c:pt>
                <c:pt idx="8">
                  <c:v>#N/A</c:v>
                </c:pt>
                <c:pt idx="9">
                  <c:v>2.88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8.1999999999999993</c:v>
                </c:pt>
                <c:pt idx="2">
                  <c:v>#N/A</c:v>
                </c:pt>
                <c:pt idx="3">
                  <c:v>8.0500000000000007</c:v>
                </c:pt>
                <c:pt idx="4">
                  <c:v>#N/A</c:v>
                </c:pt>
                <c:pt idx="5">
                  <c:v>5.33</c:v>
                </c:pt>
                <c:pt idx="6">
                  <c:v>#N/A</c:v>
                </c:pt>
                <c:pt idx="7">
                  <c:v>9.4600000000000009</c:v>
                </c:pt>
                <c:pt idx="8">
                  <c:v>#N/A</c:v>
                </c:pt>
                <c:pt idx="9">
                  <c:v>6.22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白井市水道事業会計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4.4400000000000004</c:v>
                </c:pt>
                <c:pt idx="2">
                  <c:v>#N/A</c:v>
                </c:pt>
                <c:pt idx="3">
                  <c:v>5.05</c:v>
                </c:pt>
                <c:pt idx="4">
                  <c:v>#N/A</c:v>
                </c:pt>
                <c:pt idx="5">
                  <c:v>5.92</c:v>
                </c:pt>
                <c:pt idx="6">
                  <c:v>#N/A</c:v>
                </c:pt>
                <c:pt idx="7">
                  <c:v>5.98</c:v>
                </c:pt>
                <c:pt idx="8">
                  <c:v>#N/A</c:v>
                </c:pt>
                <c:pt idx="9">
                  <c:v>6.38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0634880"/>
        <c:axId val="110636416"/>
      </c:barChart>
      <c:catAx>
        <c:axId val="11063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636416"/>
        <c:crosses val="autoZero"/>
        <c:auto val="1"/>
        <c:lblAlgn val="ctr"/>
        <c:lblOffset val="100"/>
        <c:tickLblSkip val="1"/>
        <c:tickMarkSkip val="1"/>
        <c:noMultiLvlLbl val="0"/>
      </c:catAx>
      <c:valAx>
        <c:axId val="11063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34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1780</c:v>
                </c:pt>
                <c:pt idx="5">
                  <c:v>1766</c:v>
                </c:pt>
                <c:pt idx="8">
                  <c:v>1641</c:v>
                </c:pt>
                <c:pt idx="11">
                  <c:v>1647</c:v>
                </c:pt>
                <c:pt idx="14">
                  <c:v>1659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155</c:v>
                </c:pt>
                <c:pt idx="3">
                  <c:v>155</c:v>
                </c:pt>
                <c:pt idx="6">
                  <c:v>154</c:v>
                </c:pt>
                <c:pt idx="9">
                  <c:v>154</c:v>
                </c:pt>
                <c:pt idx="12">
                  <c:v>151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434</c:v>
                </c:pt>
                <c:pt idx="3">
                  <c:v>336</c:v>
                </c:pt>
                <c:pt idx="6">
                  <c:v>173</c:v>
                </c:pt>
                <c:pt idx="9">
                  <c:v>154</c:v>
                </c:pt>
                <c:pt idx="12">
                  <c:v>132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64</c:v>
                </c:pt>
                <c:pt idx="3">
                  <c:v>67</c:v>
                </c:pt>
                <c:pt idx="6">
                  <c:v>80</c:v>
                </c:pt>
                <c:pt idx="9">
                  <c:v>66</c:v>
                </c:pt>
                <c:pt idx="12">
                  <c:v>77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1461</c:v>
                </c:pt>
                <c:pt idx="3">
                  <c:v>1592</c:v>
                </c:pt>
                <c:pt idx="6">
                  <c:v>1402</c:v>
                </c:pt>
                <c:pt idx="9">
                  <c:v>1340</c:v>
                </c:pt>
                <c:pt idx="12">
                  <c:v>1414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2266368"/>
        <c:axId val="122268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334</c:v>
                </c:pt>
                <c:pt idx="2">
                  <c:v>#N/A</c:v>
                </c:pt>
                <c:pt idx="3">
                  <c:v>#N/A</c:v>
                </c:pt>
                <c:pt idx="4">
                  <c:v>384</c:v>
                </c:pt>
                <c:pt idx="5">
                  <c:v>#N/A</c:v>
                </c:pt>
                <c:pt idx="6">
                  <c:v>#N/A</c:v>
                </c:pt>
                <c:pt idx="7">
                  <c:v>168</c:v>
                </c:pt>
                <c:pt idx="8">
                  <c:v>#N/A</c:v>
                </c:pt>
                <c:pt idx="9">
                  <c:v>#N/A</c:v>
                </c:pt>
                <c:pt idx="10">
                  <c:v>67</c:v>
                </c:pt>
                <c:pt idx="11">
                  <c:v>#N/A</c:v>
                </c:pt>
                <c:pt idx="12">
                  <c:v>#N/A</c:v>
                </c:pt>
                <c:pt idx="13">
                  <c:v>115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2266368"/>
        <c:axId val="122268288"/>
      </c:lineChart>
      <c:catAx>
        <c:axId val="12226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68288"/>
        <c:crosses val="autoZero"/>
        <c:auto val="1"/>
        <c:lblAlgn val="ctr"/>
        <c:lblOffset val="100"/>
        <c:tickLblSkip val="1"/>
        <c:tickMarkSkip val="1"/>
        <c:noMultiLvlLbl val="0"/>
      </c:catAx>
      <c:valAx>
        <c:axId val="12226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6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11892</c:v>
                </c:pt>
                <c:pt idx="5">
                  <c:v>12425</c:v>
                </c:pt>
                <c:pt idx="8">
                  <c:v>14201</c:v>
                </c:pt>
                <c:pt idx="11">
                  <c:v>13880</c:v>
                </c:pt>
                <c:pt idx="14">
                  <c:v>13893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3669</c:v>
                </c:pt>
                <c:pt idx="5">
                  <c:v>3213</c:v>
                </c:pt>
                <c:pt idx="8">
                  <c:v>3190</c:v>
                </c:pt>
                <c:pt idx="11">
                  <c:v>3121</c:v>
                </c:pt>
                <c:pt idx="14">
                  <c:v>3851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3913</c:v>
                </c:pt>
                <c:pt idx="5">
                  <c:v>3954</c:v>
                </c:pt>
                <c:pt idx="8">
                  <c:v>3812</c:v>
                </c:pt>
                <c:pt idx="11">
                  <c:v>4166</c:v>
                </c:pt>
                <c:pt idx="14">
                  <c:v>4777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1</c:v>
                </c:pt>
                <c:pt idx="9">
                  <c:v>0</c:v>
                </c:pt>
                <c:pt idx="12">
                  <c:v>29</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1033</c:v>
                </c:pt>
                <c:pt idx="3">
                  <c:v>951</c:v>
                </c:pt>
                <c:pt idx="6">
                  <c:v>1088</c:v>
                </c:pt>
                <c:pt idx="9">
                  <c:v>555</c:v>
                </c:pt>
                <c:pt idx="12">
                  <c:v>874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1497</c:v>
                </c:pt>
                <c:pt idx="3">
                  <c:v>624</c:v>
                </c:pt>
                <c:pt idx="6">
                  <c:v>522</c:v>
                </c:pt>
                <c:pt idx="9">
                  <c:v>457</c:v>
                </c:pt>
                <c:pt idx="12">
                  <c:v>876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699</c:v>
                </c:pt>
                <c:pt idx="3">
                  <c:v>647</c:v>
                </c:pt>
                <c:pt idx="6">
                  <c:v>734</c:v>
                </c:pt>
                <c:pt idx="9">
                  <c:v>793</c:v>
                </c:pt>
                <c:pt idx="12">
                  <c:v>879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1497</c:v>
                </c:pt>
                <c:pt idx="3">
                  <c:v>1343</c:v>
                </c:pt>
                <c:pt idx="6">
                  <c:v>1183</c:v>
                </c:pt>
                <c:pt idx="9">
                  <c:v>1029</c:v>
                </c:pt>
                <c:pt idx="12">
                  <c:v>3841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13482</c:v>
                </c:pt>
                <c:pt idx="3">
                  <c:v>13560</c:v>
                </c:pt>
                <c:pt idx="6">
                  <c:v>14260</c:v>
                </c:pt>
                <c:pt idx="9">
                  <c:v>16585</c:v>
                </c:pt>
                <c:pt idx="12">
                  <c:v>18392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921088"/>
        <c:axId val="13892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2369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921088"/>
        <c:axId val="138923008"/>
      </c:lineChart>
      <c:catAx>
        <c:axId val="1389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923008"/>
        <c:crosses val="autoZero"/>
        <c:auto val="1"/>
        <c:lblAlgn val="ctr"/>
        <c:lblOffset val="100"/>
        <c:tickLblSkip val="1"/>
        <c:tickMarkSkip val="1"/>
        <c:noMultiLvlLbl val="0"/>
      </c:catAx>
      <c:valAx>
        <c:axId val="13892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2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{7D0A7205-D0C6-4BB5-A0CE-14E2E67DD753}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3A99-460E-B2C4-C4F25165310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{D1B1B362-7265-4867-9D0F-D5B4B2E72A62}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3A99-460E-B2C4-C4F25165310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{C88413F2-0761-4AA7-B680-AA4BB2A948EC}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3A99-460E-B2C4-C4F25165310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{FAAD87B4-68C4-474D-85D0-59020B7C17E9}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3A99-460E-B2C4-C4F25165310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{3399643D-B7C3-46C0-B708-1CBE5FE62CD0}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3A99-460E-B2C4-C4F2516531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3A99-460E-B2C4-C4F25165310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{B8197190-AAEF-4EEA-BBAD-2717CE3C4DCE}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3A99-460E-B2C4-C4F25165310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{A5514A53-1E60-49D3-9CEF-69D0EA293777}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3A99-460E-B2C4-C4F25165310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{35AB27FC-3F69-4A63-8857-21C52010742F}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3A99-460E-B2C4-C4F25165310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{2DD36956-6D66-48EC-9E37-CB712B51ACCF}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3A99-460E-B2C4-C4F25165310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{1DB30865-E43B-43EB-B8EA-951D9E436886}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3A99-460E-B2C4-C4F2516531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3A99-460E-B2C4-C4F25165310A}"/>
            </c:ext>
          </c:extLst>
        </c:ser>
        <c:dLbls>
          <c:showLegendKey val="0"/>
          <c:showVal val="0"/>
          <c:showCatName val="0"/>
          <c:showSerName val="0"/>
          <c:showPercent val="0"/>
          <c:showBubbleSize val="0"/>
        </c:dLbls>
        <c:axId val="72804608"/>
        <c:axId val="72851840"/>
      </c:scatterChart>
      <c:valAx>
        <c:axId val="72804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51840"/>
        <c:crosses val="autoZero"/>
        <c:crossBetween val="midCat"/>
      </c:valAx>
      <c:valAx>
        <c:axId val="72851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04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{4DA2291D-E5D5-4199-A323-FB72B8118650}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0AC-4097-AFAD-F31949BAF5C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{D493B10B-9B6F-48A4-9D4A-BA7C4D5FAE16}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0AC-4097-AFAD-F31949BAF5C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{1DC51E1D-0799-4198-A1FE-69F7C3A7ECF3}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0AC-4097-AFAD-F31949BAF5C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{7836F10C-93A7-49B8-A3A0-009549909ADD}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0AC-4097-AFAD-F31949BAF5C7}"/>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{ED1D6589-4970-4878-A764-65BF4D792007}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0AC-4097-AFAD-F31949BAF5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4.4000000000000004</c:v>
                </c:pt>
                <c:pt idx="1">
                  <c:v>3.6</c:v>
                </c:pt>
                <c:pt idx="2">
                  <c:v>2.9</c:v>
                </c:pt>
                <c:pt idx="3">
                  <c:v>2</c:v>
                </c:pt>
                <c:pt idx="4">
                  <c:v>1.1000000000000001</c:v>
                </c:pt>
              </c:numCache>
            </c:numRef>
          </c:xVal>
          <c:yVal>
            <c:numRef>
              <c:f>公会計指標分析・財政指標組合せ分析表!$K$73:$O$73</c:f>
              <c:numCache>
                <c:formatCode>#,##0.0;"▲ "#,##0.0</c:formatCode>
                <c:ptCount val="5"/>
                <c:pt idx="4">
                  <c:v>23</c:v>
                </c:pt>
              </c:numCache>
            </c:numRef>
          </c:yVal>
          <c:smooth val="0"/>
          <c:extLst>
            <c:ext xmlns:c16="http://schemas.microsoft.com/office/drawing/2014/chart" uri="{C3380CC4-5D6E-409C-BE32-E72D297353CC}">
              <c16:uniqueId val="{00000005-80AC-4097-AFAD-F31949BAF5C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{5AF4D7F6-781E-402F-A39E-33B51A495E02}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0AC-4097-AFAD-F31949BAF5C7}"/>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{9E61A099-7C5B-4BC0-A235-92CEDA0429C3}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0AC-4097-AFAD-F31949BAF5C7}"/>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{2E8F2EAD-0A38-4640-893E-EB3ECFF0A9C6}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0AC-4097-AFAD-F31949BAF5C7}"/>
                </c:ext>
              </c:extLst>
            </c:dLbl>
            <c:dLbl>
              <c:idx val="3"/>
              <c:layout>
                <c:manualLayout>
                  <c:x val="-2.223538747123093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{07544628-FDFA-4273-9512-F63EC4D922AB}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0AC-4097-AFAD-F31949BAF5C7}"/>
                </c:ext>
              </c:extLst>
            </c:dLbl>
            <c:dLbl>
              <c:idx val="4"/>
              <c:layout>
                <c:manualLayout>
                  <c:x val="-4.117553705239649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{0B4FFD33-41C4-4D30-8BD0-88DF1F02FA75}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0AC-4097-AFAD-F31949BAF5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80AC-4097-AFAD-F31949BAF5C7}"/>
            </c:ext>
          </c:extLst>
        </c:ser>
        <c:dLbls>
          <c:showLegendKey val="0"/>
          <c:showVal val="0"/>
          <c:showCatName val="0"/>
          <c:showSerName val="0"/>
          <c:showPercent val="0"/>
          <c:showBubbleSize val="0"/>
        </c:dLbls>
        <c:axId val="72718208"/>
        <c:axId val="72888320"/>
      </c:scatterChart>
      <c:valAx>
        <c:axId val="72718208"/>
        <c:scaling>
          <c:orientation val="minMax"/>
          <c:max val="11.1"/>
          <c:min val="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88320"/>
        <c:crosses val="autoZero"/>
        <c:crossBetween val="midCat"/>
      </c:valAx>
      <c:valAx>
        <c:axId val="72888320"/>
        <c:scaling>
          <c:orientation val="minMax"/>
          <c:max val="6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182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直近</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か年の平均である実質公債費比率について、平成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年度の</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から</a:t>
          </a:r>
          <a:r>
            <a:rPr kumimoji="1" lang="en-US" altLang="ja-JP" sz="1100">
              <a:latin typeface="ＭＳ ゴシック" pitchFamily="49" charset="-128"/>
              <a:ea typeface="ＭＳ ゴシック" pitchFamily="49" charset="-128"/>
            </a:rPr>
            <a:t>0.9</a:t>
          </a:r>
          <a:r>
            <a:rPr kumimoji="1" lang="ja-JP" altLang="en-US" sz="1100">
              <a:latin typeface="ＭＳ ゴシック" pitchFamily="49" charset="-128"/>
              <a:ea typeface="ＭＳ ゴシック" pitchFamily="49" charset="-128"/>
            </a:rPr>
            <a:t>ポイント改善し、</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となったが、これは、今回算入された平成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年度単年度の数値が、前年度で算入終了となった平成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年度単年度の数値を下回ったためである。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印西地区環境整備事業組合において平成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年度に地方債の繰上償還を行ったことから、</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年度以降の組合への負担額が減少し、</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か年平均が下がる要因となったものの、市が借入を行った地方債のうち新たに元金の償還が開始された金額が大きかったことなどにより、単年度では上昇する結果となった。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今後も、庁舎整備など大規模建設事業に係る元金償還の開始などがあることから、実質公債費比率の分子は増額となることが見込まれるため、行政経営指針で定めた平成</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年度末地方債残高</a:t>
          </a:r>
          <a:r>
            <a:rPr kumimoji="1" lang="en-US" altLang="ja-JP" sz="1100">
              <a:latin typeface="ＭＳ ゴシック" pitchFamily="49" charset="-128"/>
              <a:ea typeface="ＭＳ ゴシック" pitchFamily="49" charset="-128"/>
            </a:rPr>
            <a:t>200</a:t>
          </a:r>
          <a:r>
            <a:rPr kumimoji="1" lang="ja-JP" altLang="en-US" sz="1100">
              <a:latin typeface="ＭＳ ゴシック" pitchFamily="49" charset="-128"/>
              <a:ea typeface="ＭＳ ゴシック" pitchFamily="49" charset="-128"/>
            </a:rPr>
            <a:t>億円などの目標数値達成に向けた取組が必要である。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年度決算において、平成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年度以来</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年ぶりに将来負担額が充当可能財源等を上回り、数値として表れることとなった。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これは、充当可能財源等が前年度比</a:t>
          </a:r>
          <a:r>
            <a:rPr kumimoji="1" lang="en-US" altLang="ja-JP" sz="1200">
              <a:latin typeface="ＭＳ ゴシック" pitchFamily="49" charset="-128"/>
              <a:ea typeface="ＭＳ ゴシック" pitchFamily="49" charset="-128"/>
            </a:rPr>
            <a:t>6.4%</a:t>
          </a:r>
          <a:r>
            <a:rPr kumimoji="1" lang="ja-JP" altLang="en-US" sz="1200">
              <a:latin typeface="ＭＳ ゴシック" pitchFamily="49" charset="-128"/>
              <a:ea typeface="ＭＳ ゴシック" pitchFamily="49" charset="-128"/>
            </a:rPr>
            <a:t>増の</a:t>
          </a:r>
          <a:r>
            <a:rPr kumimoji="1" lang="en-US" altLang="ja-JP" sz="1200">
              <a:latin typeface="ＭＳ ゴシック" pitchFamily="49" charset="-128"/>
              <a:ea typeface="ＭＳ ゴシック" pitchFamily="49" charset="-128"/>
            </a:rPr>
            <a:t>22,521</a:t>
          </a:r>
          <a:r>
            <a:rPr kumimoji="1" lang="ja-JP" altLang="en-US" sz="1200">
              <a:latin typeface="ＭＳ ゴシック" pitchFamily="49" charset="-128"/>
              <a:ea typeface="ＭＳ ゴシック" pitchFamily="49" charset="-128"/>
            </a:rPr>
            <a:t>千円であったことに対し、将来負担額は、庁舎整備事業に係る地方債の借入による地方債残高の増、学校給食共同調理場建替事業における施設整備費についての債務負担行為に基づく支出予定額の増などにより、前年度比</a:t>
          </a:r>
          <a:r>
            <a:rPr kumimoji="1" lang="en-US" altLang="ja-JP" sz="1200">
              <a:latin typeface="ＭＳ ゴシック" pitchFamily="49" charset="-128"/>
              <a:ea typeface="ＭＳ ゴシック" pitchFamily="49" charset="-128"/>
            </a:rPr>
            <a:t>28.2%</a:t>
          </a:r>
          <a:r>
            <a:rPr kumimoji="1" lang="ja-JP" altLang="en-US" sz="1200">
              <a:latin typeface="ＭＳ ゴシック" pitchFamily="49" charset="-128"/>
              <a:ea typeface="ＭＳ ゴシック" pitchFamily="49" charset="-128"/>
            </a:rPr>
            <a:t>増の</a:t>
          </a:r>
          <a:r>
            <a:rPr kumimoji="1" lang="en-US" altLang="ja-JP" sz="1200">
              <a:latin typeface="ＭＳ ゴシック" pitchFamily="49" charset="-128"/>
              <a:ea typeface="ＭＳ ゴシック" pitchFamily="49" charset="-128"/>
            </a:rPr>
            <a:t>24,891</a:t>
          </a:r>
          <a:r>
            <a:rPr kumimoji="1" lang="ja-JP" altLang="en-US" sz="1200">
              <a:latin typeface="ＭＳ ゴシック" pitchFamily="49" charset="-128"/>
              <a:ea typeface="ＭＳ ゴシック" pitchFamily="49" charset="-128"/>
            </a:rPr>
            <a:t>千円となったためである。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今後については、平成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年度において、庁舎整備事業に係る地方債残高が増加することに加えて、平成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学校給食共同調理場建替事業に係る施設整備費の多くが終了し、債務負担行為に基づく支出予定額が大幅に減少するものの、支出のうち国庫支出金の財源を除いたほぼすべての額が地方債残高となる見込みであることから、このほかの将来負担を抑制するように努める必要が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63,345
62,490
35.48
21,275,279
20,426,264
720,182
11,390,023
18,391,762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23.0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63,345
62,490
35.48
21,275,279
20,426,264
720,182
11,390,023
18,391,762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23.0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63,345
62,490
35.48
21,275,279
20,426,264
720,182
11,390,023
18,391,762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23.0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63,345
62,490
35.48
21,275,279
20,426,264
720,182
11,390,023
18,391,762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23.0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a:t>
          </a:r>
          <a:r>
            <a:rPr kumimoji="1" lang="en-US" altLang="ja-JP" sz="1050">
              <a:latin typeface="ＭＳ Ｐゴシック"/>
            </a:rPr>
            <a:t>27</a:t>
          </a:r>
          <a:r>
            <a:rPr kumimoji="1" lang="ja-JP" altLang="en-US" sz="1050">
              <a:latin typeface="ＭＳ Ｐゴシック"/>
            </a:rPr>
            <a:t>年度に比べて</a:t>
          </a:r>
          <a:r>
            <a:rPr kumimoji="1" lang="en-US" altLang="ja-JP" sz="1050">
              <a:latin typeface="ＭＳ Ｐゴシック"/>
            </a:rPr>
            <a:t>0.01</a:t>
          </a:r>
          <a:r>
            <a:rPr kumimoji="1" lang="ja-JP" altLang="en-US" sz="1050">
              <a:latin typeface="ＭＳ Ｐゴシック"/>
            </a:rPr>
            <a:t>ポイント上昇し、類似団体平均より</a:t>
          </a:r>
          <a:r>
            <a:rPr kumimoji="1" lang="en-US" altLang="ja-JP" sz="1050">
              <a:latin typeface="ＭＳ Ｐゴシック"/>
            </a:rPr>
            <a:t>0.18</a:t>
          </a:r>
          <a:r>
            <a:rPr kumimoji="1" lang="ja-JP" altLang="en-US" sz="1050">
              <a:latin typeface="ＭＳ Ｐゴシック"/>
            </a:rPr>
            <a:t>ポイント上回っている。</a:t>
          </a:r>
          <a:endParaRPr kumimoji="1" lang="en-US" altLang="ja-JP" sz="1050">
            <a:latin typeface="ＭＳ Ｐゴシック"/>
          </a:endParaRPr>
        </a:p>
        <a:p>
          <a:r>
            <a:rPr kumimoji="1" lang="ja-JP" altLang="en-US" sz="1050">
              <a:latin typeface="ＭＳ Ｐゴシック"/>
            </a:rPr>
            <a:t>　平成</a:t>
          </a:r>
          <a:r>
            <a:rPr kumimoji="1" lang="en-US" altLang="ja-JP" sz="1050">
              <a:latin typeface="ＭＳ Ｐゴシック"/>
            </a:rPr>
            <a:t>28</a:t>
          </a:r>
          <a:r>
            <a:rPr kumimoji="1" lang="ja-JP" altLang="en-US" sz="1050">
              <a:latin typeface="ＭＳ Ｐゴシック"/>
            </a:rPr>
            <a:t>年度は、平成</a:t>
          </a:r>
          <a:r>
            <a:rPr kumimoji="1" lang="en-US" altLang="ja-JP" sz="1050">
              <a:latin typeface="ＭＳ Ｐゴシック"/>
            </a:rPr>
            <a:t>27</a:t>
          </a:r>
          <a:r>
            <a:rPr kumimoji="1" lang="ja-JP" altLang="en-US" sz="1050">
              <a:latin typeface="ＭＳ Ｐゴシック"/>
            </a:rPr>
            <a:t>年度と比較すると、基準財政需要額については、個別算定経費と包括算定経費の振替前需要額は</a:t>
          </a:r>
          <a:r>
            <a:rPr kumimoji="1" lang="en-US" altLang="ja-JP" sz="1050">
              <a:latin typeface="ＭＳ Ｐゴシック"/>
            </a:rPr>
            <a:t>4,624</a:t>
          </a:r>
          <a:r>
            <a:rPr kumimoji="1" lang="ja-JP" altLang="en-US" sz="1050">
              <a:latin typeface="ＭＳ Ｐゴシック"/>
            </a:rPr>
            <a:t>万</a:t>
          </a:r>
          <a:r>
            <a:rPr kumimoji="1" lang="en-US" altLang="ja-JP" sz="1050">
              <a:latin typeface="ＭＳ Ｐゴシック"/>
            </a:rPr>
            <a:t>7</a:t>
          </a:r>
          <a:r>
            <a:rPr kumimoji="1" lang="ja-JP" altLang="en-US" sz="1050">
              <a:latin typeface="ＭＳ Ｐゴシック"/>
            </a:rPr>
            <a:t>千円の増額であったものの、臨時財政対策債振替相当額が</a:t>
          </a:r>
          <a:r>
            <a:rPr kumimoji="1" lang="en-US" altLang="ja-JP" sz="1050">
              <a:latin typeface="ＭＳ Ｐゴシック"/>
            </a:rPr>
            <a:t>1</a:t>
          </a:r>
          <a:r>
            <a:rPr kumimoji="1" lang="ja-JP" altLang="en-US" sz="1050">
              <a:latin typeface="ＭＳ Ｐゴシック"/>
            </a:rPr>
            <a:t>億</a:t>
          </a:r>
          <a:r>
            <a:rPr kumimoji="1" lang="en-US" altLang="ja-JP" sz="1050">
              <a:latin typeface="ＭＳ Ｐゴシック"/>
            </a:rPr>
            <a:t>3,500</a:t>
          </a:r>
          <a:r>
            <a:rPr kumimoji="1" lang="ja-JP" altLang="en-US" sz="1050">
              <a:latin typeface="ＭＳ Ｐゴシック"/>
            </a:rPr>
            <a:t>万円減少したことにより、総額で</a:t>
          </a:r>
          <a:r>
            <a:rPr kumimoji="1" lang="en-US" altLang="ja-JP" sz="1050">
              <a:latin typeface="ＭＳ Ｐゴシック"/>
            </a:rPr>
            <a:t>1</a:t>
          </a:r>
          <a:r>
            <a:rPr kumimoji="1" lang="ja-JP" altLang="en-US" sz="1050">
              <a:latin typeface="ＭＳ Ｐゴシック"/>
            </a:rPr>
            <a:t>億</a:t>
          </a:r>
          <a:r>
            <a:rPr kumimoji="1" lang="en-US" altLang="ja-JP" sz="1050">
              <a:latin typeface="ＭＳ Ｐゴシック"/>
            </a:rPr>
            <a:t>8,124</a:t>
          </a:r>
          <a:r>
            <a:rPr kumimoji="1" lang="ja-JP" altLang="en-US" sz="1050">
              <a:latin typeface="ＭＳ Ｐゴシック"/>
            </a:rPr>
            <a:t>万</a:t>
          </a:r>
          <a:r>
            <a:rPr kumimoji="1" lang="en-US" altLang="ja-JP" sz="1050">
              <a:latin typeface="ＭＳ Ｐゴシック"/>
            </a:rPr>
            <a:t>7</a:t>
          </a:r>
          <a:r>
            <a:rPr kumimoji="1" lang="ja-JP" altLang="en-US" sz="1050">
              <a:latin typeface="ＭＳ Ｐゴシック"/>
            </a:rPr>
            <a:t>千円増額となった。</a:t>
          </a:r>
          <a:endParaRPr kumimoji="1" lang="en-US" altLang="ja-JP" sz="1050">
            <a:latin typeface="ＭＳ Ｐゴシック"/>
          </a:endParaRPr>
        </a:p>
        <a:p>
          <a:r>
            <a:rPr kumimoji="1" lang="ja-JP" altLang="en-US" sz="1050">
              <a:latin typeface="ＭＳ Ｐゴシック"/>
            </a:rPr>
            <a:t>　一方、基準財政収入額については、固定資産税が</a:t>
          </a:r>
          <a:r>
            <a:rPr kumimoji="1" lang="en-US" altLang="ja-JP" sz="1050">
              <a:latin typeface="ＭＳ Ｐゴシック"/>
            </a:rPr>
            <a:t>1</a:t>
          </a:r>
          <a:r>
            <a:rPr kumimoji="1" lang="ja-JP" altLang="en-US" sz="1050">
              <a:latin typeface="ＭＳ Ｐゴシック"/>
            </a:rPr>
            <a:t>億</a:t>
          </a:r>
          <a:r>
            <a:rPr kumimoji="1" lang="en-US" altLang="ja-JP" sz="1050">
              <a:latin typeface="ＭＳ Ｐゴシック"/>
            </a:rPr>
            <a:t>3,392</a:t>
          </a:r>
          <a:r>
            <a:rPr kumimoji="1" lang="ja-JP" altLang="en-US" sz="1050">
              <a:latin typeface="ＭＳ Ｐゴシック"/>
            </a:rPr>
            <a:t>万円、地方消費税交付金が</a:t>
          </a:r>
          <a:r>
            <a:rPr kumimoji="1" lang="en-US" altLang="ja-JP" sz="1050">
              <a:latin typeface="ＭＳ Ｐゴシック"/>
            </a:rPr>
            <a:t>8,651</a:t>
          </a:r>
          <a:r>
            <a:rPr kumimoji="1" lang="ja-JP" altLang="en-US" sz="1050">
              <a:latin typeface="ＭＳ Ｐゴシック"/>
            </a:rPr>
            <a:t>万円増額となったことなどにより、総額で</a:t>
          </a:r>
          <a:r>
            <a:rPr kumimoji="1" lang="en-US" altLang="ja-JP" sz="1050">
              <a:latin typeface="ＭＳ Ｐゴシック"/>
            </a:rPr>
            <a:t>1</a:t>
          </a:r>
          <a:r>
            <a:rPr kumimoji="1" lang="ja-JP" altLang="en-US" sz="1050">
              <a:latin typeface="ＭＳ Ｐゴシック"/>
            </a:rPr>
            <a:t>億</a:t>
          </a:r>
          <a:r>
            <a:rPr kumimoji="1" lang="en-US" altLang="ja-JP" sz="1050">
              <a:latin typeface="ＭＳ Ｐゴシック"/>
            </a:rPr>
            <a:t>9,348</a:t>
          </a:r>
          <a:r>
            <a:rPr kumimoji="1" lang="ja-JP" altLang="en-US" sz="1050">
              <a:latin typeface="ＭＳ Ｐゴシック"/>
            </a:rPr>
            <a:t>万</a:t>
          </a:r>
          <a:r>
            <a:rPr kumimoji="1" lang="en-US" altLang="ja-JP" sz="1050">
              <a:latin typeface="ＭＳ Ｐゴシック"/>
            </a:rPr>
            <a:t>9</a:t>
          </a:r>
          <a:r>
            <a:rPr kumimoji="1" lang="ja-JP" altLang="en-US" sz="1050">
              <a:latin typeface="ＭＳ Ｐゴシック"/>
            </a:rPr>
            <a:t>千円増額となり、基準財政需要額の伸びを上回ったため、わずかに上昇したものである。</a:t>
          </a:r>
          <a:endParaRPr kumimoji="1" lang="en-US" altLang="ja-JP" sz="1050">
            <a:latin typeface="ＭＳ Ｐゴシック"/>
          </a:endParaRPr>
        </a:p>
        <a:p>
          <a:r>
            <a:rPr kumimoji="1" lang="ja-JP" altLang="en-US" sz="1050">
              <a:latin typeface="ＭＳ Ｐゴシック"/>
            </a:rPr>
            <a:t>　経年では、わずかに上昇の傾向は見られるが、基準財政需要額が基準財政収入額を上回っている。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11430</xdr:rowOff>
    </xdr:to>
    <xdr:cxnSp macro="">
      <xdr:nvCxnSpPr>
        <xdr:cNvPr id="66" name="直線コネクタ 65"/>
        <xdr:cNvCxnSpPr/>
      </xdr:nvCxnSpPr>
      <xdr:spPr>
        <a:xfrm flipV="1">
          <a:off x="4114800" y="65024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11430</xdr:rowOff>
    </xdr:from>
    <xdr:to>
      <xdr:col>6</xdr:col>
      <xdr:colOff>0</xdr:colOff>
      <xdr:row>38</xdr:row>
      <xdr:rowOff>35560</xdr:rowOff>
    </xdr:to>
    <xdr:cxnSp macro="">
      <xdr:nvCxnSpPr>
        <xdr:cNvPr id="69" name="直線コネクタ 68"/>
        <xdr:cNvCxnSpPr/>
      </xdr:nvCxnSpPr>
      <xdr:spPr>
        <a:xfrm flipV="1">
          <a:off x="3225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35560</xdr:rowOff>
    </xdr:from>
    <xdr:to>
      <xdr:col>4</xdr:col>
      <xdr:colOff>482600</xdr:colOff>
      <xdr:row>38</xdr:row>
      <xdr:rowOff>35560</xdr:rowOff>
    </xdr:to>
    <xdr:cxnSp macro="">
      <xdr:nvCxnSpPr>
        <xdr:cNvPr id="72" name="直線コネクタ 71"/>
        <xdr:cNvCxnSpPr/>
      </xdr:nvCxnSpPr>
      <xdr:spPr>
        <a:xfrm>
          <a:off x="2336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35560</xdr:rowOff>
    </xdr:from>
    <xdr:to>
      <xdr:col>3</xdr:col>
      <xdr:colOff>279400</xdr:colOff>
      <xdr:row>38</xdr:row>
      <xdr:rowOff>35560</xdr:rowOff>
    </xdr:to>
    <xdr:cxnSp macro="">
      <xdr:nvCxnSpPr>
        <xdr:cNvPr id="75" name="直線コネクタ 74"/>
        <xdr:cNvCxnSpPr/>
      </xdr:nvCxnSpPr>
      <xdr:spPr>
        <a:xfrm>
          <a:off x="1447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5" name="円/楕円 84"/>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6"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132080</xdr:rowOff>
    </xdr:from>
    <xdr:to>
      <xdr:col>6</xdr:col>
      <xdr:colOff>50800</xdr:colOff>
      <xdr:row>38</xdr:row>
      <xdr:rowOff>62230</xdr:rowOff>
    </xdr:to>
    <xdr:sp macro="" textlink="">
      <xdr:nvSpPr>
        <xdr:cNvPr id="87" name="円/楕円 86"/>
        <xdr:cNvSpPr/>
      </xdr:nvSpPr>
      <xdr:spPr>
        <a:xfrm>
          <a:off x="4064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72407</xdr:rowOff>
    </xdr:from>
    <xdr:ext cx="736600" cy="259045"/>
    <xdr:sp macro="" textlink="">
      <xdr:nvSpPr>
        <xdr:cNvPr id="88" name="テキスト ボックス 87"/>
        <xdr:cNvSpPr txBox="1"/>
      </xdr:nvSpPr>
      <xdr:spPr>
        <a:xfrm>
          <a:off x="3733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156210</xdr:rowOff>
    </xdr:from>
    <xdr:to>
      <xdr:col>4</xdr:col>
      <xdr:colOff>533400</xdr:colOff>
      <xdr:row>38</xdr:row>
      <xdr:rowOff>86360</xdr:rowOff>
    </xdr:to>
    <xdr:sp macro="" textlink="">
      <xdr:nvSpPr>
        <xdr:cNvPr id="89" name="円/楕円 88"/>
        <xdr:cNvSpPr/>
      </xdr:nvSpPr>
      <xdr:spPr>
        <a:xfrm>
          <a:off x="3175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96537</xdr:rowOff>
    </xdr:from>
    <xdr:ext cx="762000" cy="259045"/>
    <xdr:sp macro="" textlink="">
      <xdr:nvSpPr>
        <xdr:cNvPr id="90" name="テキスト ボックス 89"/>
        <xdr:cNvSpPr txBox="1"/>
      </xdr:nvSpPr>
      <xdr:spPr>
        <a:xfrm>
          <a:off x="2844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156210</xdr:rowOff>
    </xdr:from>
    <xdr:to>
      <xdr:col>3</xdr:col>
      <xdr:colOff>330200</xdr:colOff>
      <xdr:row>38</xdr:row>
      <xdr:rowOff>86360</xdr:rowOff>
    </xdr:to>
    <xdr:sp macro="" textlink="">
      <xdr:nvSpPr>
        <xdr:cNvPr id="91" name="円/楕円 90"/>
        <xdr:cNvSpPr/>
      </xdr:nvSpPr>
      <xdr:spPr>
        <a:xfrm>
          <a:off x="2286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96537</xdr:rowOff>
    </xdr:from>
    <xdr:ext cx="762000" cy="259045"/>
    <xdr:sp macro="" textlink="">
      <xdr:nvSpPr>
        <xdr:cNvPr id="92" name="テキスト ボックス 91"/>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156210</xdr:rowOff>
    </xdr:from>
    <xdr:to>
      <xdr:col>2</xdr:col>
      <xdr:colOff>127000</xdr:colOff>
      <xdr:row>38</xdr:row>
      <xdr:rowOff>86360</xdr:rowOff>
    </xdr:to>
    <xdr:sp macro="" textlink="">
      <xdr:nvSpPr>
        <xdr:cNvPr id="93" name="円/楕円 92"/>
        <xdr:cNvSpPr/>
      </xdr:nvSpPr>
      <xdr:spPr>
        <a:xfrm>
          <a:off x="139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96537</xdr:rowOff>
    </xdr:from>
    <xdr:ext cx="762000" cy="259045"/>
    <xdr:sp macro="" textlink="">
      <xdr:nvSpPr>
        <xdr:cNvPr id="94" name="テキスト ボックス 93"/>
        <xdr:cNvSpPr txBox="1"/>
      </xdr:nvSpPr>
      <xdr:spPr>
        <a:xfrm>
          <a:off x="1066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年度に比べて</a:t>
          </a:r>
          <a:r>
            <a:rPr kumimoji="1" lang="en-US" altLang="ja-JP" sz="1100">
              <a:latin typeface="ＭＳ Ｐゴシック"/>
            </a:rPr>
            <a:t>2.5</a:t>
          </a:r>
          <a:r>
            <a:rPr kumimoji="1" lang="ja-JP" altLang="en-US" sz="1100">
              <a:latin typeface="ＭＳ Ｐゴシック"/>
            </a:rPr>
            <a:t>ポイント上昇し、類似団体平均より</a:t>
          </a:r>
          <a:r>
            <a:rPr kumimoji="1" lang="en-US" altLang="ja-JP" sz="1100">
              <a:latin typeface="ＭＳ Ｐゴシック"/>
            </a:rPr>
            <a:t>2.7</a:t>
          </a:r>
          <a:r>
            <a:rPr kumimoji="1" lang="ja-JP" altLang="en-US" sz="1100">
              <a:latin typeface="ＭＳ Ｐゴシック"/>
            </a:rPr>
            <a:t>ポイント下回っている。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年度は、平成</a:t>
          </a:r>
          <a:r>
            <a:rPr kumimoji="1" lang="en-US" altLang="ja-JP" sz="1100">
              <a:latin typeface="ＭＳ Ｐゴシック"/>
            </a:rPr>
            <a:t>27</a:t>
          </a:r>
          <a:r>
            <a:rPr kumimoji="1" lang="ja-JP" altLang="en-US" sz="1100">
              <a:latin typeface="ＭＳ Ｐゴシック"/>
            </a:rPr>
            <a:t>年度と比較すると、人件費の抑制や補助費の減などにより経常経費充当一般財源所要額の削減に努めたが、地方消費税交付金や地方交付税、臨時財政対策債の減少により経常一般財源等の減額幅が大きかったため、上昇に転じたものである。</a:t>
          </a:r>
          <a:endParaRPr kumimoji="1" lang="en-US" altLang="ja-JP" sz="1100">
            <a:latin typeface="ＭＳ Ｐゴシック"/>
          </a:endParaRPr>
        </a:p>
        <a:p>
          <a:r>
            <a:rPr kumimoji="1" lang="ja-JP" altLang="en-US" sz="1100">
              <a:latin typeface="ＭＳ Ｐゴシック"/>
            </a:rPr>
            <a:t>　今後は、公債費などの経常経費の増加が見込まれる一方、経常一般財源等については、依存財源も多く、景気の動向に左右されるため、市税の徴収の強化及びさらなる経常経費の削減に努める必要がある。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27686</xdr:rowOff>
    </xdr:from>
    <xdr:to>
      <xdr:col>7</xdr:col>
      <xdr:colOff>152400</xdr:colOff>
      <xdr:row>61</xdr:row>
      <xdr:rowOff>148336</xdr:rowOff>
    </xdr:to>
    <xdr:cxnSp macro="">
      <xdr:nvCxnSpPr>
        <xdr:cNvPr id="127" name="直線コネクタ 126"/>
        <xdr:cNvCxnSpPr/>
      </xdr:nvCxnSpPr>
      <xdr:spPr>
        <a:xfrm>
          <a:off x="4114800" y="1048613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27686</xdr:rowOff>
    </xdr:from>
    <xdr:to>
      <xdr:col>6</xdr:col>
      <xdr:colOff>0</xdr:colOff>
      <xdr:row>61</xdr:row>
      <xdr:rowOff>167640</xdr:rowOff>
    </xdr:to>
    <xdr:cxnSp macro="">
      <xdr:nvCxnSpPr>
        <xdr:cNvPr id="130" name="直線コネクタ 129"/>
        <xdr:cNvCxnSpPr/>
      </xdr:nvCxnSpPr>
      <xdr:spPr>
        <a:xfrm flipV="1">
          <a:off x="3225800" y="1048613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10668</xdr:rowOff>
    </xdr:to>
    <xdr:cxnSp macro="">
      <xdr:nvCxnSpPr>
        <xdr:cNvPr id="133" name="直線コネクタ 132"/>
        <xdr:cNvCxnSpPr/>
      </xdr:nvCxnSpPr>
      <xdr:spPr>
        <a:xfrm flipV="1">
          <a:off x="2336800" y="106260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10668</xdr:rowOff>
    </xdr:from>
    <xdr:to>
      <xdr:col>3</xdr:col>
      <xdr:colOff>279400</xdr:colOff>
      <xdr:row>62</xdr:row>
      <xdr:rowOff>112014</xdr:rowOff>
    </xdr:to>
    <xdr:cxnSp macro="">
      <xdr:nvCxnSpPr>
        <xdr:cNvPr id="136" name="直線コネクタ 135"/>
        <xdr:cNvCxnSpPr/>
      </xdr:nvCxnSpPr>
      <xdr:spPr>
        <a:xfrm flipV="1">
          <a:off x="1447800" y="106405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97536</xdr:rowOff>
    </xdr:from>
    <xdr:to>
      <xdr:col>7</xdr:col>
      <xdr:colOff>203200</xdr:colOff>
      <xdr:row>62</xdr:row>
      <xdr:rowOff>27686</xdr:rowOff>
    </xdr:to>
    <xdr:sp macro="" textlink="">
      <xdr:nvSpPr>
        <xdr:cNvPr id="146" name="円/楕円 145"/>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114063</xdr:rowOff>
    </xdr:from>
    <xdr:ext cx="762000" cy="259045"/>
    <xdr:sp macro="" textlink="">
      <xdr:nvSpPr>
        <xdr:cNvPr id="147"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148336</xdr:rowOff>
    </xdr:from>
    <xdr:to>
      <xdr:col>6</xdr:col>
      <xdr:colOff>50800</xdr:colOff>
      <xdr:row>61</xdr:row>
      <xdr:rowOff>78486</xdr:rowOff>
    </xdr:to>
    <xdr:sp macro="" textlink="">
      <xdr:nvSpPr>
        <xdr:cNvPr id="148" name="円/楕円 147"/>
        <xdr:cNvSpPr/>
      </xdr:nvSpPr>
      <xdr:spPr>
        <a:xfrm>
          <a:off x="4064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88663</xdr:rowOff>
    </xdr:from>
    <xdr:ext cx="736600" cy="259045"/>
    <xdr:sp macro="" textlink="">
      <xdr:nvSpPr>
        <xdr:cNvPr id="149" name="テキスト ボックス 148"/>
        <xdr:cNvSpPr txBox="1"/>
      </xdr:nvSpPr>
      <xdr:spPr>
        <a:xfrm>
          <a:off x="3733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0" name="円/楕円 149"/>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31767</xdr:rowOff>
    </xdr:from>
    <xdr:ext cx="762000" cy="259045"/>
    <xdr:sp macro="" textlink="">
      <xdr:nvSpPr>
        <xdr:cNvPr id="151" name="テキスト ボックス 150"/>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131318</xdr:rowOff>
    </xdr:from>
    <xdr:to>
      <xdr:col>3</xdr:col>
      <xdr:colOff>330200</xdr:colOff>
      <xdr:row>62</xdr:row>
      <xdr:rowOff>61468</xdr:rowOff>
    </xdr:to>
    <xdr:sp macro="" textlink="">
      <xdr:nvSpPr>
        <xdr:cNvPr id="152" name="円/楕円 151"/>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46245</xdr:rowOff>
    </xdr:from>
    <xdr:ext cx="762000" cy="259045"/>
    <xdr:sp macro="" textlink="">
      <xdr:nvSpPr>
        <xdr:cNvPr id="153" name="テキスト ボックス 152"/>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61214</xdr:rowOff>
    </xdr:from>
    <xdr:to>
      <xdr:col>2</xdr:col>
      <xdr:colOff>127000</xdr:colOff>
      <xdr:row>62</xdr:row>
      <xdr:rowOff>162814</xdr:rowOff>
    </xdr:to>
    <xdr:sp macro="" textlink="">
      <xdr:nvSpPr>
        <xdr:cNvPr id="154" name="円/楕円 153"/>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147591</xdr:rowOff>
    </xdr:from>
    <xdr:ext cx="762000" cy="259045"/>
    <xdr:sp macro="" textlink="">
      <xdr:nvSpPr>
        <xdr:cNvPr id="155" name="テキスト ボックス 154"/>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経常収支比率における人件費及び物件費等は類似団体平均より上回っているが、人口</a:t>
          </a:r>
          <a:r>
            <a:rPr kumimoji="1" lang="en-US" altLang="ja-JP" sz="1300">
              <a:latin typeface="ＭＳ Ｐゴシック"/>
            </a:rPr>
            <a:t>1</a:t>
          </a:r>
          <a:r>
            <a:rPr kumimoji="1" lang="ja-JP" altLang="en-US" sz="1300">
              <a:latin typeface="ＭＳ Ｐゴシック"/>
            </a:rPr>
            <a:t>人当たりの決算額は類似団体平均より下回っているため、比較的効率的な運営が行われていると考えられる。</a:t>
          </a:r>
          <a:endParaRPr kumimoji="1" lang="en-US" altLang="ja-JP" sz="1300">
            <a:latin typeface="ＭＳ Ｐゴシック"/>
          </a:endParaRPr>
        </a:p>
        <a:p>
          <a:r>
            <a:rPr kumimoji="1" lang="ja-JP" altLang="en-US" sz="1300">
              <a:latin typeface="ＭＳ Ｐゴシック"/>
            </a:rPr>
            <a:t>　しかしながら、経年の状況を見ると、類似団体平均においては改善傾向にあるが、市においては年々増加している。物件費には、臨時職員賃金や委託費などが含まれ、これらが増加していることから、業務について、直営か委託かの選択ではなく、必要性の精査を行う必要があ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79192</xdr:rowOff>
    </xdr:from>
    <xdr:to>
      <xdr:col>7</xdr:col>
      <xdr:colOff>152400</xdr:colOff>
      <xdr:row>83</xdr:row>
      <xdr:rowOff>93509</xdr:rowOff>
    </xdr:to>
    <xdr:cxnSp macro="">
      <xdr:nvCxnSpPr>
        <xdr:cNvPr id="190" name="直線コネクタ 189"/>
        <xdr:cNvCxnSpPr/>
      </xdr:nvCxnSpPr>
      <xdr:spPr>
        <a:xfrm>
          <a:off x="4114800" y="14309542"/>
          <a:ext cx="8382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61322</xdr:rowOff>
    </xdr:from>
    <xdr:to>
      <xdr:col>6</xdr:col>
      <xdr:colOff>0</xdr:colOff>
      <xdr:row>83</xdr:row>
      <xdr:rowOff>79192</xdr:rowOff>
    </xdr:to>
    <xdr:cxnSp macro="">
      <xdr:nvCxnSpPr>
        <xdr:cNvPr id="193" name="直線コネクタ 192"/>
        <xdr:cNvCxnSpPr/>
      </xdr:nvCxnSpPr>
      <xdr:spPr>
        <a:xfrm>
          <a:off x="3225800" y="14291672"/>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18236</xdr:rowOff>
    </xdr:from>
    <xdr:to>
      <xdr:col>4</xdr:col>
      <xdr:colOff>482600</xdr:colOff>
      <xdr:row>83</xdr:row>
      <xdr:rowOff>61322</xdr:rowOff>
    </xdr:to>
    <xdr:cxnSp macro="">
      <xdr:nvCxnSpPr>
        <xdr:cNvPr id="196" name="直線コネクタ 195"/>
        <xdr:cNvCxnSpPr/>
      </xdr:nvCxnSpPr>
      <xdr:spPr>
        <a:xfrm>
          <a:off x="2336800" y="14248586"/>
          <a:ext cx="889000" cy="4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17352</xdr:rowOff>
    </xdr:from>
    <xdr:to>
      <xdr:col>3</xdr:col>
      <xdr:colOff>279400</xdr:colOff>
      <xdr:row>83</xdr:row>
      <xdr:rowOff>18236</xdr:rowOff>
    </xdr:to>
    <xdr:cxnSp macro="">
      <xdr:nvCxnSpPr>
        <xdr:cNvPr id="199" name="直線コネクタ 198"/>
        <xdr:cNvCxnSpPr/>
      </xdr:nvCxnSpPr>
      <xdr:spPr>
        <a:xfrm>
          <a:off x="1447800" y="14247702"/>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42709</xdr:rowOff>
    </xdr:from>
    <xdr:to>
      <xdr:col>7</xdr:col>
      <xdr:colOff>203200</xdr:colOff>
      <xdr:row>83</xdr:row>
      <xdr:rowOff>144309</xdr:rowOff>
    </xdr:to>
    <xdr:sp macro="" textlink="">
      <xdr:nvSpPr>
        <xdr:cNvPr id="209" name="円/楕円 208"/>
        <xdr:cNvSpPr/>
      </xdr:nvSpPr>
      <xdr:spPr>
        <a:xfrm>
          <a:off x="4902200" y="142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59236</xdr:rowOff>
    </xdr:from>
    <xdr:ext cx="762000" cy="259045"/>
    <xdr:sp macro="" textlink="">
      <xdr:nvSpPr>
        <xdr:cNvPr id="210" name="人件費・物件費等の状況該当値テキスト"/>
        <xdr:cNvSpPr txBox="1"/>
      </xdr:nvSpPr>
      <xdr:spPr>
        <a:xfrm>
          <a:off x="5041900" y="1411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99,028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28392</xdr:rowOff>
    </xdr:from>
    <xdr:to>
      <xdr:col>6</xdr:col>
      <xdr:colOff>50800</xdr:colOff>
      <xdr:row>83</xdr:row>
      <xdr:rowOff>129992</xdr:rowOff>
    </xdr:to>
    <xdr:sp macro="" textlink="">
      <xdr:nvSpPr>
        <xdr:cNvPr id="211" name="円/楕円 210"/>
        <xdr:cNvSpPr/>
      </xdr:nvSpPr>
      <xdr:spPr>
        <a:xfrm>
          <a:off x="4064000" y="142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140169</xdr:rowOff>
    </xdr:from>
    <xdr:ext cx="736600" cy="259045"/>
    <xdr:sp macro="" textlink="">
      <xdr:nvSpPr>
        <xdr:cNvPr id="212" name="テキスト ボックス 211"/>
        <xdr:cNvSpPr txBox="1"/>
      </xdr:nvSpPr>
      <xdr:spPr>
        <a:xfrm>
          <a:off x="3733800" y="1402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97,960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10522</xdr:rowOff>
    </xdr:from>
    <xdr:to>
      <xdr:col>4</xdr:col>
      <xdr:colOff>533400</xdr:colOff>
      <xdr:row>83</xdr:row>
      <xdr:rowOff>112122</xdr:rowOff>
    </xdr:to>
    <xdr:sp macro="" textlink="">
      <xdr:nvSpPr>
        <xdr:cNvPr id="213" name="円/楕円 212"/>
        <xdr:cNvSpPr/>
      </xdr:nvSpPr>
      <xdr:spPr>
        <a:xfrm>
          <a:off x="3175000" y="142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122299</xdr:rowOff>
    </xdr:from>
    <xdr:ext cx="762000" cy="259045"/>
    <xdr:sp macro="" textlink="">
      <xdr:nvSpPr>
        <xdr:cNvPr id="214" name="テキスト ボックス 213"/>
        <xdr:cNvSpPr txBox="1"/>
      </xdr:nvSpPr>
      <xdr:spPr>
        <a:xfrm>
          <a:off x="2844800" y="1400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138886</xdr:rowOff>
    </xdr:from>
    <xdr:to>
      <xdr:col>3</xdr:col>
      <xdr:colOff>330200</xdr:colOff>
      <xdr:row>83</xdr:row>
      <xdr:rowOff>69036</xdr:rowOff>
    </xdr:to>
    <xdr:sp macro="" textlink="">
      <xdr:nvSpPr>
        <xdr:cNvPr id="215" name="円/楕円 214"/>
        <xdr:cNvSpPr/>
      </xdr:nvSpPr>
      <xdr:spPr>
        <a:xfrm>
          <a:off x="2286000" y="141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79213</xdr:rowOff>
    </xdr:from>
    <xdr:ext cx="762000" cy="259045"/>
    <xdr:sp macro="" textlink="">
      <xdr:nvSpPr>
        <xdr:cNvPr id="216" name="テキスト ボックス 215"/>
        <xdr:cNvSpPr txBox="1"/>
      </xdr:nvSpPr>
      <xdr:spPr>
        <a:xfrm>
          <a:off x="1955800" y="1396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93,413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138002</xdr:rowOff>
    </xdr:from>
    <xdr:to>
      <xdr:col>2</xdr:col>
      <xdr:colOff>127000</xdr:colOff>
      <xdr:row>83</xdr:row>
      <xdr:rowOff>68152</xdr:rowOff>
    </xdr:to>
    <xdr:sp macro="" textlink="">
      <xdr:nvSpPr>
        <xdr:cNvPr id="217" name="円/楕円 216"/>
        <xdr:cNvSpPr/>
      </xdr:nvSpPr>
      <xdr:spPr>
        <a:xfrm>
          <a:off x="1397000" y="141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78329</xdr:rowOff>
    </xdr:from>
    <xdr:ext cx="762000" cy="259045"/>
    <xdr:sp macro="" textlink="">
      <xdr:nvSpPr>
        <xdr:cNvPr id="218" name="テキスト ボックス 217"/>
        <xdr:cNvSpPr txBox="1"/>
      </xdr:nvSpPr>
      <xdr:spPr>
        <a:xfrm>
          <a:off x="1066800" y="1396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昭和</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年代のニュータウン開発による人口増に合わせて</a:t>
          </a:r>
          <a:r>
            <a:rPr kumimoji="1" lang="ja-JP" altLang="en-US" sz="1300">
              <a:solidFill>
                <a:schemeClr val="dk1"/>
              </a:solidFill>
              <a:effectLst/>
              <a:latin typeface="+mn-lt"/>
              <a:ea typeface="+mn-ea"/>
              <a:cs typeface="+mn-cs"/>
            </a:rPr>
            <a:t>職員を大量に</a:t>
          </a:r>
          <a:r>
            <a:rPr kumimoji="1" lang="ja-JP" altLang="ja-JP" sz="1300">
              <a:solidFill>
                <a:schemeClr val="dk1"/>
              </a:solidFill>
              <a:effectLst/>
              <a:latin typeface="+mn-lt"/>
              <a:ea typeface="+mn-ea"/>
              <a:cs typeface="+mn-cs"/>
            </a:rPr>
            <a:t>採用</a:t>
          </a:r>
          <a:r>
            <a:rPr kumimoji="1" lang="ja-JP" altLang="en-US" sz="1300">
              <a:solidFill>
                <a:schemeClr val="dk1"/>
              </a:solidFill>
              <a:effectLst/>
              <a:latin typeface="+mn-lt"/>
              <a:ea typeface="+mn-ea"/>
              <a:cs typeface="+mn-cs"/>
            </a:rPr>
            <a:t>したことによる職員の年齢、職位、構成の偏りや、人事評価を昇給・昇格に反映させていることなどが類似団体平均を上回っている要因と考えられる。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年齢構成の是正に向けて採用年齢の上限を見直すなどの対応を行っているが、早期退職などの影響もあり、短期間での是正は困難である。組織体制の見直し等により、適正な給与体系の構築が必要である。</a:t>
          </a:r>
          <a:endParaRPr kumimoji="1" lang="en-US" altLang="ja-JP" sz="130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128270</xdr:rowOff>
    </xdr:to>
    <xdr:cxnSp macro="">
      <xdr:nvCxnSpPr>
        <xdr:cNvPr id="252" name="直線コネクタ 251"/>
        <xdr:cNvCxnSpPr/>
      </xdr:nvCxnSpPr>
      <xdr:spPr>
        <a:xfrm>
          <a:off x="16179800" y="1464521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85</xdr:row>
      <xdr:rowOff>71966</xdr:rowOff>
    </xdr:to>
    <xdr:cxnSp macro="">
      <xdr:nvCxnSpPr>
        <xdr:cNvPr id="255" name="直線コネクタ 254"/>
        <xdr:cNvCxnSpPr/>
      </xdr:nvCxnSpPr>
      <xdr:spPr>
        <a:xfrm>
          <a:off x="15290800" y="146130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85</xdr:row>
      <xdr:rowOff>39793</xdr:rowOff>
    </xdr:to>
    <xdr:cxnSp macro="">
      <xdr:nvCxnSpPr>
        <xdr:cNvPr id="258" name="直線コネクタ 257"/>
        <xdr:cNvCxnSpPr/>
      </xdr:nvCxnSpPr>
      <xdr:spPr>
        <a:xfrm>
          <a:off x="14401800" y="145889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89</xdr:row>
      <xdr:rowOff>21589</xdr:rowOff>
    </xdr:to>
    <xdr:cxnSp macro="">
      <xdr:nvCxnSpPr>
        <xdr:cNvPr id="261" name="直線コネクタ 260"/>
        <xdr:cNvCxnSpPr/>
      </xdr:nvCxnSpPr>
      <xdr:spPr>
        <a:xfrm flipV="1">
          <a:off x="13512800" y="14588913"/>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1" name="円/楕円 270"/>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144797</xdr:rowOff>
    </xdr:from>
    <xdr:ext cx="762000" cy="259045"/>
    <xdr:sp macro="" textlink="">
      <xdr:nvSpPr>
        <xdr:cNvPr id="272" name="給与水準   （国との比較）該当値テキスト"/>
        <xdr:cNvSpPr txBox="1"/>
      </xdr:nvSpPr>
      <xdr:spPr>
        <a:xfrm>
          <a:off x="17106900" y="145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3" name="円/楕円 272"/>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4" name="テキスト ボックス 273"/>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5" name="円/楕円 274"/>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76" name="テキスト ボックス 275"/>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136313</xdr:rowOff>
    </xdr:from>
    <xdr:to>
      <xdr:col>21</xdr:col>
      <xdr:colOff>50800</xdr:colOff>
      <xdr:row>85</xdr:row>
      <xdr:rowOff>66463</xdr:rowOff>
    </xdr:to>
    <xdr:sp macro="" textlink="">
      <xdr:nvSpPr>
        <xdr:cNvPr id="277" name="円/楕円 276"/>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51240</xdr:rowOff>
    </xdr:from>
    <xdr:ext cx="762000" cy="259045"/>
    <xdr:sp macro="" textlink="">
      <xdr:nvSpPr>
        <xdr:cNvPr id="278" name="テキスト ボックス 277"/>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79" name="円/楕円 278"/>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0" name="テキスト ボックス 279"/>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退職者数と新規採用者数の差により前年度から減少となった。</a:t>
          </a:r>
          <a:endParaRPr kumimoji="1" lang="en-US" altLang="ja-JP" sz="1200">
            <a:latin typeface="ＭＳ Ｐゴシック"/>
          </a:endParaRPr>
        </a:p>
        <a:p>
          <a:r>
            <a:rPr kumimoji="1" lang="ja-JP" altLang="en-US" sz="1200">
              <a:latin typeface="ＭＳ Ｐゴシック"/>
            </a:rPr>
            <a:t>　定員管理指針に基づき、指定管理者制度の導入など民間委託の推進や業務の効率化を図るとともに、ごみ処理や消防業務などを一部事務組合により実施していることから、類似団体平均を下回っている状況である。</a:t>
          </a:r>
          <a:endParaRPr kumimoji="1" lang="en-US" altLang="ja-JP" sz="1200">
            <a:latin typeface="ＭＳ Ｐゴシック"/>
          </a:endParaRPr>
        </a:p>
        <a:p>
          <a:r>
            <a:rPr kumimoji="1" lang="ja-JP" altLang="en-US" sz="1200">
              <a:latin typeface="ＭＳ Ｐゴシック"/>
            </a:rPr>
            <a:t>　今後は、昭和</a:t>
          </a:r>
          <a:r>
            <a:rPr kumimoji="1" lang="en-US" altLang="ja-JP" sz="1200">
              <a:latin typeface="ＭＳ Ｐゴシック"/>
            </a:rPr>
            <a:t>50</a:t>
          </a:r>
          <a:r>
            <a:rPr kumimoji="1" lang="ja-JP" altLang="en-US" sz="1200">
              <a:latin typeface="ＭＳ Ｐゴシック"/>
            </a:rPr>
            <a:t>年代のニュータウン開発による人口増に合わせて大量に採用された職員が定年期を迎えることから、職員の補充が必要となるが、定員管理指針や行政経営指針に基づく計画的な採用や民間の活用など、適正な職員配置に努める必要がある。</a:t>
          </a:r>
          <a:endParaRPr kumimoji="1" lang="en-US" altLang="ja-JP"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83714</xdr:rowOff>
    </xdr:from>
    <xdr:to>
      <xdr:col>24</xdr:col>
      <xdr:colOff>558800</xdr:colOff>
      <xdr:row>60</xdr:row>
      <xdr:rowOff>105833</xdr:rowOff>
    </xdr:to>
    <xdr:cxnSp macro="">
      <xdr:nvCxnSpPr>
        <xdr:cNvPr id="315" name="直線コネクタ 314"/>
        <xdr:cNvCxnSpPr/>
      </xdr:nvCxnSpPr>
      <xdr:spPr>
        <a:xfrm flipV="1">
          <a:off x="16179800" y="1037071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6"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87736</xdr:rowOff>
    </xdr:from>
    <xdr:to>
      <xdr:col>23</xdr:col>
      <xdr:colOff>406400</xdr:colOff>
      <xdr:row>60</xdr:row>
      <xdr:rowOff>105833</xdr:rowOff>
    </xdr:to>
    <xdr:cxnSp macro="">
      <xdr:nvCxnSpPr>
        <xdr:cNvPr id="318" name="直線コネクタ 317"/>
        <xdr:cNvCxnSpPr/>
      </xdr:nvCxnSpPr>
      <xdr:spPr>
        <a:xfrm>
          <a:off x="15290800" y="1037473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0" name="テキスト ボックス 319"/>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87736</xdr:rowOff>
    </xdr:from>
    <xdr:to>
      <xdr:col>22</xdr:col>
      <xdr:colOff>203200</xdr:colOff>
      <xdr:row>60</xdr:row>
      <xdr:rowOff>101812</xdr:rowOff>
    </xdr:to>
    <xdr:cxnSp macro="">
      <xdr:nvCxnSpPr>
        <xdr:cNvPr id="321" name="直線コネクタ 320"/>
        <xdr:cNvCxnSpPr/>
      </xdr:nvCxnSpPr>
      <xdr:spPr>
        <a:xfrm flipV="1">
          <a:off x="14401800" y="1037473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97790</xdr:rowOff>
    </xdr:from>
    <xdr:to>
      <xdr:col>21</xdr:col>
      <xdr:colOff>0</xdr:colOff>
      <xdr:row>60</xdr:row>
      <xdr:rowOff>101812</xdr:rowOff>
    </xdr:to>
    <xdr:cxnSp macro="">
      <xdr:nvCxnSpPr>
        <xdr:cNvPr id="324" name="直線コネクタ 323"/>
        <xdr:cNvCxnSpPr/>
      </xdr:nvCxnSpPr>
      <xdr:spPr>
        <a:xfrm>
          <a:off x="13512800" y="103847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32914</xdr:rowOff>
    </xdr:from>
    <xdr:to>
      <xdr:col>24</xdr:col>
      <xdr:colOff>609600</xdr:colOff>
      <xdr:row>60</xdr:row>
      <xdr:rowOff>134514</xdr:rowOff>
    </xdr:to>
    <xdr:sp macro="" textlink="">
      <xdr:nvSpPr>
        <xdr:cNvPr id="334" name="円/楕円 333"/>
        <xdr:cNvSpPr/>
      </xdr:nvSpPr>
      <xdr:spPr>
        <a:xfrm>
          <a:off x="169672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49441</xdr:rowOff>
    </xdr:from>
    <xdr:ext cx="762000" cy="259045"/>
    <xdr:sp macro="" textlink="">
      <xdr:nvSpPr>
        <xdr:cNvPr id="335" name="定員管理の状況該当値テキスト"/>
        <xdr:cNvSpPr txBox="1"/>
      </xdr:nvSpPr>
      <xdr:spPr>
        <a:xfrm>
          <a:off x="17106900" y="1016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55033</xdr:rowOff>
    </xdr:from>
    <xdr:to>
      <xdr:col>23</xdr:col>
      <xdr:colOff>457200</xdr:colOff>
      <xdr:row>60</xdr:row>
      <xdr:rowOff>156633</xdr:rowOff>
    </xdr:to>
    <xdr:sp macro="" textlink="">
      <xdr:nvSpPr>
        <xdr:cNvPr id="336" name="円/楕円 335"/>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166810</xdr:rowOff>
    </xdr:from>
    <xdr:ext cx="736600" cy="259045"/>
    <xdr:sp macro="" textlink="">
      <xdr:nvSpPr>
        <xdr:cNvPr id="337" name="テキスト ボックス 336"/>
        <xdr:cNvSpPr txBox="1"/>
      </xdr:nvSpPr>
      <xdr:spPr>
        <a:xfrm>
          <a:off x="15798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36936</xdr:rowOff>
    </xdr:from>
    <xdr:to>
      <xdr:col>22</xdr:col>
      <xdr:colOff>254000</xdr:colOff>
      <xdr:row>60</xdr:row>
      <xdr:rowOff>138536</xdr:rowOff>
    </xdr:to>
    <xdr:sp macro="" textlink="">
      <xdr:nvSpPr>
        <xdr:cNvPr id="338" name="円/楕円 337"/>
        <xdr:cNvSpPr/>
      </xdr:nvSpPr>
      <xdr:spPr>
        <a:xfrm>
          <a:off x="15240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148713</xdr:rowOff>
    </xdr:from>
    <xdr:ext cx="762000" cy="259045"/>
    <xdr:sp macro="" textlink="">
      <xdr:nvSpPr>
        <xdr:cNvPr id="339" name="テキスト ボックス 338"/>
        <xdr:cNvSpPr txBox="1"/>
      </xdr:nvSpPr>
      <xdr:spPr>
        <a:xfrm>
          <a:off x="14909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51012</xdr:rowOff>
    </xdr:from>
    <xdr:to>
      <xdr:col>21</xdr:col>
      <xdr:colOff>50800</xdr:colOff>
      <xdr:row>60</xdr:row>
      <xdr:rowOff>152612</xdr:rowOff>
    </xdr:to>
    <xdr:sp macro="" textlink="">
      <xdr:nvSpPr>
        <xdr:cNvPr id="340" name="円/楕円 339"/>
        <xdr:cNvSpPr/>
      </xdr:nvSpPr>
      <xdr:spPr>
        <a:xfrm>
          <a:off x="14351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162789</xdr:rowOff>
    </xdr:from>
    <xdr:ext cx="762000" cy="259045"/>
    <xdr:sp macro="" textlink="">
      <xdr:nvSpPr>
        <xdr:cNvPr id="341" name="テキスト ボックス 340"/>
        <xdr:cNvSpPr txBox="1"/>
      </xdr:nvSpPr>
      <xdr:spPr>
        <a:xfrm>
          <a:off x="14020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46990</xdr:rowOff>
    </xdr:from>
    <xdr:to>
      <xdr:col>19</xdr:col>
      <xdr:colOff>533400</xdr:colOff>
      <xdr:row>60</xdr:row>
      <xdr:rowOff>148590</xdr:rowOff>
    </xdr:to>
    <xdr:sp macro="" textlink="">
      <xdr:nvSpPr>
        <xdr:cNvPr id="342" name="円/楕円 341"/>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158767</xdr:rowOff>
    </xdr:from>
    <xdr:ext cx="762000" cy="259045"/>
    <xdr:sp macro="" textlink="">
      <xdr:nvSpPr>
        <xdr:cNvPr id="343" name="テキスト ボックス 342"/>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年度に比べて</a:t>
          </a:r>
          <a:r>
            <a:rPr kumimoji="1" lang="en-US" altLang="ja-JP" sz="1200">
              <a:latin typeface="ＭＳ Ｐゴシック"/>
            </a:rPr>
            <a:t>0.9</a:t>
          </a:r>
          <a:r>
            <a:rPr kumimoji="1" lang="ja-JP" altLang="en-US" sz="1200">
              <a:latin typeface="ＭＳ Ｐゴシック"/>
            </a:rPr>
            <a:t>ポイント減少し、類似団体平均より</a:t>
          </a:r>
          <a:r>
            <a:rPr kumimoji="1" lang="en-US" altLang="ja-JP" sz="1200">
              <a:latin typeface="ＭＳ Ｐゴシック"/>
            </a:rPr>
            <a:t>5.8</a:t>
          </a:r>
          <a:r>
            <a:rPr kumimoji="1" lang="ja-JP" altLang="en-US" sz="1200">
              <a:latin typeface="ＭＳ Ｐゴシック"/>
            </a:rPr>
            <a:t>ポイント下回っている。</a:t>
          </a:r>
          <a:endParaRPr kumimoji="1" lang="en-US" altLang="ja-JP" sz="1200">
            <a:latin typeface="ＭＳ Ｐゴシック"/>
          </a:endParaRPr>
        </a:p>
        <a:p>
          <a:r>
            <a:rPr kumimoji="1" lang="ja-JP" altLang="en-US" sz="1200">
              <a:latin typeface="ＭＳ Ｐゴシック"/>
            </a:rPr>
            <a:t>　これは、一部事務組合における地方債の償還が進み、組合への負担金のうち地方債償還分が減少したためである。</a:t>
          </a:r>
          <a:endParaRPr kumimoji="1" lang="en-US" altLang="ja-JP" sz="1200">
            <a:latin typeface="ＭＳ Ｐゴシック"/>
          </a:endParaRPr>
        </a:p>
        <a:p>
          <a:r>
            <a:rPr kumimoji="1" lang="ja-JP" altLang="en-US" sz="1200">
              <a:latin typeface="ＭＳ Ｐゴシック"/>
            </a:rPr>
            <a:t>　経年でも減少傾向にあるものの、小中学校における大規模改修工事に係る地方債の元金償還が開始となり、平成</a:t>
          </a:r>
          <a:r>
            <a:rPr kumimoji="1" lang="en-US" altLang="ja-JP" sz="1200">
              <a:latin typeface="ＭＳ Ｐゴシック"/>
            </a:rPr>
            <a:t>28</a:t>
          </a:r>
          <a:r>
            <a:rPr kumimoji="1" lang="ja-JP" altLang="en-US" sz="1200">
              <a:latin typeface="ＭＳ Ｐゴシック"/>
            </a:rPr>
            <a:t>年度の単年度の数値は増加しており、今後も大規模事業に係る地方債の元金償還が始まることから、事業実施の段階で必要性を精査し、将来負担の抑制に努める必要がある。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104458</xdr:rowOff>
    </xdr:from>
    <xdr:to>
      <xdr:col>24</xdr:col>
      <xdr:colOff>558800</xdr:colOff>
      <xdr:row>37</xdr:row>
      <xdr:rowOff>158750</xdr:rowOff>
    </xdr:to>
    <xdr:cxnSp macro="">
      <xdr:nvCxnSpPr>
        <xdr:cNvPr id="373" name="直線コネクタ 372"/>
        <xdr:cNvCxnSpPr/>
      </xdr:nvCxnSpPr>
      <xdr:spPr>
        <a:xfrm flipV="1">
          <a:off x="16179800" y="644810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4"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41593</xdr:rowOff>
    </xdr:to>
    <xdr:cxnSp macro="">
      <xdr:nvCxnSpPr>
        <xdr:cNvPr id="376" name="直線コネクタ 375"/>
        <xdr:cNvCxnSpPr/>
      </xdr:nvCxnSpPr>
      <xdr:spPr>
        <a:xfrm flipV="1">
          <a:off x="15290800" y="65024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78" name="テキスト ボックス 377"/>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41593</xdr:rowOff>
    </xdr:from>
    <xdr:to>
      <xdr:col>22</xdr:col>
      <xdr:colOff>203200</xdr:colOff>
      <xdr:row>38</xdr:row>
      <xdr:rowOff>83820</xdr:rowOff>
    </xdr:to>
    <xdr:cxnSp macro="">
      <xdr:nvCxnSpPr>
        <xdr:cNvPr id="379" name="直線コネクタ 378"/>
        <xdr:cNvCxnSpPr/>
      </xdr:nvCxnSpPr>
      <xdr:spPr>
        <a:xfrm flipV="1">
          <a:off x="14401800" y="65566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1" name="テキスト ボックス 380"/>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83820</xdr:rowOff>
    </xdr:from>
    <xdr:to>
      <xdr:col>21</xdr:col>
      <xdr:colOff>0</xdr:colOff>
      <xdr:row>38</xdr:row>
      <xdr:rowOff>132080</xdr:rowOff>
    </xdr:to>
    <xdr:cxnSp macro="">
      <xdr:nvCxnSpPr>
        <xdr:cNvPr id="382" name="直線コネクタ 381"/>
        <xdr:cNvCxnSpPr/>
      </xdr:nvCxnSpPr>
      <xdr:spPr>
        <a:xfrm flipV="1">
          <a:off x="13512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6" name="テキスト ボックス 385"/>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53658</xdr:rowOff>
    </xdr:from>
    <xdr:to>
      <xdr:col>24</xdr:col>
      <xdr:colOff>609600</xdr:colOff>
      <xdr:row>37</xdr:row>
      <xdr:rowOff>155258</xdr:rowOff>
    </xdr:to>
    <xdr:sp macro="" textlink="">
      <xdr:nvSpPr>
        <xdr:cNvPr id="392" name="円/楕円 391"/>
        <xdr:cNvSpPr/>
      </xdr:nvSpPr>
      <xdr:spPr>
        <a:xfrm>
          <a:off x="169672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70185</xdr:rowOff>
    </xdr:from>
    <xdr:ext cx="762000" cy="259045"/>
    <xdr:sp macro="" textlink="">
      <xdr:nvSpPr>
        <xdr:cNvPr id="393" name="公債費負担の状況該当値テキスト"/>
        <xdr:cNvSpPr txBox="1"/>
      </xdr:nvSpPr>
      <xdr:spPr>
        <a:xfrm>
          <a:off x="17106900" y="624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394" name="円/楕円 393"/>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395" name="テキスト ボックス 394"/>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162243</xdr:rowOff>
    </xdr:from>
    <xdr:to>
      <xdr:col>22</xdr:col>
      <xdr:colOff>254000</xdr:colOff>
      <xdr:row>38</xdr:row>
      <xdr:rowOff>92393</xdr:rowOff>
    </xdr:to>
    <xdr:sp macro="" textlink="">
      <xdr:nvSpPr>
        <xdr:cNvPr id="396" name="円/楕円 395"/>
        <xdr:cNvSpPr/>
      </xdr:nvSpPr>
      <xdr:spPr>
        <a:xfrm>
          <a:off x="15240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102569</xdr:rowOff>
    </xdr:from>
    <xdr:ext cx="762000" cy="259045"/>
    <xdr:sp macro="" textlink="">
      <xdr:nvSpPr>
        <xdr:cNvPr id="397" name="テキスト ボックス 396"/>
        <xdr:cNvSpPr txBox="1"/>
      </xdr:nvSpPr>
      <xdr:spPr>
        <a:xfrm>
          <a:off x="14909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33020</xdr:rowOff>
    </xdr:from>
    <xdr:to>
      <xdr:col>21</xdr:col>
      <xdr:colOff>50800</xdr:colOff>
      <xdr:row>38</xdr:row>
      <xdr:rowOff>134620</xdr:rowOff>
    </xdr:to>
    <xdr:sp macro="" textlink="">
      <xdr:nvSpPr>
        <xdr:cNvPr id="398" name="円/楕円 397"/>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144797</xdr:rowOff>
    </xdr:from>
    <xdr:ext cx="762000" cy="259045"/>
    <xdr:sp macro="" textlink="">
      <xdr:nvSpPr>
        <xdr:cNvPr id="399" name="テキスト ボックス 398"/>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81280</xdr:rowOff>
    </xdr:from>
    <xdr:to>
      <xdr:col>19</xdr:col>
      <xdr:colOff>533400</xdr:colOff>
      <xdr:row>39</xdr:row>
      <xdr:rowOff>11430</xdr:rowOff>
    </xdr:to>
    <xdr:sp macro="" textlink="">
      <xdr:nvSpPr>
        <xdr:cNvPr id="400" name="円/楕円 399"/>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21607</xdr:rowOff>
    </xdr:from>
    <xdr:ext cx="762000" cy="259045"/>
    <xdr:sp macro="" textlink="">
      <xdr:nvSpPr>
        <xdr:cNvPr id="401" name="テキスト ボックス 400"/>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年度以来</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年ぶりに数値として現れ、</a:t>
          </a:r>
          <a:r>
            <a:rPr kumimoji="1" lang="en-US" altLang="ja-JP" sz="1200">
              <a:solidFill>
                <a:schemeClr val="dk1"/>
              </a:solidFill>
              <a:effectLst/>
              <a:latin typeface="+mn-lt"/>
              <a:ea typeface="+mn-ea"/>
              <a:cs typeface="+mn-cs"/>
            </a:rPr>
            <a:t>23.0</a:t>
          </a:r>
          <a:r>
            <a:rPr kumimoji="1" lang="ja-JP" altLang="en-US" sz="1200">
              <a:solidFill>
                <a:schemeClr val="dk1"/>
              </a:solidFill>
              <a:effectLst/>
              <a:latin typeface="+mn-lt"/>
              <a:ea typeface="+mn-ea"/>
              <a:cs typeface="+mn-cs"/>
            </a:rPr>
            <a:t>％となった。</a:t>
          </a:r>
          <a:endParaRPr kumimoji="1" lang="en-US" altLang="ja-JP" sz="1200">
            <a:solidFill>
              <a:schemeClr val="dk1"/>
            </a:solidFill>
            <a:effectLst/>
            <a:latin typeface="+mn-lt"/>
            <a:ea typeface="+mn-ea"/>
            <a:cs typeface="+mn-cs"/>
          </a:endParaRPr>
        </a:p>
        <a:p>
          <a:r>
            <a:rPr lang="ja-JP" altLang="en-US" sz="1200">
              <a:effectLst/>
            </a:rPr>
            <a:t>　これは、学校給食共同調理場建替事業に係る施設整備費に係る債務負担行為を設定したことに加え、庁舎整備工事に係る地方債の借入などにより地方債残高が増額となったこと、印西地区環境整備事業組合の施設老朽化による設備更新に伴う負担見込額が増額となったことなどにより、将来負担額が充当可能財源等を上回ったためである。</a:t>
          </a:r>
          <a:endParaRPr lang="en-US" altLang="ja-JP" sz="1200">
            <a:effectLst/>
          </a:endParaRPr>
        </a:p>
        <a:p>
          <a:r>
            <a:rPr lang="ja-JP" altLang="en-US" sz="1200">
              <a:effectLst/>
            </a:rPr>
            <a:t>　早期健全化基準を大幅に下回ってはいるものの、引き続き、将来負担の抑制に努める必要がある。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5"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6" name="フローチャート : 判断 435"/>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7" name="フローチャート : 判断 436"/>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38" name="テキスト ボックス 437"/>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39" name="フローチャート : 判断 438"/>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0" name="テキスト ボックス 439"/>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1" name="フローチャート : 判断 440"/>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2" name="テキスト ボックス 441"/>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3" name="フローチャート : 判断 442"/>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4" name="テキスト ボックス 443"/>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104563</xdr:rowOff>
    </xdr:from>
    <xdr:to>
      <xdr:col>24</xdr:col>
      <xdr:colOff>609600</xdr:colOff>
      <xdr:row>15</xdr:row>
      <xdr:rowOff>34713</xdr:rowOff>
    </xdr:to>
    <xdr:sp macro="" textlink="">
      <xdr:nvSpPr>
        <xdr:cNvPr id="450" name="円/楕円 449"/>
        <xdr:cNvSpPr/>
      </xdr:nvSpPr>
      <xdr:spPr>
        <a:xfrm>
          <a:off x="169672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121090</xdr:rowOff>
    </xdr:from>
    <xdr:ext cx="762000" cy="259045"/>
    <xdr:sp macro="" textlink="">
      <xdr:nvSpPr>
        <xdr:cNvPr id="451" name="将来負担の状況該当値テキスト"/>
        <xdr:cNvSpPr txBox="1"/>
      </xdr:nvSpPr>
      <xdr:spPr>
        <a:xfrm>
          <a:off x="17106900" y="234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63,345
62,490
35.48
21,275,279
20,426,264
720,182
11,390,023
18,391,762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23.0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年度に比べて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ポイント上昇し、類似団体平均より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っている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これは、</a:t>
          </a:r>
          <a:r>
            <a:rPr kumimoji="1" lang="ja-JP" altLang="en-US" sz="1100">
              <a:latin typeface="ＭＳ Ｐゴシック"/>
            </a:rPr>
            <a:t>人事院勧告に基づく給与改定により基本給及び期末勤勉手当等が増加したためである。</a:t>
          </a:r>
          <a:endParaRPr kumimoji="1" lang="en-US" altLang="ja-JP" sz="1100">
            <a:latin typeface="ＭＳ Ｐゴシック"/>
          </a:endParaRPr>
        </a:p>
        <a:p>
          <a:r>
            <a:rPr kumimoji="1" lang="ja-JP" altLang="en-US" sz="1100">
              <a:latin typeface="ＭＳ Ｐゴシック"/>
            </a:rPr>
            <a:t>　経年の状況として、地域手当の支給率が類似団体平均より若干高いことにより、人件費に係る経常収支比率が若干高い状態が続いている。</a:t>
          </a:r>
          <a:endParaRPr kumimoji="1" lang="en-US" altLang="ja-JP" sz="1100">
            <a:latin typeface="ＭＳ Ｐゴシック"/>
          </a:endParaRPr>
        </a:p>
        <a:p>
          <a:r>
            <a:rPr kumimoji="1" lang="ja-JP" altLang="en-US" sz="1100">
              <a:latin typeface="ＭＳ Ｐゴシック"/>
            </a:rPr>
            <a:t>　今後も、</a:t>
          </a:r>
          <a:r>
            <a:rPr kumimoji="1" lang="ja-JP" altLang="ja-JP" sz="1100">
              <a:solidFill>
                <a:schemeClr val="dk1"/>
              </a:solidFill>
              <a:effectLst/>
              <a:latin typeface="+mn-lt"/>
              <a:ea typeface="+mn-ea"/>
              <a:cs typeface="+mn-cs"/>
            </a:rPr>
            <a:t>行政</a:t>
          </a:r>
          <a:r>
            <a:rPr kumimoji="1" lang="ja-JP" altLang="en-US" sz="1100">
              <a:solidFill>
                <a:schemeClr val="dk1"/>
              </a:solidFill>
              <a:effectLst/>
              <a:latin typeface="+mn-lt"/>
              <a:ea typeface="+mn-ea"/>
              <a:cs typeface="+mn-cs"/>
            </a:rPr>
            <a:t>経営指針</a:t>
          </a:r>
          <a:r>
            <a:rPr kumimoji="1" lang="ja-JP" altLang="ja-JP" sz="1100">
              <a:solidFill>
                <a:schemeClr val="dk1"/>
              </a:solidFill>
              <a:effectLst/>
              <a:latin typeface="+mn-lt"/>
              <a:ea typeface="+mn-ea"/>
              <a:cs typeface="+mn-cs"/>
            </a:rPr>
            <a:t>や定員管理指針に基づき、指定管理者制度の導入など民間委託の推進や業務の効率化を図</a:t>
          </a:r>
          <a:r>
            <a:rPr kumimoji="1" lang="ja-JP" altLang="en-US" sz="1100">
              <a:solidFill>
                <a:schemeClr val="dk1"/>
              </a:solidFill>
              <a:effectLst/>
              <a:latin typeface="+mn-lt"/>
              <a:ea typeface="+mn-ea"/>
              <a:cs typeface="+mn-cs"/>
            </a:rPr>
            <a:t>るとともに、真に必要な業務かを精査し、人件費の抑制に努める。</a:t>
          </a:r>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19231</xdr:rowOff>
    </xdr:from>
    <xdr:to>
      <xdr:col>7</xdr:col>
      <xdr:colOff>15875</xdr:colOff>
      <xdr:row>36</xdr:row>
      <xdr:rowOff>64951</xdr:rowOff>
    </xdr:to>
    <xdr:cxnSp macro="">
      <xdr:nvCxnSpPr>
        <xdr:cNvPr id="68" name="直線コネクタ 67"/>
        <xdr:cNvCxnSpPr/>
      </xdr:nvCxnSpPr>
      <xdr:spPr>
        <a:xfrm>
          <a:off x="3987800" y="61914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19231</xdr:rowOff>
    </xdr:from>
    <xdr:to>
      <xdr:col>5</xdr:col>
      <xdr:colOff>549275</xdr:colOff>
      <xdr:row>36</xdr:row>
      <xdr:rowOff>45357</xdr:rowOff>
    </xdr:to>
    <xdr:cxnSp macro="">
      <xdr:nvCxnSpPr>
        <xdr:cNvPr id="71" name="直線コネクタ 70"/>
        <xdr:cNvCxnSpPr/>
      </xdr:nvCxnSpPr>
      <xdr:spPr>
        <a:xfrm flipV="1">
          <a:off x="3098800" y="61914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45357</xdr:rowOff>
    </xdr:from>
    <xdr:to>
      <xdr:col>4</xdr:col>
      <xdr:colOff>346075</xdr:colOff>
      <xdr:row>36</xdr:row>
      <xdr:rowOff>64951</xdr:rowOff>
    </xdr:to>
    <xdr:cxnSp macro="">
      <xdr:nvCxnSpPr>
        <xdr:cNvPr id="74" name="直線コネクタ 73"/>
        <xdr:cNvCxnSpPr/>
      </xdr:nvCxnSpPr>
      <xdr:spPr>
        <a:xfrm flipV="1">
          <a:off x="2209800" y="6217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64951</xdr:rowOff>
    </xdr:from>
    <xdr:to>
      <xdr:col>3</xdr:col>
      <xdr:colOff>142875</xdr:colOff>
      <xdr:row>37</xdr:row>
      <xdr:rowOff>11067</xdr:rowOff>
    </xdr:to>
    <xdr:cxnSp macro="">
      <xdr:nvCxnSpPr>
        <xdr:cNvPr id="77" name="直線コネクタ 76"/>
        <xdr:cNvCxnSpPr/>
      </xdr:nvCxnSpPr>
      <xdr:spPr>
        <a:xfrm flipV="1">
          <a:off x="1320800" y="62371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14151</xdr:rowOff>
    </xdr:from>
    <xdr:to>
      <xdr:col>7</xdr:col>
      <xdr:colOff>66675</xdr:colOff>
      <xdr:row>36</xdr:row>
      <xdr:rowOff>115751</xdr:rowOff>
    </xdr:to>
    <xdr:sp macro="" textlink="">
      <xdr:nvSpPr>
        <xdr:cNvPr id="87" name="円/楕円 86"/>
        <xdr:cNvSpPr/>
      </xdr:nvSpPr>
      <xdr:spPr>
        <a:xfrm>
          <a:off x="47752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157678</xdr:rowOff>
    </xdr:from>
    <xdr:ext cx="762000" cy="259045"/>
    <xdr:sp macro="" textlink="">
      <xdr:nvSpPr>
        <xdr:cNvPr id="88" name="人件費該当値テキスト"/>
        <xdr:cNvSpPr txBox="1"/>
      </xdr:nvSpPr>
      <xdr:spPr>
        <a:xfrm>
          <a:off x="4914900" y="615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139881</xdr:rowOff>
    </xdr:from>
    <xdr:to>
      <xdr:col>5</xdr:col>
      <xdr:colOff>600075</xdr:colOff>
      <xdr:row>36</xdr:row>
      <xdr:rowOff>70031</xdr:rowOff>
    </xdr:to>
    <xdr:sp macro="" textlink="">
      <xdr:nvSpPr>
        <xdr:cNvPr id="89" name="円/楕円 88"/>
        <xdr:cNvSpPr/>
      </xdr:nvSpPr>
      <xdr:spPr>
        <a:xfrm>
          <a:off x="3937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54808</xdr:rowOff>
    </xdr:from>
    <xdr:ext cx="736600" cy="259045"/>
    <xdr:sp macro="" textlink="">
      <xdr:nvSpPr>
        <xdr:cNvPr id="90" name="テキスト ボックス 89"/>
        <xdr:cNvSpPr txBox="1"/>
      </xdr:nvSpPr>
      <xdr:spPr>
        <a:xfrm>
          <a:off x="3606800" y="6227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166007</xdr:rowOff>
    </xdr:from>
    <xdr:to>
      <xdr:col>4</xdr:col>
      <xdr:colOff>396875</xdr:colOff>
      <xdr:row>36</xdr:row>
      <xdr:rowOff>96157</xdr:rowOff>
    </xdr:to>
    <xdr:sp macro="" textlink="">
      <xdr:nvSpPr>
        <xdr:cNvPr id="91" name="円/楕円 90"/>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80934</xdr:rowOff>
    </xdr:from>
    <xdr:ext cx="762000" cy="259045"/>
    <xdr:sp macro="" textlink="">
      <xdr:nvSpPr>
        <xdr:cNvPr id="92" name="テキスト ボックス 91"/>
        <xdr:cNvSpPr txBox="1"/>
      </xdr:nvSpPr>
      <xdr:spPr>
        <a:xfrm>
          <a:off x="2717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14151</xdr:rowOff>
    </xdr:from>
    <xdr:to>
      <xdr:col>3</xdr:col>
      <xdr:colOff>193675</xdr:colOff>
      <xdr:row>36</xdr:row>
      <xdr:rowOff>115751</xdr:rowOff>
    </xdr:to>
    <xdr:sp macro="" textlink="">
      <xdr:nvSpPr>
        <xdr:cNvPr id="93" name="円/楕円 92"/>
        <xdr:cNvSpPr/>
      </xdr:nvSpPr>
      <xdr:spPr>
        <a:xfrm>
          <a:off x="2159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100528</xdr:rowOff>
    </xdr:from>
    <xdr:ext cx="762000" cy="259045"/>
    <xdr:sp macro="" textlink="">
      <xdr:nvSpPr>
        <xdr:cNvPr id="94" name="テキスト ボックス 93"/>
        <xdr:cNvSpPr txBox="1"/>
      </xdr:nvSpPr>
      <xdr:spPr>
        <a:xfrm>
          <a:off x="1828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131717</xdr:rowOff>
    </xdr:from>
    <xdr:to>
      <xdr:col>1</xdr:col>
      <xdr:colOff>676275</xdr:colOff>
      <xdr:row>37</xdr:row>
      <xdr:rowOff>61867</xdr:rowOff>
    </xdr:to>
    <xdr:sp macro="" textlink="">
      <xdr:nvSpPr>
        <xdr:cNvPr id="95" name="円/楕円 94"/>
        <xdr:cNvSpPr/>
      </xdr:nvSpPr>
      <xdr:spPr>
        <a:xfrm>
          <a:off x="1270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46644</xdr:rowOff>
    </xdr:from>
    <xdr:ext cx="762000" cy="259045"/>
    <xdr:sp macro="" textlink="">
      <xdr:nvSpPr>
        <xdr:cNvPr id="96" name="テキスト ボックス 95"/>
        <xdr:cNvSpPr txBox="1"/>
      </xdr:nvSpPr>
      <xdr:spPr>
        <a:xfrm>
          <a:off x="939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年度に比べて</a:t>
          </a:r>
          <a:r>
            <a:rPr kumimoji="1" lang="en-US" altLang="ja-JP" sz="1200">
              <a:latin typeface="ＭＳ Ｐゴシック"/>
            </a:rPr>
            <a:t>0.6</a:t>
          </a:r>
          <a:r>
            <a:rPr kumimoji="1" lang="ja-JP" altLang="en-US" sz="1200">
              <a:latin typeface="ＭＳ Ｐゴシック"/>
            </a:rPr>
            <a:t>ポイント上昇し、類似団体平均より</a:t>
          </a:r>
          <a:r>
            <a:rPr kumimoji="1" lang="en-US" altLang="ja-JP" sz="1200">
              <a:latin typeface="ＭＳ Ｐゴシック"/>
            </a:rPr>
            <a:t>1.2</a:t>
          </a:r>
          <a:r>
            <a:rPr kumimoji="1" lang="ja-JP" altLang="en-US" sz="1200">
              <a:latin typeface="ＭＳ Ｐゴシック"/>
            </a:rPr>
            <a:t>ポイント上回っている状況である。</a:t>
          </a:r>
          <a:endParaRPr kumimoji="1" lang="en-US" altLang="ja-JP" sz="1200">
            <a:latin typeface="ＭＳ Ｐゴシック"/>
          </a:endParaRPr>
        </a:p>
        <a:p>
          <a:r>
            <a:rPr kumimoji="1" lang="ja-JP" altLang="en-US" sz="1200">
              <a:latin typeface="ＭＳ Ｐゴシック"/>
            </a:rPr>
            <a:t>　これは、庁舎整備に伴い備品購入費となったことに加え、窓口業務や学童保育などの業務の外部委託化が進んだため、前年度から上昇したものである。</a:t>
          </a:r>
          <a:endParaRPr kumimoji="1" lang="en-US" altLang="ja-JP" sz="1200">
            <a:latin typeface="ＭＳ Ｐゴシック"/>
          </a:endParaRPr>
        </a:p>
        <a:p>
          <a:r>
            <a:rPr kumimoji="1" lang="ja-JP" altLang="en-US" sz="1200">
              <a:latin typeface="ＭＳ Ｐゴシック"/>
            </a:rPr>
            <a:t>　今後も、情報セキュリティの強化や業務の民間委託の推進などにより、物件費は上昇する要素があるため、事業実施に当たり、必要性や効果的な手法の検討が求められる。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140716</xdr:rowOff>
    </xdr:from>
    <xdr:to>
      <xdr:col>24</xdr:col>
      <xdr:colOff>31750</xdr:colOff>
      <xdr:row>17</xdr:row>
      <xdr:rowOff>24130</xdr:rowOff>
    </xdr:to>
    <xdr:cxnSp macro="">
      <xdr:nvCxnSpPr>
        <xdr:cNvPr id="127" name="直線コネクタ 126"/>
        <xdr:cNvCxnSpPr/>
      </xdr:nvCxnSpPr>
      <xdr:spPr>
        <a:xfrm>
          <a:off x="15671800" y="28839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140716</xdr:rowOff>
    </xdr:from>
    <xdr:to>
      <xdr:col>22</xdr:col>
      <xdr:colOff>565150</xdr:colOff>
      <xdr:row>17</xdr:row>
      <xdr:rowOff>14986</xdr:rowOff>
    </xdr:to>
    <xdr:cxnSp macro="">
      <xdr:nvCxnSpPr>
        <xdr:cNvPr id="130" name="直線コネクタ 129"/>
        <xdr:cNvCxnSpPr/>
      </xdr:nvCxnSpPr>
      <xdr:spPr>
        <a:xfrm flipV="1">
          <a:off x="14782800" y="2883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14986</xdr:rowOff>
    </xdr:to>
    <xdr:cxnSp macro="">
      <xdr:nvCxnSpPr>
        <xdr:cNvPr id="133" name="直線コネクタ 132"/>
        <xdr:cNvCxnSpPr/>
      </xdr:nvCxnSpPr>
      <xdr:spPr>
        <a:xfrm>
          <a:off x="13893800" y="28473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104140</xdr:rowOff>
    </xdr:to>
    <xdr:cxnSp macro="">
      <xdr:nvCxnSpPr>
        <xdr:cNvPr id="136" name="直線コネクタ 135"/>
        <xdr:cNvCxnSpPr/>
      </xdr:nvCxnSpPr>
      <xdr:spPr>
        <a:xfrm>
          <a:off x="13004800" y="27650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6" name="円/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7"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89916</xdr:rowOff>
    </xdr:from>
    <xdr:to>
      <xdr:col>22</xdr:col>
      <xdr:colOff>615950</xdr:colOff>
      <xdr:row>17</xdr:row>
      <xdr:rowOff>20066</xdr:rowOff>
    </xdr:to>
    <xdr:sp macro="" textlink="">
      <xdr:nvSpPr>
        <xdr:cNvPr id="148" name="円/楕円 147"/>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4843</xdr:rowOff>
    </xdr:from>
    <xdr:ext cx="736600" cy="259045"/>
    <xdr:sp macro="" textlink="">
      <xdr:nvSpPr>
        <xdr:cNvPr id="149" name="テキスト ボックス 148"/>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135636</xdr:rowOff>
    </xdr:from>
    <xdr:to>
      <xdr:col>21</xdr:col>
      <xdr:colOff>412750</xdr:colOff>
      <xdr:row>17</xdr:row>
      <xdr:rowOff>65786</xdr:rowOff>
    </xdr:to>
    <xdr:sp macro="" textlink="">
      <xdr:nvSpPr>
        <xdr:cNvPr id="150" name="円/楕円 149"/>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51" name="テキスト ボックス 150"/>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2" name="円/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3" name="テキスト ボックス 15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54" name="円/楕円 153"/>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57421</xdr:rowOff>
    </xdr:from>
    <xdr:ext cx="762000" cy="259045"/>
    <xdr:sp macro="" textlink="">
      <xdr:nvSpPr>
        <xdr:cNvPr id="155" name="テキスト ボックス 154"/>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年度に比べて</a:t>
          </a:r>
          <a:r>
            <a:rPr kumimoji="1" lang="en-US" altLang="ja-JP" sz="1100">
              <a:latin typeface="ＭＳ Ｐゴシック"/>
            </a:rPr>
            <a:t>0.3</a:t>
          </a:r>
          <a:r>
            <a:rPr kumimoji="1" lang="ja-JP" altLang="en-US" sz="1100">
              <a:latin typeface="ＭＳ Ｐゴシック"/>
            </a:rPr>
            <a:t>ポイント上昇したが、類似団体平均よりは</a:t>
          </a:r>
          <a:r>
            <a:rPr kumimoji="1" lang="en-US" altLang="ja-JP" sz="1100">
              <a:latin typeface="ＭＳ Ｐゴシック"/>
            </a:rPr>
            <a:t>1.9</a:t>
          </a:r>
          <a:r>
            <a:rPr kumimoji="1" lang="ja-JP" altLang="en-US" sz="1100">
              <a:latin typeface="ＭＳ Ｐゴシック"/>
            </a:rPr>
            <a:t>ポイント下回っている。</a:t>
          </a:r>
          <a:endParaRPr kumimoji="1" lang="en-US" altLang="ja-JP" sz="1100">
            <a:latin typeface="ＭＳ Ｐゴシック"/>
          </a:endParaRPr>
        </a:p>
        <a:p>
          <a:r>
            <a:rPr kumimoji="1" lang="ja-JP" altLang="en-US" sz="1100">
              <a:latin typeface="ＭＳ Ｐゴシック"/>
            </a:rPr>
            <a:t>　増加の理由は、障害福祉サービスや保育所運営費などの需要が増加し、市負担額も増額となったためである。</a:t>
          </a:r>
          <a:endParaRPr kumimoji="1" lang="en-US" altLang="ja-JP" sz="1100">
            <a:latin typeface="ＭＳ Ｐゴシック"/>
          </a:endParaRPr>
        </a:p>
        <a:p>
          <a:r>
            <a:rPr kumimoji="1" lang="ja-JP" altLang="en-US" sz="1100">
              <a:latin typeface="ＭＳ Ｐゴシック"/>
            </a:rPr>
            <a:t>　経年の状況として、類似団体平均と比較して増加の伸びを抑えられているのは、市単独事業について、廃止を含めて見直しを行っているためである。しかしながら、国の補助制度に基づく市負担額は増加を続けており、今後も上昇傾向が見込まれるため、いかに抑制できるかが課題である。</a:t>
          </a:r>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55</xdr:row>
      <xdr:rowOff>42635</xdr:rowOff>
    </xdr:to>
    <xdr:cxnSp macro="">
      <xdr:nvCxnSpPr>
        <xdr:cNvPr id="190" name="直線コネクタ 189"/>
        <xdr:cNvCxnSpPr/>
      </xdr:nvCxnSpPr>
      <xdr:spPr>
        <a:xfrm>
          <a:off x="3987800" y="9439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31750</xdr:rowOff>
    </xdr:to>
    <xdr:cxnSp macro="">
      <xdr:nvCxnSpPr>
        <xdr:cNvPr id="193" name="直線コネクタ 192"/>
        <xdr:cNvCxnSpPr/>
      </xdr:nvCxnSpPr>
      <xdr:spPr>
        <a:xfrm flipV="1">
          <a:off x="3098800" y="943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72572</xdr:rowOff>
    </xdr:from>
    <xdr:to>
      <xdr:col>4</xdr:col>
      <xdr:colOff>346075</xdr:colOff>
      <xdr:row>55</xdr:row>
      <xdr:rowOff>31750</xdr:rowOff>
    </xdr:to>
    <xdr:cxnSp macro="">
      <xdr:nvCxnSpPr>
        <xdr:cNvPr id="196" name="直線コネクタ 195"/>
        <xdr:cNvCxnSpPr/>
      </xdr:nvCxnSpPr>
      <xdr:spPr>
        <a:xfrm>
          <a:off x="2209800" y="9330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72572</xdr:rowOff>
    </xdr:from>
    <xdr:to>
      <xdr:col>3</xdr:col>
      <xdr:colOff>142875</xdr:colOff>
      <xdr:row>54</xdr:row>
      <xdr:rowOff>116115</xdr:rowOff>
    </xdr:to>
    <xdr:cxnSp macro="">
      <xdr:nvCxnSpPr>
        <xdr:cNvPr id="199" name="直線コネクタ 198"/>
        <xdr:cNvCxnSpPr/>
      </xdr:nvCxnSpPr>
      <xdr:spPr>
        <a:xfrm flipV="1">
          <a:off x="1320800" y="9330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9" name="円/楕円 208"/>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10"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1" name="円/楕円 210"/>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2" name="テキスト ボックス 211"/>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3" name="円/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21772</xdr:rowOff>
    </xdr:from>
    <xdr:to>
      <xdr:col>3</xdr:col>
      <xdr:colOff>193675</xdr:colOff>
      <xdr:row>54</xdr:row>
      <xdr:rowOff>123372</xdr:rowOff>
    </xdr:to>
    <xdr:sp macro="" textlink="">
      <xdr:nvSpPr>
        <xdr:cNvPr id="215" name="円/楕円 214"/>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133549</xdr:rowOff>
    </xdr:from>
    <xdr:ext cx="762000" cy="259045"/>
    <xdr:sp macro="" textlink="">
      <xdr:nvSpPr>
        <xdr:cNvPr id="216" name="テキスト ボックス 215"/>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17" name="円/楕円 216"/>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18" name="テキスト ボックス 217"/>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年度に比べて</a:t>
          </a:r>
          <a:r>
            <a:rPr kumimoji="1" lang="en-US" altLang="ja-JP" sz="1300">
              <a:latin typeface="ＭＳ Ｐゴシック"/>
            </a:rPr>
            <a:t>0.8</a:t>
          </a:r>
          <a:r>
            <a:rPr kumimoji="1" lang="ja-JP" altLang="en-US" sz="1300">
              <a:latin typeface="ＭＳ Ｐゴシック"/>
            </a:rPr>
            <a:t>ポイント上昇したが、類似団体平均よりは</a:t>
          </a:r>
          <a:r>
            <a:rPr kumimoji="1" lang="en-US" altLang="ja-JP" sz="1300">
              <a:latin typeface="ＭＳ Ｐゴシック"/>
            </a:rPr>
            <a:t>3.2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その他の主な構成は、繰出金及び維持補修費であるが、介護保険特別会計保険事業勘定における保険給付や地域支援事業に係る市の法定負担額が増加傾向であり、保険給付を抑制できるような効果的な取り組みの実施が求められ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100330</xdr:rowOff>
    </xdr:to>
    <xdr:cxnSp macro="">
      <xdr:nvCxnSpPr>
        <xdr:cNvPr id="251" name="直線コネクタ 250"/>
        <xdr:cNvCxnSpPr/>
      </xdr:nvCxnSpPr>
      <xdr:spPr>
        <a:xfrm>
          <a:off x="15671800" y="9469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39370</xdr:rowOff>
    </xdr:to>
    <xdr:cxnSp macro="">
      <xdr:nvCxnSpPr>
        <xdr:cNvPr id="254" name="直線コネクタ 253"/>
        <xdr:cNvCxnSpPr/>
      </xdr:nvCxnSpPr>
      <xdr:spPr>
        <a:xfrm>
          <a:off x="14782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142240</xdr:rowOff>
    </xdr:from>
    <xdr:to>
      <xdr:col>21</xdr:col>
      <xdr:colOff>361950</xdr:colOff>
      <xdr:row>55</xdr:row>
      <xdr:rowOff>39370</xdr:rowOff>
    </xdr:to>
    <xdr:cxnSp macro="">
      <xdr:nvCxnSpPr>
        <xdr:cNvPr id="257" name="直線コネクタ 256"/>
        <xdr:cNvCxnSpPr/>
      </xdr:nvCxnSpPr>
      <xdr:spPr>
        <a:xfrm>
          <a:off x="13893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54</xdr:row>
      <xdr:rowOff>142240</xdr:rowOff>
    </xdr:to>
    <xdr:cxnSp macro="">
      <xdr:nvCxnSpPr>
        <xdr:cNvPr id="260" name="直線コネクタ 259"/>
        <xdr:cNvCxnSpPr/>
      </xdr:nvCxnSpPr>
      <xdr:spPr>
        <a:xfrm>
          <a:off x="13004800" y="937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70" name="円/楕円 269"/>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71"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72" name="円/楕円 271"/>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100347</xdr:rowOff>
    </xdr:from>
    <xdr:ext cx="736600" cy="259045"/>
    <xdr:sp macro="" textlink="">
      <xdr:nvSpPr>
        <xdr:cNvPr id="273" name="テキスト ボックス 272"/>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4" name="円/楕円 273"/>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5" name="テキスト ボックス 274"/>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91440</xdr:rowOff>
    </xdr:from>
    <xdr:to>
      <xdr:col>20</xdr:col>
      <xdr:colOff>209550</xdr:colOff>
      <xdr:row>55</xdr:row>
      <xdr:rowOff>21590</xdr:rowOff>
    </xdr:to>
    <xdr:sp macro="" textlink="">
      <xdr:nvSpPr>
        <xdr:cNvPr id="276" name="円/楕円 275"/>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31767</xdr:rowOff>
    </xdr:from>
    <xdr:ext cx="762000" cy="259045"/>
    <xdr:sp macro="" textlink="">
      <xdr:nvSpPr>
        <xdr:cNvPr id="277" name="テキスト ボックス 276"/>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78" name="円/楕円 277"/>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79" name="テキスト ボックス 278"/>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aseline="0">
              <a:latin typeface="ＭＳ Ｐゴシック"/>
            </a:rPr>
            <a:t>　平成</a:t>
          </a:r>
          <a:r>
            <a:rPr kumimoji="1" lang="en-US" altLang="ja-JP" sz="950" baseline="0">
              <a:latin typeface="ＭＳ Ｐゴシック"/>
            </a:rPr>
            <a:t>27</a:t>
          </a:r>
          <a:r>
            <a:rPr kumimoji="1" lang="ja-JP" altLang="en-US" sz="950" baseline="0">
              <a:latin typeface="ＭＳ Ｐゴシック"/>
            </a:rPr>
            <a:t>年度に比べて</a:t>
          </a:r>
          <a:r>
            <a:rPr kumimoji="1" lang="en-US" altLang="ja-JP" sz="950" baseline="0">
              <a:latin typeface="ＭＳ Ｐゴシック"/>
            </a:rPr>
            <a:t>0.9</a:t>
          </a:r>
          <a:r>
            <a:rPr kumimoji="1" lang="ja-JP" altLang="en-US" sz="950" baseline="0">
              <a:latin typeface="ＭＳ Ｐゴシック"/>
            </a:rPr>
            <a:t>ポイント改善したものの、類似団体平均を</a:t>
          </a:r>
          <a:r>
            <a:rPr kumimoji="1" lang="en-US" altLang="ja-JP" sz="950" baseline="0">
              <a:latin typeface="ＭＳ Ｐゴシック"/>
            </a:rPr>
            <a:t>4.1</a:t>
          </a:r>
          <a:r>
            <a:rPr kumimoji="1" lang="ja-JP" altLang="en-US" sz="950" baseline="0">
              <a:latin typeface="ＭＳ Ｐゴシック"/>
            </a:rPr>
            <a:t>ポイント上回っている。</a:t>
          </a:r>
          <a:endParaRPr kumimoji="1" lang="en-US" altLang="ja-JP" sz="950" baseline="0">
            <a:latin typeface="ＭＳ Ｐゴシック"/>
          </a:endParaRPr>
        </a:p>
        <a:p>
          <a:r>
            <a:rPr kumimoji="1" lang="ja-JP" altLang="en-US" sz="950" baseline="0">
              <a:latin typeface="ＭＳ Ｐゴシック"/>
            </a:rPr>
            <a:t>　これは、消防業務やごみ処理業務などを一部事務組合において実施しているためである。</a:t>
          </a:r>
          <a:endParaRPr kumimoji="1" lang="en-US" altLang="ja-JP" sz="950" baseline="0">
            <a:latin typeface="ＭＳ Ｐゴシック"/>
          </a:endParaRPr>
        </a:p>
        <a:p>
          <a:r>
            <a:rPr kumimoji="1" lang="ja-JP" altLang="en-US" sz="950" baseline="0">
              <a:latin typeface="ＭＳ Ｐゴシック"/>
            </a:rPr>
            <a:t>　経年の状況として、徐々に改善傾向であるが、一部事務組合の借入金の償還が進んだことにより市の負担額が減少していることが主な理由であり、今後は、老朽化による施設・設備の更新により、再度、市の負担が上昇する可能性があるため、一部事務組合の事業についても適正な業務及びコストの把握に努める必要がある。また、補助金についても「補助金の見直し方針」に基づき、適正化を図ることが必要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147574</xdr:rowOff>
    </xdr:to>
    <xdr:cxnSp macro="">
      <xdr:nvCxnSpPr>
        <xdr:cNvPr id="309" name="直線コネクタ 308"/>
        <xdr:cNvCxnSpPr/>
      </xdr:nvCxnSpPr>
      <xdr:spPr>
        <a:xfrm flipV="1">
          <a:off x="15671800" y="64500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147574</xdr:rowOff>
    </xdr:from>
    <xdr:to>
      <xdr:col>22</xdr:col>
      <xdr:colOff>565150</xdr:colOff>
      <xdr:row>38</xdr:row>
      <xdr:rowOff>3556</xdr:rowOff>
    </xdr:to>
    <xdr:cxnSp macro="">
      <xdr:nvCxnSpPr>
        <xdr:cNvPr id="312" name="直線コネクタ 311"/>
        <xdr:cNvCxnSpPr/>
      </xdr:nvCxnSpPr>
      <xdr:spPr>
        <a:xfrm flipV="1">
          <a:off x="14782800" y="6491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xdr:rowOff>
    </xdr:from>
    <xdr:to>
      <xdr:col>21</xdr:col>
      <xdr:colOff>361950</xdr:colOff>
      <xdr:row>38</xdr:row>
      <xdr:rowOff>72136</xdr:rowOff>
    </xdr:to>
    <xdr:cxnSp macro="">
      <xdr:nvCxnSpPr>
        <xdr:cNvPr id="315" name="直線コネクタ 314"/>
        <xdr:cNvCxnSpPr/>
      </xdr:nvCxnSpPr>
      <xdr:spPr>
        <a:xfrm flipV="1">
          <a:off x="13893800" y="65186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72136</xdr:rowOff>
    </xdr:from>
    <xdr:to>
      <xdr:col>20</xdr:col>
      <xdr:colOff>158750</xdr:colOff>
      <xdr:row>39</xdr:row>
      <xdr:rowOff>1270</xdr:rowOff>
    </xdr:to>
    <xdr:cxnSp macro="">
      <xdr:nvCxnSpPr>
        <xdr:cNvPr id="318" name="直線コネクタ 317"/>
        <xdr:cNvCxnSpPr/>
      </xdr:nvCxnSpPr>
      <xdr:spPr>
        <a:xfrm flipV="1">
          <a:off x="13004800" y="65872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8" name="円/楕円 327"/>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9"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96774</xdr:rowOff>
    </xdr:from>
    <xdr:to>
      <xdr:col>22</xdr:col>
      <xdr:colOff>615950</xdr:colOff>
      <xdr:row>38</xdr:row>
      <xdr:rowOff>26924</xdr:rowOff>
    </xdr:to>
    <xdr:sp macro="" textlink="">
      <xdr:nvSpPr>
        <xdr:cNvPr id="330" name="円/楕円 329"/>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11701</xdr:rowOff>
    </xdr:from>
    <xdr:ext cx="736600" cy="259045"/>
    <xdr:sp macro="" textlink="">
      <xdr:nvSpPr>
        <xdr:cNvPr id="331" name="テキスト ボックス 330"/>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124206</xdr:rowOff>
    </xdr:from>
    <xdr:to>
      <xdr:col>21</xdr:col>
      <xdr:colOff>412750</xdr:colOff>
      <xdr:row>38</xdr:row>
      <xdr:rowOff>54356</xdr:rowOff>
    </xdr:to>
    <xdr:sp macro="" textlink="">
      <xdr:nvSpPr>
        <xdr:cNvPr id="332" name="円/楕円 331"/>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39133</xdr:rowOff>
    </xdr:from>
    <xdr:ext cx="762000" cy="259045"/>
    <xdr:sp macro="" textlink="">
      <xdr:nvSpPr>
        <xdr:cNvPr id="333" name="テキスト ボックス 332"/>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21336</xdr:rowOff>
    </xdr:from>
    <xdr:to>
      <xdr:col>20</xdr:col>
      <xdr:colOff>209550</xdr:colOff>
      <xdr:row>38</xdr:row>
      <xdr:rowOff>122936</xdr:rowOff>
    </xdr:to>
    <xdr:sp macro="" textlink="">
      <xdr:nvSpPr>
        <xdr:cNvPr id="334" name="円/楕円 333"/>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107713</xdr:rowOff>
    </xdr:from>
    <xdr:ext cx="762000" cy="259045"/>
    <xdr:sp macro="" textlink="">
      <xdr:nvSpPr>
        <xdr:cNvPr id="335" name="テキスト ボックス 334"/>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121920</xdr:rowOff>
    </xdr:from>
    <xdr:to>
      <xdr:col>19</xdr:col>
      <xdr:colOff>6350</xdr:colOff>
      <xdr:row>39</xdr:row>
      <xdr:rowOff>52070</xdr:rowOff>
    </xdr:to>
    <xdr:sp macro="" textlink="">
      <xdr:nvSpPr>
        <xdr:cNvPr id="336" name="円/楕円 335"/>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36847</xdr:rowOff>
    </xdr:from>
    <xdr:ext cx="762000" cy="259045"/>
    <xdr:sp macro="" textlink="">
      <xdr:nvSpPr>
        <xdr:cNvPr id="337" name="テキスト ボックス 336"/>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類似団体平均より</a:t>
          </a:r>
          <a:r>
            <a:rPr kumimoji="1" lang="en-US" altLang="ja-JP" sz="900">
              <a:latin typeface="ＭＳ Ｐゴシック"/>
            </a:rPr>
            <a:t>3.5</a:t>
          </a:r>
          <a:r>
            <a:rPr kumimoji="1" lang="ja-JP" altLang="en-US" sz="900">
              <a:latin typeface="ＭＳ Ｐゴシック"/>
            </a:rPr>
            <a:t>ポイント下回ってはいるものの、平成</a:t>
          </a:r>
          <a:r>
            <a:rPr kumimoji="1" lang="en-US" altLang="ja-JP" sz="900">
              <a:latin typeface="ＭＳ Ｐゴシック"/>
            </a:rPr>
            <a:t>27</a:t>
          </a:r>
          <a:r>
            <a:rPr kumimoji="1" lang="ja-JP" altLang="en-US" sz="900">
              <a:latin typeface="ＭＳ Ｐゴシック"/>
            </a:rPr>
            <a:t>年度に比べて</a:t>
          </a:r>
          <a:r>
            <a:rPr kumimoji="1" lang="en-US" altLang="ja-JP" sz="900">
              <a:latin typeface="ＭＳ Ｐゴシック"/>
            </a:rPr>
            <a:t>1.0</a:t>
          </a:r>
          <a:r>
            <a:rPr kumimoji="1" lang="ja-JP" altLang="en-US" sz="900">
              <a:latin typeface="ＭＳ Ｐゴシック"/>
            </a:rPr>
            <a:t>ポイント上昇した。</a:t>
          </a:r>
          <a:endParaRPr kumimoji="1" lang="en-US" altLang="ja-JP" sz="900">
            <a:latin typeface="ＭＳ Ｐゴシック"/>
          </a:endParaRPr>
        </a:p>
        <a:p>
          <a:r>
            <a:rPr kumimoji="1" lang="ja-JP" altLang="en-US" sz="900">
              <a:latin typeface="ＭＳ Ｐゴシック"/>
            </a:rPr>
            <a:t>　これは、平成</a:t>
          </a:r>
          <a:r>
            <a:rPr kumimoji="1" lang="en-US" altLang="ja-JP" sz="900">
              <a:latin typeface="ＭＳ Ｐゴシック"/>
            </a:rPr>
            <a:t>24</a:t>
          </a:r>
          <a:r>
            <a:rPr kumimoji="1" lang="ja-JP" altLang="en-US" sz="900">
              <a:latin typeface="ＭＳ Ｐゴシック"/>
            </a:rPr>
            <a:t>年度に借入を行った臨時財政対策債の元金償還が開始となったことなどにより、元利償還金の支払額が増えたためである。</a:t>
          </a:r>
          <a:endParaRPr kumimoji="1" lang="en-US" altLang="ja-JP" sz="900">
            <a:latin typeface="ＭＳ Ｐゴシック"/>
          </a:endParaRPr>
        </a:p>
        <a:p>
          <a:r>
            <a:rPr kumimoji="1" lang="ja-JP" altLang="en-US" sz="900">
              <a:latin typeface="ＭＳ Ｐゴシック"/>
            </a:rPr>
            <a:t>　経年の状況として、ほぼ横ばいではあるが、平成</a:t>
          </a:r>
          <a:r>
            <a:rPr kumimoji="1" lang="en-US" altLang="ja-JP" sz="900">
              <a:latin typeface="ＭＳ Ｐゴシック"/>
            </a:rPr>
            <a:t>27</a:t>
          </a:r>
          <a:r>
            <a:rPr kumimoji="1" lang="ja-JP" altLang="en-US" sz="900">
              <a:latin typeface="ＭＳ Ｐゴシック"/>
            </a:rPr>
            <a:t>年度からの庁舎整備事業や平成</a:t>
          </a:r>
          <a:r>
            <a:rPr kumimoji="1" lang="en-US" altLang="ja-JP" sz="900">
              <a:latin typeface="ＭＳ Ｐゴシック"/>
            </a:rPr>
            <a:t>30</a:t>
          </a:r>
          <a:r>
            <a:rPr kumimoji="1" lang="ja-JP" altLang="en-US" sz="900">
              <a:latin typeface="ＭＳ Ｐゴシック"/>
            </a:rPr>
            <a:t>年度の学校給食共同調理場建替事業に係る地方債について、今後、元金償還が開始となることに加え、臨時財政対策債の制度が継続することによる公債費の増加が見込まれることから、経常収支比率の悪化の要因になり得ると考えられる。このため、特に普通建設事業については、事業実施の必要性から精査し、将来負担の軽減に努める必要が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127000</xdr:rowOff>
    </xdr:to>
    <xdr:cxnSp macro="">
      <xdr:nvCxnSpPr>
        <xdr:cNvPr id="367" name="直線コネクタ 366"/>
        <xdr:cNvCxnSpPr/>
      </xdr:nvCxnSpPr>
      <xdr:spPr>
        <a:xfrm>
          <a:off x="3987800" y="13111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136144</xdr:rowOff>
    </xdr:to>
    <xdr:cxnSp macro="">
      <xdr:nvCxnSpPr>
        <xdr:cNvPr id="370" name="直線コネクタ 369"/>
        <xdr:cNvCxnSpPr/>
      </xdr:nvCxnSpPr>
      <xdr:spPr>
        <a:xfrm flipV="1">
          <a:off x="3098800" y="13111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136144</xdr:rowOff>
    </xdr:from>
    <xdr:to>
      <xdr:col>4</xdr:col>
      <xdr:colOff>346075</xdr:colOff>
      <xdr:row>77</xdr:row>
      <xdr:rowOff>33274</xdr:rowOff>
    </xdr:to>
    <xdr:cxnSp macro="">
      <xdr:nvCxnSpPr>
        <xdr:cNvPr id="373" name="直線コネクタ 372"/>
        <xdr:cNvCxnSpPr/>
      </xdr:nvCxnSpPr>
      <xdr:spPr>
        <a:xfrm flipV="1">
          <a:off x="2209800" y="13166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77</xdr:row>
      <xdr:rowOff>33274</xdr:rowOff>
    </xdr:to>
    <xdr:cxnSp macro="">
      <xdr:nvCxnSpPr>
        <xdr:cNvPr id="376" name="直線コネクタ 375"/>
        <xdr:cNvCxnSpPr/>
      </xdr:nvCxnSpPr>
      <xdr:spPr>
        <a:xfrm>
          <a:off x="1320800" y="13189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6" name="円/楕円 385"/>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87"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88" name="円/楕円 387"/>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89" name="テキスト ボックス 388"/>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90" name="円/楕円 389"/>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91" name="テキスト ボックス 390"/>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92" name="円/楕円 391"/>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3" name="テキスト ボックス 392"/>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4" name="円/楕円 393"/>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5" name="テキスト ボックス 394"/>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年度に比べて</a:t>
          </a:r>
          <a:r>
            <a:rPr kumimoji="1" lang="en-US" altLang="ja-JP" sz="1100">
              <a:latin typeface="ＭＳ Ｐゴシック"/>
            </a:rPr>
            <a:t>1.5</a:t>
          </a:r>
          <a:r>
            <a:rPr kumimoji="1" lang="ja-JP" altLang="en-US" sz="1100">
              <a:latin typeface="ＭＳ Ｐゴシック"/>
            </a:rPr>
            <a:t>ポイント上昇し、類似団体平均を</a:t>
          </a:r>
          <a:r>
            <a:rPr kumimoji="1" lang="en-US" altLang="ja-JP" sz="1100">
              <a:latin typeface="ＭＳ Ｐゴシック"/>
            </a:rPr>
            <a:t>0.8</a:t>
          </a:r>
          <a:r>
            <a:rPr kumimoji="1" lang="ja-JP" altLang="en-US" sz="1100">
              <a:latin typeface="ＭＳ Ｐゴシック"/>
            </a:rPr>
            <a:t>ポイント上回っている。</a:t>
          </a:r>
          <a:endParaRPr kumimoji="1" lang="en-US" altLang="ja-JP" sz="1100">
            <a:latin typeface="ＭＳ Ｐゴシック"/>
          </a:endParaRPr>
        </a:p>
        <a:p>
          <a:r>
            <a:rPr kumimoji="1" lang="ja-JP" altLang="en-US" sz="1100">
              <a:latin typeface="ＭＳ Ｐゴシック"/>
            </a:rPr>
            <a:t>　経年の状況としては、類似団体平均との差が縮まっているが、これは、人件費、扶助費及び物件費等は類似団体平均と同様の推移となっているものの、補助費等については類似団体平均が上昇傾向にある中、市においては改善されていることによるものである。</a:t>
          </a:r>
          <a:endParaRPr kumimoji="1" lang="en-US" altLang="ja-JP" sz="1100">
            <a:latin typeface="ＭＳ Ｐゴシック"/>
          </a:endParaRPr>
        </a:p>
        <a:p>
          <a:r>
            <a:rPr kumimoji="1" lang="ja-JP" altLang="en-US" sz="1100">
              <a:latin typeface="ＭＳ Ｐゴシック"/>
            </a:rPr>
            <a:t>　補助費等については、今後、上昇する可能性があるため、引き続き、その他の費目についても、行政経営指針などに基づき、経常一般財源の抑制に努め、改善を図る。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77</xdr:row>
      <xdr:rowOff>16511</xdr:rowOff>
    </xdr:to>
    <xdr:cxnSp macro="">
      <xdr:nvCxnSpPr>
        <xdr:cNvPr id="428" name="直線コネクタ 427"/>
        <xdr:cNvCxnSpPr/>
      </xdr:nvCxnSpPr>
      <xdr:spPr>
        <a:xfrm>
          <a:off x="15671800" y="131610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77</xdr:row>
      <xdr:rowOff>24130</xdr:rowOff>
    </xdr:to>
    <xdr:cxnSp macro="">
      <xdr:nvCxnSpPr>
        <xdr:cNvPr id="431" name="直線コネクタ 430"/>
        <xdr:cNvCxnSpPr/>
      </xdr:nvCxnSpPr>
      <xdr:spPr>
        <a:xfrm flipV="1">
          <a:off x="14782800" y="131610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24130</xdr:rowOff>
    </xdr:to>
    <xdr:cxnSp macro="">
      <xdr:nvCxnSpPr>
        <xdr:cNvPr id="434" name="直線コネクタ 433"/>
        <xdr:cNvCxnSpPr/>
      </xdr:nvCxnSpPr>
      <xdr:spPr>
        <a:xfrm>
          <a:off x="13893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77</xdr:row>
      <xdr:rowOff>96520</xdr:rowOff>
    </xdr:to>
    <xdr:cxnSp macro="">
      <xdr:nvCxnSpPr>
        <xdr:cNvPr id="437" name="直線コネクタ 436"/>
        <xdr:cNvCxnSpPr/>
      </xdr:nvCxnSpPr>
      <xdr:spPr>
        <a:xfrm flipV="1">
          <a:off x="13004800" y="131800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47" name="円/楕円 446"/>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109238</xdr:rowOff>
    </xdr:from>
    <xdr:ext cx="762000" cy="259045"/>
    <xdr:sp macro="" textlink="">
      <xdr:nvSpPr>
        <xdr:cNvPr id="448" name="公債費以外該当値テキスト"/>
        <xdr:cNvSpPr txBox="1"/>
      </xdr:nvSpPr>
      <xdr:spPr>
        <a:xfrm>
          <a:off x="16598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49" name="円/楕円 448"/>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166388</xdr:rowOff>
    </xdr:from>
    <xdr:ext cx="736600" cy="259045"/>
    <xdr:sp macro="" textlink="">
      <xdr:nvSpPr>
        <xdr:cNvPr id="450" name="テキスト ボックス 449"/>
        <xdr:cNvSpPr txBox="1"/>
      </xdr:nvSpPr>
      <xdr:spPr>
        <a:xfrm>
          <a:off x="15290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1" name="円/楕円 450"/>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2" name="テキスト ボックス 451"/>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3" name="円/楕円 452"/>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54" name="テキスト ボックス 453"/>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45720</xdr:rowOff>
    </xdr:from>
    <xdr:to>
      <xdr:col>19</xdr:col>
      <xdr:colOff>6350</xdr:colOff>
      <xdr:row>77</xdr:row>
      <xdr:rowOff>147320</xdr:rowOff>
    </xdr:to>
    <xdr:sp macro="" textlink="">
      <xdr:nvSpPr>
        <xdr:cNvPr id="455" name="円/楕円 454"/>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132097</xdr:rowOff>
    </xdr:from>
    <xdr:ext cx="762000" cy="259045"/>
    <xdr:sp macro="" textlink="">
      <xdr:nvSpPr>
        <xdr:cNvPr id="456" name="テキスト ボックス 455"/>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千葉県白井市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21215</xdr:rowOff>
    </xdr:from>
    <xdr:to>
      <xdr:col>4</xdr:col>
      <xdr:colOff>1117600</xdr:colOff>
      <xdr:row>17</xdr:row>
      <xdr:rowOff>27711</xdr:rowOff>
    </xdr:to>
    <xdr:cxnSp macro="">
      <xdr:nvCxnSpPr>
        <xdr:cNvPr id="50" name="直線コネクタ 49"/>
        <xdr:cNvCxnSpPr/>
      </xdr:nvCxnSpPr>
      <xdr:spPr bwMode="auto">
        <a:xfrm>
          <a:off x="5003800" y="2983490"/>
          <a:ext cx="647700" cy="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12488</xdr:rowOff>
    </xdr:from>
    <xdr:ext cx="762000" cy="259045"/>
    <xdr:sp macro="" textlink="">
      <xdr:nvSpPr>
        <xdr:cNvPr id="51" name="人口1人当たり決算額の推移平均値テキスト130"/>
        <xdr:cNvSpPr txBox="1"/>
      </xdr:nvSpPr>
      <xdr:spPr>
        <a:xfrm>
          <a:off x="5740400" y="297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18872</xdr:rowOff>
    </xdr:from>
    <xdr:to>
      <xdr:col>4</xdr:col>
      <xdr:colOff>469900</xdr:colOff>
      <xdr:row>17</xdr:row>
      <xdr:rowOff>21215</xdr:rowOff>
    </xdr:to>
    <xdr:cxnSp macro="">
      <xdr:nvCxnSpPr>
        <xdr:cNvPr id="53" name="直線コネクタ 52"/>
        <xdr:cNvCxnSpPr/>
      </xdr:nvCxnSpPr>
      <xdr:spPr bwMode="auto">
        <a:xfrm>
          <a:off x="4305300" y="2981147"/>
          <a:ext cx="6985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14624</xdr:rowOff>
    </xdr:from>
    <xdr:to>
      <xdr:col>3</xdr:col>
      <xdr:colOff>904875</xdr:colOff>
      <xdr:row>17</xdr:row>
      <xdr:rowOff>18872</xdr:rowOff>
    </xdr:to>
    <xdr:cxnSp macro="">
      <xdr:nvCxnSpPr>
        <xdr:cNvPr id="56" name="直線コネクタ 55"/>
        <xdr:cNvCxnSpPr/>
      </xdr:nvCxnSpPr>
      <xdr:spPr bwMode="auto">
        <a:xfrm>
          <a:off x="3606800" y="2976899"/>
          <a:ext cx="698500" cy="4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14624</xdr:rowOff>
    </xdr:from>
    <xdr:to>
      <xdr:col>3</xdr:col>
      <xdr:colOff>206375</xdr:colOff>
      <xdr:row>17</xdr:row>
      <xdr:rowOff>21215</xdr:rowOff>
    </xdr:to>
    <xdr:cxnSp macro="">
      <xdr:nvCxnSpPr>
        <xdr:cNvPr id="59" name="直線コネクタ 58"/>
        <xdr:cNvCxnSpPr/>
      </xdr:nvCxnSpPr>
      <xdr:spPr bwMode="auto">
        <a:xfrm flipV="1">
          <a:off x="2908300" y="2976899"/>
          <a:ext cx="6985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148361</xdr:rowOff>
    </xdr:from>
    <xdr:to>
      <xdr:col>5</xdr:col>
      <xdr:colOff>34925</xdr:colOff>
      <xdr:row>17</xdr:row>
      <xdr:rowOff>78511</xdr:rowOff>
    </xdr:to>
    <xdr:sp macro="" textlink="">
      <xdr:nvSpPr>
        <xdr:cNvPr id="69" name="円/楕円 68"/>
        <xdr:cNvSpPr/>
      </xdr:nvSpPr>
      <xdr:spPr bwMode="auto">
        <a:xfrm>
          <a:off x="56007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164888</xdr:rowOff>
    </xdr:from>
    <xdr:ext cx="762000" cy="259045"/>
    <xdr:sp macro="" textlink="">
      <xdr:nvSpPr>
        <xdr:cNvPr id="70" name="人口1人当たり決算額の推移該当値テキスト130"/>
        <xdr:cNvSpPr txBox="1"/>
      </xdr:nvSpPr>
      <xdr:spPr>
        <a:xfrm>
          <a:off x="5740400" y="278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69,712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141865</xdr:rowOff>
    </xdr:from>
    <xdr:to>
      <xdr:col>4</xdr:col>
      <xdr:colOff>520700</xdr:colOff>
      <xdr:row>17</xdr:row>
      <xdr:rowOff>72015</xdr:rowOff>
    </xdr:to>
    <xdr:sp macro="" textlink="">
      <xdr:nvSpPr>
        <xdr:cNvPr id="71" name="円/楕円 70"/>
        <xdr:cNvSpPr/>
      </xdr:nvSpPr>
      <xdr:spPr bwMode="auto">
        <a:xfrm>
          <a:off x="4953000" y="293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82192</xdr:rowOff>
    </xdr:from>
    <xdr:ext cx="736600" cy="259045"/>
    <xdr:sp macro="" textlink="">
      <xdr:nvSpPr>
        <xdr:cNvPr id="72" name="テキスト ボックス 71"/>
        <xdr:cNvSpPr txBox="1"/>
      </xdr:nvSpPr>
      <xdr:spPr>
        <a:xfrm>
          <a:off x="4622800" y="270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70,053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139522</xdr:rowOff>
    </xdr:from>
    <xdr:to>
      <xdr:col>3</xdr:col>
      <xdr:colOff>955675</xdr:colOff>
      <xdr:row>17</xdr:row>
      <xdr:rowOff>69672</xdr:rowOff>
    </xdr:to>
    <xdr:sp macro="" textlink="">
      <xdr:nvSpPr>
        <xdr:cNvPr id="73" name="円/楕円 72"/>
        <xdr:cNvSpPr/>
      </xdr:nvSpPr>
      <xdr:spPr bwMode="auto">
        <a:xfrm>
          <a:off x="4254500" y="293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54449</xdr:rowOff>
    </xdr:from>
    <xdr:ext cx="762000" cy="259045"/>
    <xdr:sp macro="" textlink="">
      <xdr:nvSpPr>
        <xdr:cNvPr id="74" name="テキスト ボックス 73"/>
        <xdr:cNvSpPr txBox="1"/>
      </xdr:nvSpPr>
      <xdr:spPr>
        <a:xfrm>
          <a:off x="3924300" y="30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135274</xdr:rowOff>
    </xdr:from>
    <xdr:to>
      <xdr:col>3</xdr:col>
      <xdr:colOff>257175</xdr:colOff>
      <xdr:row>17</xdr:row>
      <xdr:rowOff>65424</xdr:rowOff>
    </xdr:to>
    <xdr:sp macro="" textlink="">
      <xdr:nvSpPr>
        <xdr:cNvPr id="75" name="円/楕円 74"/>
        <xdr:cNvSpPr/>
      </xdr:nvSpPr>
      <xdr:spPr bwMode="auto">
        <a:xfrm>
          <a:off x="3556000" y="292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50201</xdr:rowOff>
    </xdr:from>
    <xdr:ext cx="762000" cy="259045"/>
    <xdr:sp macro="" textlink="">
      <xdr:nvSpPr>
        <xdr:cNvPr id="76" name="テキスト ボックス 75"/>
        <xdr:cNvSpPr txBox="1"/>
      </xdr:nvSpPr>
      <xdr:spPr>
        <a:xfrm>
          <a:off x="3225800" y="301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141865</xdr:rowOff>
    </xdr:from>
    <xdr:to>
      <xdr:col>2</xdr:col>
      <xdr:colOff>692150</xdr:colOff>
      <xdr:row>17</xdr:row>
      <xdr:rowOff>72015</xdr:rowOff>
    </xdr:to>
    <xdr:sp macro="" textlink="">
      <xdr:nvSpPr>
        <xdr:cNvPr id="77" name="円/楕円 76"/>
        <xdr:cNvSpPr/>
      </xdr:nvSpPr>
      <xdr:spPr bwMode="auto">
        <a:xfrm>
          <a:off x="2857500" y="293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56792</xdr:rowOff>
    </xdr:from>
    <xdr:ext cx="762000" cy="259045"/>
    <xdr:sp macro="" textlink="">
      <xdr:nvSpPr>
        <xdr:cNvPr id="78" name="テキスト ボックス 77"/>
        <xdr:cNvSpPr txBox="1"/>
      </xdr:nvSpPr>
      <xdr:spPr>
        <a:xfrm>
          <a:off x="2527300" y="30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16301</xdr:rowOff>
    </xdr:from>
    <xdr:to>
      <xdr:col>4</xdr:col>
      <xdr:colOff>1117600</xdr:colOff>
      <xdr:row>37</xdr:row>
      <xdr:rowOff>30512</xdr:rowOff>
    </xdr:to>
    <xdr:cxnSp macro="">
      <xdr:nvCxnSpPr>
        <xdr:cNvPr id="111" name="直線コネクタ 110"/>
        <xdr:cNvCxnSpPr/>
      </xdr:nvCxnSpPr>
      <xdr:spPr bwMode="auto">
        <a:xfrm flipV="1">
          <a:off x="5003800" y="7141001"/>
          <a:ext cx="647700" cy="1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171120</xdr:rowOff>
    </xdr:from>
    <xdr:to>
      <xdr:col>4</xdr:col>
      <xdr:colOff>469900</xdr:colOff>
      <xdr:row>37</xdr:row>
      <xdr:rowOff>30512</xdr:rowOff>
    </xdr:to>
    <xdr:cxnSp macro="">
      <xdr:nvCxnSpPr>
        <xdr:cNvPr id="114" name="直線コネクタ 113"/>
        <xdr:cNvCxnSpPr/>
      </xdr:nvCxnSpPr>
      <xdr:spPr bwMode="auto">
        <a:xfrm>
          <a:off x="4305300" y="7124370"/>
          <a:ext cx="698500" cy="3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105511</xdr:rowOff>
    </xdr:from>
    <xdr:to>
      <xdr:col>3</xdr:col>
      <xdr:colOff>904875</xdr:colOff>
      <xdr:row>36</xdr:row>
      <xdr:rowOff>171120</xdr:rowOff>
    </xdr:to>
    <xdr:cxnSp macro="">
      <xdr:nvCxnSpPr>
        <xdr:cNvPr id="117" name="直線コネクタ 116"/>
        <xdr:cNvCxnSpPr/>
      </xdr:nvCxnSpPr>
      <xdr:spPr bwMode="auto">
        <a:xfrm>
          <a:off x="3606800" y="7058761"/>
          <a:ext cx="698500" cy="6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105511</xdr:rowOff>
    </xdr:from>
    <xdr:to>
      <xdr:col>3</xdr:col>
      <xdr:colOff>206375</xdr:colOff>
      <xdr:row>36</xdr:row>
      <xdr:rowOff>120542</xdr:rowOff>
    </xdr:to>
    <xdr:cxnSp macro="">
      <xdr:nvCxnSpPr>
        <xdr:cNvPr id="120" name="直線コネクタ 119"/>
        <xdr:cNvCxnSpPr/>
      </xdr:nvCxnSpPr>
      <xdr:spPr bwMode="auto">
        <a:xfrm flipV="1">
          <a:off x="2908300" y="7058761"/>
          <a:ext cx="698500" cy="1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136951</xdr:rowOff>
    </xdr:from>
    <xdr:to>
      <xdr:col>5</xdr:col>
      <xdr:colOff>34925</xdr:colOff>
      <xdr:row>37</xdr:row>
      <xdr:rowOff>67101</xdr:rowOff>
    </xdr:to>
    <xdr:sp macro="" textlink="">
      <xdr:nvSpPr>
        <xdr:cNvPr id="130" name="円/楕円 129"/>
        <xdr:cNvSpPr/>
      </xdr:nvSpPr>
      <xdr:spPr bwMode="auto">
        <a:xfrm>
          <a:off x="5600700" y="7090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109028</xdr:rowOff>
    </xdr:from>
    <xdr:ext cx="762000" cy="259045"/>
    <xdr:sp macro="" textlink="">
      <xdr:nvSpPr>
        <xdr:cNvPr id="131" name="人口1人当たり決算額の推移該当値テキスト445"/>
        <xdr:cNvSpPr txBox="1"/>
      </xdr:nvSpPr>
      <xdr:spPr>
        <a:xfrm>
          <a:off x="5740400" y="706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151162</xdr:rowOff>
    </xdr:from>
    <xdr:to>
      <xdr:col>4</xdr:col>
      <xdr:colOff>520700</xdr:colOff>
      <xdr:row>37</xdr:row>
      <xdr:rowOff>81312</xdr:rowOff>
    </xdr:to>
    <xdr:sp macro="" textlink="">
      <xdr:nvSpPr>
        <xdr:cNvPr id="132" name="円/楕円 131"/>
        <xdr:cNvSpPr/>
      </xdr:nvSpPr>
      <xdr:spPr bwMode="auto">
        <a:xfrm>
          <a:off x="4953000" y="710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66089</xdr:rowOff>
    </xdr:from>
    <xdr:ext cx="736600" cy="259045"/>
    <xdr:sp macro="" textlink="">
      <xdr:nvSpPr>
        <xdr:cNvPr id="133" name="テキスト ボックス 132"/>
        <xdr:cNvSpPr txBox="1"/>
      </xdr:nvSpPr>
      <xdr:spPr>
        <a:xfrm>
          <a:off x="4622800" y="719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120320</xdr:rowOff>
    </xdr:from>
    <xdr:to>
      <xdr:col>3</xdr:col>
      <xdr:colOff>955675</xdr:colOff>
      <xdr:row>37</xdr:row>
      <xdr:rowOff>50470</xdr:rowOff>
    </xdr:to>
    <xdr:sp macro="" textlink="">
      <xdr:nvSpPr>
        <xdr:cNvPr id="134" name="円/楕円 133"/>
        <xdr:cNvSpPr/>
      </xdr:nvSpPr>
      <xdr:spPr bwMode="auto">
        <a:xfrm>
          <a:off x="4254500" y="707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35247</xdr:rowOff>
    </xdr:from>
    <xdr:ext cx="762000" cy="259045"/>
    <xdr:sp macro="" textlink="">
      <xdr:nvSpPr>
        <xdr:cNvPr id="135" name="テキスト ボックス 134"/>
        <xdr:cNvSpPr txBox="1"/>
      </xdr:nvSpPr>
      <xdr:spPr>
        <a:xfrm>
          <a:off x="3924300" y="71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54711</xdr:rowOff>
    </xdr:from>
    <xdr:to>
      <xdr:col>3</xdr:col>
      <xdr:colOff>257175</xdr:colOff>
      <xdr:row>36</xdr:row>
      <xdr:rowOff>156311</xdr:rowOff>
    </xdr:to>
    <xdr:sp macro="" textlink="">
      <xdr:nvSpPr>
        <xdr:cNvPr id="136" name="円/楕円 135"/>
        <xdr:cNvSpPr/>
      </xdr:nvSpPr>
      <xdr:spPr bwMode="auto">
        <a:xfrm>
          <a:off x="3556000" y="7007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141088</xdr:rowOff>
    </xdr:from>
    <xdr:ext cx="762000" cy="259045"/>
    <xdr:sp macro="" textlink="">
      <xdr:nvSpPr>
        <xdr:cNvPr id="137" name="テキスト ボックス 136"/>
        <xdr:cNvSpPr txBox="1"/>
      </xdr:nvSpPr>
      <xdr:spPr>
        <a:xfrm>
          <a:off x="3225800" y="709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69742</xdr:rowOff>
    </xdr:from>
    <xdr:to>
      <xdr:col>2</xdr:col>
      <xdr:colOff>692150</xdr:colOff>
      <xdr:row>36</xdr:row>
      <xdr:rowOff>171342</xdr:rowOff>
    </xdr:to>
    <xdr:sp macro="" textlink="">
      <xdr:nvSpPr>
        <xdr:cNvPr id="138" name="円/楕円 137"/>
        <xdr:cNvSpPr/>
      </xdr:nvSpPr>
      <xdr:spPr bwMode="auto">
        <a:xfrm>
          <a:off x="2857500" y="7022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156119</xdr:rowOff>
    </xdr:from>
    <xdr:ext cx="762000" cy="259045"/>
    <xdr:sp macro="" textlink="">
      <xdr:nvSpPr>
        <xdr:cNvPr id="139" name="テキスト ボックス 138"/>
        <xdr:cNvSpPr txBox="1"/>
      </xdr:nvSpPr>
      <xdr:spPr>
        <a:xfrm>
          <a:off x="2527300" y="71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63,345
62,490
35.48
21,275,279
20,426,264
720,182
11,390,023
18,391,762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23.0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45722</xdr:rowOff>
    </xdr:from>
    <xdr:to>
      <xdr:col>6</xdr:col>
      <xdr:colOff>511175</xdr:colOff>
      <xdr:row>37</xdr:row>
      <xdr:rowOff>62776</xdr:rowOff>
    </xdr:to>
    <xdr:cxnSp macro="">
      <xdr:nvCxnSpPr>
        <xdr:cNvPr id="59" name="直線コネクタ 58"/>
        <xdr:cNvCxnSpPr/>
      </xdr:nvCxnSpPr>
      <xdr:spPr>
        <a:xfrm>
          <a:off x="3797300" y="6389372"/>
          <a:ext cx="8382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45722</xdr:rowOff>
    </xdr:from>
    <xdr:to>
      <xdr:col>5</xdr:col>
      <xdr:colOff>358775</xdr:colOff>
      <xdr:row>37</xdr:row>
      <xdr:rowOff>56375</xdr:rowOff>
    </xdr:to>
    <xdr:cxnSp macro="">
      <xdr:nvCxnSpPr>
        <xdr:cNvPr id="62" name="直線コネクタ 61"/>
        <xdr:cNvCxnSpPr/>
      </xdr:nvCxnSpPr>
      <xdr:spPr>
        <a:xfrm flipV="1">
          <a:off x="2908300" y="6389372"/>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25743</xdr:rowOff>
    </xdr:from>
    <xdr:to>
      <xdr:col>4</xdr:col>
      <xdr:colOff>155575</xdr:colOff>
      <xdr:row>37</xdr:row>
      <xdr:rowOff>56375</xdr:rowOff>
    </xdr:to>
    <xdr:cxnSp macro="">
      <xdr:nvCxnSpPr>
        <xdr:cNvPr id="65" name="直線コネクタ 64"/>
        <xdr:cNvCxnSpPr/>
      </xdr:nvCxnSpPr>
      <xdr:spPr>
        <a:xfrm>
          <a:off x="2019300" y="6369393"/>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7569</xdr:rowOff>
    </xdr:from>
    <xdr:to>
      <xdr:col>2</xdr:col>
      <xdr:colOff>638175</xdr:colOff>
      <xdr:row>37</xdr:row>
      <xdr:rowOff>25743</xdr:rowOff>
    </xdr:to>
    <xdr:cxnSp macro="">
      <xdr:nvCxnSpPr>
        <xdr:cNvPr id="68" name="直線コネクタ 67"/>
        <xdr:cNvCxnSpPr/>
      </xdr:nvCxnSpPr>
      <xdr:spPr>
        <a:xfrm>
          <a:off x="1130300" y="635121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11976</xdr:rowOff>
    </xdr:from>
    <xdr:to>
      <xdr:col>6</xdr:col>
      <xdr:colOff>561975</xdr:colOff>
      <xdr:row>37</xdr:row>
      <xdr:rowOff>113576</xdr:rowOff>
    </xdr:to>
    <xdr:sp macro="" textlink="">
      <xdr:nvSpPr>
        <xdr:cNvPr id="78" name="円/楕円 77"/>
        <xdr:cNvSpPr/>
      </xdr:nvSpPr>
      <xdr:spPr>
        <a:xfrm>
          <a:off x="4584700" y="63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161853</xdr:rowOff>
    </xdr:from>
    <xdr:ext cx="534377" cy="259045"/>
    <xdr:sp macro="" textlink="">
      <xdr:nvSpPr>
        <xdr:cNvPr id="79" name="人件費該当値テキスト"/>
        <xdr:cNvSpPr txBox="1"/>
      </xdr:nvSpPr>
      <xdr:spPr>
        <a:xfrm>
          <a:off x="4686300" y="63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50,865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166372</xdr:rowOff>
    </xdr:from>
    <xdr:to>
      <xdr:col>5</xdr:col>
      <xdr:colOff>409575</xdr:colOff>
      <xdr:row>37</xdr:row>
      <xdr:rowOff>96522</xdr:rowOff>
    </xdr:to>
    <xdr:sp macro="" textlink="">
      <xdr:nvSpPr>
        <xdr:cNvPr id="80" name="円/楕円 79"/>
        <xdr:cNvSpPr/>
      </xdr:nvSpPr>
      <xdr:spPr>
        <a:xfrm>
          <a:off x="3746500" y="63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87649</xdr:rowOff>
    </xdr:from>
    <xdr:ext cx="534377" cy="259045"/>
    <xdr:sp macro="" textlink="">
      <xdr:nvSpPr>
        <xdr:cNvPr id="81" name="テキスト ボックス 80"/>
        <xdr:cNvSpPr txBox="1"/>
      </xdr:nvSpPr>
      <xdr:spPr>
        <a:xfrm>
          <a:off x="3530111" y="64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5575</xdr:rowOff>
    </xdr:from>
    <xdr:to>
      <xdr:col>4</xdr:col>
      <xdr:colOff>206375</xdr:colOff>
      <xdr:row>37</xdr:row>
      <xdr:rowOff>107175</xdr:rowOff>
    </xdr:to>
    <xdr:sp macro="" textlink="">
      <xdr:nvSpPr>
        <xdr:cNvPr id="82" name="円/楕円 81"/>
        <xdr:cNvSpPr/>
      </xdr:nvSpPr>
      <xdr:spPr>
        <a:xfrm>
          <a:off x="2857500" y="63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98302</xdr:rowOff>
    </xdr:from>
    <xdr:ext cx="534377" cy="259045"/>
    <xdr:sp macro="" textlink="">
      <xdr:nvSpPr>
        <xdr:cNvPr id="83" name="テキスト ボックス 82"/>
        <xdr:cNvSpPr txBox="1"/>
      </xdr:nvSpPr>
      <xdr:spPr>
        <a:xfrm>
          <a:off x="2641111" y="64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146393</xdr:rowOff>
    </xdr:from>
    <xdr:to>
      <xdr:col>3</xdr:col>
      <xdr:colOff>3175</xdr:colOff>
      <xdr:row>37</xdr:row>
      <xdr:rowOff>76543</xdr:rowOff>
    </xdr:to>
    <xdr:sp macro="" textlink="">
      <xdr:nvSpPr>
        <xdr:cNvPr id="84" name="円/楕円 83"/>
        <xdr:cNvSpPr/>
      </xdr:nvSpPr>
      <xdr:spPr>
        <a:xfrm>
          <a:off x="1968500" y="63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67670</xdr:rowOff>
    </xdr:from>
    <xdr:ext cx="534377" cy="259045"/>
    <xdr:sp macro="" textlink="">
      <xdr:nvSpPr>
        <xdr:cNvPr id="85" name="テキスト ボックス 84"/>
        <xdr:cNvSpPr txBox="1"/>
      </xdr:nvSpPr>
      <xdr:spPr>
        <a:xfrm>
          <a:off x="1752111" y="64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128219</xdr:rowOff>
    </xdr:from>
    <xdr:to>
      <xdr:col>1</xdr:col>
      <xdr:colOff>485775</xdr:colOff>
      <xdr:row>37</xdr:row>
      <xdr:rowOff>58369</xdr:rowOff>
    </xdr:to>
    <xdr:sp macro="" textlink="">
      <xdr:nvSpPr>
        <xdr:cNvPr id="86" name="円/楕円 85"/>
        <xdr:cNvSpPr/>
      </xdr:nvSpPr>
      <xdr:spPr>
        <a:xfrm>
          <a:off x="1079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49496</xdr:rowOff>
    </xdr:from>
    <xdr:ext cx="534377" cy="259045"/>
    <xdr:sp macro="" textlink="">
      <xdr:nvSpPr>
        <xdr:cNvPr id="87" name="テキスト ボックス 86"/>
        <xdr:cNvSpPr txBox="1"/>
      </xdr:nvSpPr>
      <xdr:spPr>
        <a:xfrm>
          <a:off x="863111" y="63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21448</xdr:rowOff>
    </xdr:from>
    <xdr:to>
      <xdr:col>6</xdr:col>
      <xdr:colOff>511175</xdr:colOff>
      <xdr:row>56</xdr:row>
      <xdr:rowOff>68704</xdr:rowOff>
    </xdr:to>
    <xdr:cxnSp macro="">
      <xdr:nvCxnSpPr>
        <xdr:cNvPr id="119" name="直線コネクタ 118"/>
        <xdr:cNvCxnSpPr/>
      </xdr:nvCxnSpPr>
      <xdr:spPr>
        <a:xfrm flipV="1">
          <a:off x="3797300" y="9622648"/>
          <a:ext cx="8382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68704</xdr:rowOff>
    </xdr:from>
    <xdr:to>
      <xdr:col>5</xdr:col>
      <xdr:colOff>358775</xdr:colOff>
      <xdr:row>56</xdr:row>
      <xdr:rowOff>103156</xdr:rowOff>
    </xdr:to>
    <xdr:cxnSp macro="">
      <xdr:nvCxnSpPr>
        <xdr:cNvPr id="122" name="直線コネクタ 121"/>
        <xdr:cNvCxnSpPr/>
      </xdr:nvCxnSpPr>
      <xdr:spPr>
        <a:xfrm flipV="1">
          <a:off x="2908300" y="9669904"/>
          <a:ext cx="889000" cy="3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103156</xdr:rowOff>
    </xdr:from>
    <xdr:to>
      <xdr:col>4</xdr:col>
      <xdr:colOff>155575</xdr:colOff>
      <xdr:row>57</xdr:row>
      <xdr:rowOff>18738</xdr:rowOff>
    </xdr:to>
    <xdr:cxnSp macro="">
      <xdr:nvCxnSpPr>
        <xdr:cNvPr id="125" name="直線コネクタ 124"/>
        <xdr:cNvCxnSpPr/>
      </xdr:nvCxnSpPr>
      <xdr:spPr>
        <a:xfrm flipV="1">
          <a:off x="2019300" y="9704356"/>
          <a:ext cx="889000" cy="8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18738</xdr:rowOff>
    </xdr:from>
    <xdr:to>
      <xdr:col>2</xdr:col>
      <xdr:colOff>638175</xdr:colOff>
      <xdr:row>57</xdr:row>
      <xdr:rowOff>30886</xdr:rowOff>
    </xdr:to>
    <xdr:cxnSp macro="">
      <xdr:nvCxnSpPr>
        <xdr:cNvPr id="128" name="直線コネクタ 127"/>
        <xdr:cNvCxnSpPr/>
      </xdr:nvCxnSpPr>
      <xdr:spPr>
        <a:xfrm flipV="1">
          <a:off x="1130300" y="9791388"/>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142098</xdr:rowOff>
    </xdr:from>
    <xdr:to>
      <xdr:col>6</xdr:col>
      <xdr:colOff>561975</xdr:colOff>
      <xdr:row>56</xdr:row>
      <xdr:rowOff>72248</xdr:rowOff>
    </xdr:to>
    <xdr:sp macro="" textlink="">
      <xdr:nvSpPr>
        <xdr:cNvPr id="138" name="円/楕円 137"/>
        <xdr:cNvSpPr/>
      </xdr:nvSpPr>
      <xdr:spPr>
        <a:xfrm>
          <a:off x="4584700" y="95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120525</xdr:rowOff>
    </xdr:from>
    <xdr:ext cx="534377" cy="259045"/>
    <xdr:sp macro="" textlink="">
      <xdr:nvSpPr>
        <xdr:cNvPr id="139" name="物件費該当値テキスト"/>
        <xdr:cNvSpPr txBox="1"/>
      </xdr:nvSpPr>
      <xdr:spPr>
        <a:xfrm>
          <a:off x="4686300" y="955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48,121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17904</xdr:rowOff>
    </xdr:from>
    <xdr:to>
      <xdr:col>5</xdr:col>
      <xdr:colOff>409575</xdr:colOff>
      <xdr:row>56</xdr:row>
      <xdr:rowOff>119504</xdr:rowOff>
    </xdr:to>
    <xdr:sp macro="" textlink="">
      <xdr:nvSpPr>
        <xdr:cNvPr id="140" name="円/楕円 139"/>
        <xdr:cNvSpPr/>
      </xdr:nvSpPr>
      <xdr:spPr>
        <a:xfrm>
          <a:off x="3746500" y="961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110631</xdr:rowOff>
    </xdr:from>
    <xdr:ext cx="534377" cy="259045"/>
    <xdr:sp macro="" textlink="">
      <xdr:nvSpPr>
        <xdr:cNvPr id="141" name="テキスト ボックス 140"/>
        <xdr:cNvSpPr txBox="1"/>
      </xdr:nvSpPr>
      <xdr:spPr>
        <a:xfrm>
          <a:off x="3530111" y="97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52356</xdr:rowOff>
    </xdr:from>
    <xdr:to>
      <xdr:col>4</xdr:col>
      <xdr:colOff>206375</xdr:colOff>
      <xdr:row>56</xdr:row>
      <xdr:rowOff>153956</xdr:rowOff>
    </xdr:to>
    <xdr:sp macro="" textlink="">
      <xdr:nvSpPr>
        <xdr:cNvPr id="142" name="円/楕円 141"/>
        <xdr:cNvSpPr/>
      </xdr:nvSpPr>
      <xdr:spPr>
        <a:xfrm>
          <a:off x="2857500" y="96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145083</xdr:rowOff>
    </xdr:from>
    <xdr:ext cx="534377" cy="259045"/>
    <xdr:sp macro="" textlink="">
      <xdr:nvSpPr>
        <xdr:cNvPr id="143" name="テキスト ボックス 142"/>
        <xdr:cNvSpPr txBox="1"/>
      </xdr:nvSpPr>
      <xdr:spPr>
        <a:xfrm>
          <a:off x="2641111" y="97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139388</xdr:rowOff>
    </xdr:from>
    <xdr:to>
      <xdr:col>3</xdr:col>
      <xdr:colOff>3175</xdr:colOff>
      <xdr:row>57</xdr:row>
      <xdr:rowOff>69538</xdr:rowOff>
    </xdr:to>
    <xdr:sp macro="" textlink="">
      <xdr:nvSpPr>
        <xdr:cNvPr id="144" name="円/楕円 143"/>
        <xdr:cNvSpPr/>
      </xdr:nvSpPr>
      <xdr:spPr>
        <a:xfrm>
          <a:off x="1968500" y="97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60665</xdr:rowOff>
    </xdr:from>
    <xdr:ext cx="534377" cy="259045"/>
    <xdr:sp macro="" textlink="">
      <xdr:nvSpPr>
        <xdr:cNvPr id="145" name="テキスト ボックス 144"/>
        <xdr:cNvSpPr txBox="1"/>
      </xdr:nvSpPr>
      <xdr:spPr>
        <a:xfrm>
          <a:off x="1752111" y="98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151536</xdr:rowOff>
    </xdr:from>
    <xdr:to>
      <xdr:col>1</xdr:col>
      <xdr:colOff>485775</xdr:colOff>
      <xdr:row>57</xdr:row>
      <xdr:rowOff>81686</xdr:rowOff>
    </xdr:to>
    <xdr:sp macro="" textlink="">
      <xdr:nvSpPr>
        <xdr:cNvPr id="146" name="円/楕円 145"/>
        <xdr:cNvSpPr/>
      </xdr:nvSpPr>
      <xdr:spPr>
        <a:xfrm>
          <a:off x="1079500" y="9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72813</xdr:rowOff>
    </xdr:from>
    <xdr:ext cx="534377" cy="259045"/>
    <xdr:sp macro="" textlink="">
      <xdr:nvSpPr>
        <xdr:cNvPr id="147" name="テキスト ボックス 146"/>
        <xdr:cNvSpPr txBox="1"/>
      </xdr:nvSpPr>
      <xdr:spPr>
        <a:xfrm>
          <a:off x="863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137528</xdr:rowOff>
    </xdr:from>
    <xdr:to>
      <xdr:col>6</xdr:col>
      <xdr:colOff>511175</xdr:colOff>
      <xdr:row>77</xdr:row>
      <xdr:rowOff>140729</xdr:rowOff>
    </xdr:to>
    <xdr:cxnSp macro="">
      <xdr:nvCxnSpPr>
        <xdr:cNvPr id="172" name="直線コネクタ 171"/>
        <xdr:cNvCxnSpPr/>
      </xdr:nvCxnSpPr>
      <xdr:spPr>
        <a:xfrm flipV="1">
          <a:off x="3797300" y="13339178"/>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140729</xdr:rowOff>
    </xdr:from>
    <xdr:to>
      <xdr:col>5</xdr:col>
      <xdr:colOff>358775</xdr:colOff>
      <xdr:row>77</xdr:row>
      <xdr:rowOff>144844</xdr:rowOff>
    </xdr:to>
    <xdr:cxnSp macro="">
      <xdr:nvCxnSpPr>
        <xdr:cNvPr id="175" name="直線コネクタ 174"/>
        <xdr:cNvCxnSpPr/>
      </xdr:nvCxnSpPr>
      <xdr:spPr>
        <a:xfrm flipV="1">
          <a:off x="2908300" y="1334237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144844</xdr:rowOff>
    </xdr:from>
    <xdr:to>
      <xdr:col>4</xdr:col>
      <xdr:colOff>155575</xdr:colOff>
      <xdr:row>77</xdr:row>
      <xdr:rowOff>152158</xdr:rowOff>
    </xdr:to>
    <xdr:cxnSp macro="">
      <xdr:nvCxnSpPr>
        <xdr:cNvPr id="178" name="直線コネクタ 177"/>
        <xdr:cNvCxnSpPr/>
      </xdr:nvCxnSpPr>
      <xdr:spPr>
        <a:xfrm flipV="1">
          <a:off x="2019300" y="13346494"/>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152158</xdr:rowOff>
    </xdr:from>
    <xdr:to>
      <xdr:col>2</xdr:col>
      <xdr:colOff>638175</xdr:colOff>
      <xdr:row>77</xdr:row>
      <xdr:rowOff>152845</xdr:rowOff>
    </xdr:to>
    <xdr:cxnSp macro="">
      <xdr:nvCxnSpPr>
        <xdr:cNvPr id="181" name="直線コネクタ 180"/>
        <xdr:cNvCxnSpPr/>
      </xdr:nvCxnSpPr>
      <xdr:spPr>
        <a:xfrm flipV="1">
          <a:off x="1130300" y="13353808"/>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86728</xdr:rowOff>
    </xdr:from>
    <xdr:to>
      <xdr:col>6</xdr:col>
      <xdr:colOff>561975</xdr:colOff>
      <xdr:row>78</xdr:row>
      <xdr:rowOff>16878</xdr:rowOff>
    </xdr:to>
    <xdr:sp macro="" textlink="">
      <xdr:nvSpPr>
        <xdr:cNvPr id="191" name="円/楕円 190"/>
        <xdr:cNvSpPr/>
      </xdr:nvSpPr>
      <xdr:spPr>
        <a:xfrm>
          <a:off x="4584700" y="132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1655</xdr:rowOff>
    </xdr:from>
    <xdr:ext cx="469744" cy="259045"/>
    <xdr:sp macro="" textlink="">
      <xdr:nvSpPr>
        <xdr:cNvPr id="192" name="維持補修費該当値テキスト"/>
        <xdr:cNvSpPr txBox="1"/>
      </xdr:nvSpPr>
      <xdr:spPr>
        <a:xfrm>
          <a:off x="4686300" y="1320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89929</xdr:rowOff>
    </xdr:from>
    <xdr:to>
      <xdr:col>5</xdr:col>
      <xdr:colOff>409575</xdr:colOff>
      <xdr:row>78</xdr:row>
      <xdr:rowOff>20079</xdr:rowOff>
    </xdr:to>
    <xdr:sp macro="" textlink="">
      <xdr:nvSpPr>
        <xdr:cNvPr id="193" name="円/楕円 192"/>
        <xdr:cNvSpPr/>
      </xdr:nvSpPr>
      <xdr:spPr>
        <a:xfrm>
          <a:off x="3746500" y="132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11206</xdr:rowOff>
    </xdr:from>
    <xdr:ext cx="378565" cy="259045"/>
    <xdr:sp macro="" textlink="">
      <xdr:nvSpPr>
        <xdr:cNvPr id="194" name="テキスト ボックス 193"/>
        <xdr:cNvSpPr txBox="1"/>
      </xdr:nvSpPr>
      <xdr:spPr>
        <a:xfrm>
          <a:off x="3608017" y="1338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94044</xdr:rowOff>
    </xdr:from>
    <xdr:to>
      <xdr:col>4</xdr:col>
      <xdr:colOff>206375</xdr:colOff>
      <xdr:row>78</xdr:row>
      <xdr:rowOff>24194</xdr:rowOff>
    </xdr:to>
    <xdr:sp macro="" textlink="">
      <xdr:nvSpPr>
        <xdr:cNvPr id="195" name="円/楕円 194"/>
        <xdr:cNvSpPr/>
      </xdr:nvSpPr>
      <xdr:spPr>
        <a:xfrm>
          <a:off x="2857500" y="132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15321</xdr:rowOff>
    </xdr:from>
    <xdr:ext cx="378565" cy="259045"/>
    <xdr:sp macro="" textlink="">
      <xdr:nvSpPr>
        <xdr:cNvPr id="196" name="テキスト ボックス 195"/>
        <xdr:cNvSpPr txBox="1"/>
      </xdr:nvSpPr>
      <xdr:spPr>
        <a:xfrm>
          <a:off x="2719017" y="13388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101358</xdr:rowOff>
    </xdr:from>
    <xdr:to>
      <xdr:col>3</xdr:col>
      <xdr:colOff>3175</xdr:colOff>
      <xdr:row>78</xdr:row>
      <xdr:rowOff>31508</xdr:rowOff>
    </xdr:to>
    <xdr:sp macro="" textlink="">
      <xdr:nvSpPr>
        <xdr:cNvPr id="197" name="円/楕円 196"/>
        <xdr:cNvSpPr/>
      </xdr:nvSpPr>
      <xdr:spPr>
        <a:xfrm>
          <a:off x="1968500" y="133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22635</xdr:rowOff>
    </xdr:from>
    <xdr:ext cx="378565" cy="259045"/>
    <xdr:sp macro="" textlink="">
      <xdr:nvSpPr>
        <xdr:cNvPr id="198" name="テキスト ボックス 197"/>
        <xdr:cNvSpPr txBox="1"/>
      </xdr:nvSpPr>
      <xdr:spPr>
        <a:xfrm>
          <a:off x="1830017" y="13395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102045</xdr:rowOff>
    </xdr:from>
    <xdr:to>
      <xdr:col>1</xdr:col>
      <xdr:colOff>485775</xdr:colOff>
      <xdr:row>78</xdr:row>
      <xdr:rowOff>32195</xdr:rowOff>
    </xdr:to>
    <xdr:sp macro="" textlink="">
      <xdr:nvSpPr>
        <xdr:cNvPr id="199" name="円/楕円 198"/>
        <xdr:cNvSpPr/>
      </xdr:nvSpPr>
      <xdr:spPr>
        <a:xfrm>
          <a:off x="1079500" y="133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23322</xdr:rowOff>
    </xdr:from>
    <xdr:ext cx="378565" cy="259045"/>
    <xdr:sp macro="" textlink="">
      <xdr:nvSpPr>
        <xdr:cNvPr id="200" name="テキスト ボックス 199"/>
        <xdr:cNvSpPr txBox="1"/>
      </xdr:nvSpPr>
      <xdr:spPr>
        <a:xfrm>
          <a:off x="941017" y="13396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162609</xdr:rowOff>
    </xdr:from>
    <xdr:to>
      <xdr:col>6</xdr:col>
      <xdr:colOff>511175</xdr:colOff>
      <xdr:row>97</xdr:row>
      <xdr:rowOff>61306</xdr:rowOff>
    </xdr:to>
    <xdr:cxnSp macro="">
      <xdr:nvCxnSpPr>
        <xdr:cNvPr id="232" name="直線コネクタ 231"/>
        <xdr:cNvCxnSpPr/>
      </xdr:nvCxnSpPr>
      <xdr:spPr>
        <a:xfrm flipV="1">
          <a:off x="3797300" y="16621809"/>
          <a:ext cx="838200" cy="7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61306</xdr:rowOff>
    </xdr:from>
    <xdr:to>
      <xdr:col>5</xdr:col>
      <xdr:colOff>358775</xdr:colOff>
      <xdr:row>97</xdr:row>
      <xdr:rowOff>70582</xdr:rowOff>
    </xdr:to>
    <xdr:cxnSp macro="">
      <xdr:nvCxnSpPr>
        <xdr:cNvPr id="235" name="直線コネクタ 234"/>
        <xdr:cNvCxnSpPr/>
      </xdr:nvCxnSpPr>
      <xdr:spPr>
        <a:xfrm flipV="1">
          <a:off x="2908300" y="16691956"/>
          <a:ext cx="8890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70582</xdr:rowOff>
    </xdr:from>
    <xdr:to>
      <xdr:col>4</xdr:col>
      <xdr:colOff>155575</xdr:colOff>
      <xdr:row>97</xdr:row>
      <xdr:rowOff>160551</xdr:rowOff>
    </xdr:to>
    <xdr:cxnSp macro="">
      <xdr:nvCxnSpPr>
        <xdr:cNvPr id="238" name="直線コネクタ 237"/>
        <xdr:cNvCxnSpPr/>
      </xdr:nvCxnSpPr>
      <xdr:spPr>
        <a:xfrm flipV="1">
          <a:off x="2019300" y="16701232"/>
          <a:ext cx="889000" cy="8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160551</xdr:rowOff>
    </xdr:from>
    <xdr:to>
      <xdr:col>2</xdr:col>
      <xdr:colOff>638175</xdr:colOff>
      <xdr:row>97</xdr:row>
      <xdr:rowOff>164176</xdr:rowOff>
    </xdr:to>
    <xdr:cxnSp macro="">
      <xdr:nvCxnSpPr>
        <xdr:cNvPr id="241" name="直線コネクタ 240"/>
        <xdr:cNvCxnSpPr/>
      </xdr:nvCxnSpPr>
      <xdr:spPr>
        <a:xfrm flipV="1">
          <a:off x="1130300" y="16791201"/>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111809</xdr:rowOff>
    </xdr:from>
    <xdr:to>
      <xdr:col>6</xdr:col>
      <xdr:colOff>561975</xdr:colOff>
      <xdr:row>97</xdr:row>
      <xdr:rowOff>41959</xdr:rowOff>
    </xdr:to>
    <xdr:sp macro="" textlink="">
      <xdr:nvSpPr>
        <xdr:cNvPr id="251" name="円/楕円 250"/>
        <xdr:cNvSpPr/>
      </xdr:nvSpPr>
      <xdr:spPr>
        <a:xfrm>
          <a:off x="4584700" y="1657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90236</xdr:rowOff>
    </xdr:from>
    <xdr:ext cx="534377" cy="259045"/>
    <xdr:sp macro="" textlink="">
      <xdr:nvSpPr>
        <xdr:cNvPr id="252" name="扶助費該当値テキスト"/>
        <xdr:cNvSpPr txBox="1"/>
      </xdr:nvSpPr>
      <xdr:spPr>
        <a:xfrm>
          <a:off x="4686300" y="1654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67,597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10506</xdr:rowOff>
    </xdr:from>
    <xdr:to>
      <xdr:col>5</xdr:col>
      <xdr:colOff>409575</xdr:colOff>
      <xdr:row>97</xdr:row>
      <xdr:rowOff>112106</xdr:rowOff>
    </xdr:to>
    <xdr:sp macro="" textlink="">
      <xdr:nvSpPr>
        <xdr:cNvPr id="253" name="円/楕円 252"/>
        <xdr:cNvSpPr/>
      </xdr:nvSpPr>
      <xdr:spPr>
        <a:xfrm>
          <a:off x="3746500" y="166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103233</xdr:rowOff>
    </xdr:from>
    <xdr:ext cx="534377" cy="259045"/>
    <xdr:sp macro="" textlink="">
      <xdr:nvSpPr>
        <xdr:cNvPr id="254" name="テキスト ボックス 253"/>
        <xdr:cNvSpPr txBox="1"/>
      </xdr:nvSpPr>
      <xdr:spPr>
        <a:xfrm>
          <a:off x="3530111" y="1673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19782</xdr:rowOff>
    </xdr:from>
    <xdr:to>
      <xdr:col>4</xdr:col>
      <xdr:colOff>206375</xdr:colOff>
      <xdr:row>97</xdr:row>
      <xdr:rowOff>121382</xdr:rowOff>
    </xdr:to>
    <xdr:sp macro="" textlink="">
      <xdr:nvSpPr>
        <xdr:cNvPr id="255" name="円/楕円 254"/>
        <xdr:cNvSpPr/>
      </xdr:nvSpPr>
      <xdr:spPr>
        <a:xfrm>
          <a:off x="2857500" y="166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112509</xdr:rowOff>
    </xdr:from>
    <xdr:ext cx="534377" cy="259045"/>
    <xdr:sp macro="" textlink="">
      <xdr:nvSpPr>
        <xdr:cNvPr id="256" name="テキスト ボックス 255"/>
        <xdr:cNvSpPr txBox="1"/>
      </xdr:nvSpPr>
      <xdr:spPr>
        <a:xfrm>
          <a:off x="2641111" y="167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109751</xdr:rowOff>
    </xdr:from>
    <xdr:to>
      <xdr:col>3</xdr:col>
      <xdr:colOff>3175</xdr:colOff>
      <xdr:row>98</xdr:row>
      <xdr:rowOff>39901</xdr:rowOff>
    </xdr:to>
    <xdr:sp macro="" textlink="">
      <xdr:nvSpPr>
        <xdr:cNvPr id="257" name="円/楕円 256"/>
        <xdr:cNvSpPr/>
      </xdr:nvSpPr>
      <xdr:spPr>
        <a:xfrm>
          <a:off x="1968500" y="167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31028</xdr:rowOff>
    </xdr:from>
    <xdr:ext cx="534377" cy="259045"/>
    <xdr:sp macro="" textlink="">
      <xdr:nvSpPr>
        <xdr:cNvPr id="258" name="テキスト ボックス 257"/>
        <xdr:cNvSpPr txBox="1"/>
      </xdr:nvSpPr>
      <xdr:spPr>
        <a:xfrm>
          <a:off x="1752111" y="1683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113376</xdr:rowOff>
    </xdr:from>
    <xdr:to>
      <xdr:col>1</xdr:col>
      <xdr:colOff>485775</xdr:colOff>
      <xdr:row>98</xdr:row>
      <xdr:rowOff>43526</xdr:rowOff>
    </xdr:to>
    <xdr:sp macro="" textlink="">
      <xdr:nvSpPr>
        <xdr:cNvPr id="259" name="円/楕円 258"/>
        <xdr:cNvSpPr/>
      </xdr:nvSpPr>
      <xdr:spPr>
        <a:xfrm>
          <a:off x="1079500" y="167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34653</xdr:rowOff>
    </xdr:from>
    <xdr:ext cx="534377" cy="259045"/>
    <xdr:sp macro="" textlink="">
      <xdr:nvSpPr>
        <xdr:cNvPr id="260" name="テキスト ボックス 259"/>
        <xdr:cNvSpPr txBox="1"/>
      </xdr:nvSpPr>
      <xdr:spPr>
        <a:xfrm>
          <a:off x="863111" y="1683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60973</xdr:rowOff>
    </xdr:from>
    <xdr:to>
      <xdr:col>15</xdr:col>
      <xdr:colOff>180975</xdr:colOff>
      <xdr:row>36</xdr:row>
      <xdr:rowOff>94259</xdr:rowOff>
    </xdr:to>
    <xdr:cxnSp macro="">
      <xdr:nvCxnSpPr>
        <xdr:cNvPr id="289" name="直線コネクタ 288"/>
        <xdr:cNvCxnSpPr/>
      </xdr:nvCxnSpPr>
      <xdr:spPr>
        <a:xfrm>
          <a:off x="9639300" y="6233173"/>
          <a:ext cx="8382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60973</xdr:rowOff>
    </xdr:from>
    <xdr:to>
      <xdr:col>14</xdr:col>
      <xdr:colOff>28575</xdr:colOff>
      <xdr:row>36</xdr:row>
      <xdr:rowOff>84315</xdr:rowOff>
    </xdr:to>
    <xdr:cxnSp macro="">
      <xdr:nvCxnSpPr>
        <xdr:cNvPr id="292" name="直線コネクタ 291"/>
        <xdr:cNvCxnSpPr/>
      </xdr:nvCxnSpPr>
      <xdr:spPr>
        <a:xfrm flipV="1">
          <a:off x="8750300" y="6233173"/>
          <a:ext cx="889000" cy="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68250</xdr:rowOff>
    </xdr:from>
    <xdr:to>
      <xdr:col>12</xdr:col>
      <xdr:colOff>511175</xdr:colOff>
      <xdr:row>36</xdr:row>
      <xdr:rowOff>84315</xdr:rowOff>
    </xdr:to>
    <xdr:cxnSp macro="">
      <xdr:nvCxnSpPr>
        <xdr:cNvPr id="295" name="直線コネクタ 294"/>
        <xdr:cNvCxnSpPr/>
      </xdr:nvCxnSpPr>
      <xdr:spPr>
        <a:xfrm>
          <a:off x="7861300" y="6069000"/>
          <a:ext cx="889000" cy="1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68250</xdr:rowOff>
    </xdr:from>
    <xdr:to>
      <xdr:col>11</xdr:col>
      <xdr:colOff>307975</xdr:colOff>
      <xdr:row>36</xdr:row>
      <xdr:rowOff>17691</xdr:rowOff>
    </xdr:to>
    <xdr:cxnSp macro="">
      <xdr:nvCxnSpPr>
        <xdr:cNvPr id="298" name="直線コネクタ 297"/>
        <xdr:cNvCxnSpPr/>
      </xdr:nvCxnSpPr>
      <xdr:spPr>
        <a:xfrm flipV="1">
          <a:off x="6972300" y="6069000"/>
          <a:ext cx="889000" cy="1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43459</xdr:rowOff>
    </xdr:from>
    <xdr:to>
      <xdr:col>15</xdr:col>
      <xdr:colOff>231775</xdr:colOff>
      <xdr:row>36</xdr:row>
      <xdr:rowOff>145059</xdr:rowOff>
    </xdr:to>
    <xdr:sp macro="" textlink="">
      <xdr:nvSpPr>
        <xdr:cNvPr id="308" name="円/楕円 307"/>
        <xdr:cNvSpPr/>
      </xdr:nvSpPr>
      <xdr:spPr>
        <a:xfrm>
          <a:off x="10426700" y="62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21886</xdr:rowOff>
    </xdr:from>
    <xdr:ext cx="534377" cy="259045"/>
    <xdr:sp macro="" textlink="">
      <xdr:nvSpPr>
        <xdr:cNvPr id="309" name="補助費等該当値テキスト"/>
        <xdr:cNvSpPr txBox="1"/>
      </xdr:nvSpPr>
      <xdr:spPr>
        <a:xfrm>
          <a:off x="10528300" y="61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10173</xdr:rowOff>
    </xdr:from>
    <xdr:to>
      <xdr:col>14</xdr:col>
      <xdr:colOff>79375</xdr:colOff>
      <xdr:row>36</xdr:row>
      <xdr:rowOff>111773</xdr:rowOff>
    </xdr:to>
    <xdr:sp macro="" textlink="">
      <xdr:nvSpPr>
        <xdr:cNvPr id="310" name="円/楕円 309"/>
        <xdr:cNvSpPr/>
      </xdr:nvSpPr>
      <xdr:spPr>
        <a:xfrm>
          <a:off x="9588500" y="61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128300</xdr:rowOff>
    </xdr:from>
    <xdr:ext cx="534377" cy="259045"/>
    <xdr:sp macro="" textlink="">
      <xdr:nvSpPr>
        <xdr:cNvPr id="311" name="テキスト ボックス 310"/>
        <xdr:cNvSpPr txBox="1"/>
      </xdr:nvSpPr>
      <xdr:spPr>
        <a:xfrm>
          <a:off x="9372111" y="59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33515</xdr:rowOff>
    </xdr:from>
    <xdr:to>
      <xdr:col>12</xdr:col>
      <xdr:colOff>561975</xdr:colOff>
      <xdr:row>36</xdr:row>
      <xdr:rowOff>135115</xdr:rowOff>
    </xdr:to>
    <xdr:sp macro="" textlink="">
      <xdr:nvSpPr>
        <xdr:cNvPr id="312" name="円/楕円 311"/>
        <xdr:cNvSpPr/>
      </xdr:nvSpPr>
      <xdr:spPr>
        <a:xfrm>
          <a:off x="8699500" y="62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126242</xdr:rowOff>
    </xdr:from>
    <xdr:ext cx="534377" cy="259045"/>
    <xdr:sp macro="" textlink="">
      <xdr:nvSpPr>
        <xdr:cNvPr id="313" name="テキスト ボックス 312"/>
        <xdr:cNvSpPr txBox="1"/>
      </xdr:nvSpPr>
      <xdr:spPr>
        <a:xfrm>
          <a:off x="8483111" y="62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17450</xdr:rowOff>
    </xdr:from>
    <xdr:to>
      <xdr:col>11</xdr:col>
      <xdr:colOff>358775</xdr:colOff>
      <xdr:row>35</xdr:row>
      <xdr:rowOff>119050</xdr:rowOff>
    </xdr:to>
    <xdr:sp macro="" textlink="">
      <xdr:nvSpPr>
        <xdr:cNvPr id="314" name="円/楕円 313"/>
        <xdr:cNvSpPr/>
      </xdr:nvSpPr>
      <xdr:spPr>
        <a:xfrm>
          <a:off x="7810500" y="60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135577</xdr:rowOff>
    </xdr:from>
    <xdr:ext cx="534377" cy="259045"/>
    <xdr:sp macro="" textlink="">
      <xdr:nvSpPr>
        <xdr:cNvPr id="315" name="テキスト ボックス 314"/>
        <xdr:cNvSpPr txBox="1"/>
      </xdr:nvSpPr>
      <xdr:spPr>
        <a:xfrm>
          <a:off x="7594111" y="57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138341</xdr:rowOff>
    </xdr:from>
    <xdr:to>
      <xdr:col>10</xdr:col>
      <xdr:colOff>155575</xdr:colOff>
      <xdr:row>36</xdr:row>
      <xdr:rowOff>68491</xdr:rowOff>
    </xdr:to>
    <xdr:sp macro="" textlink="">
      <xdr:nvSpPr>
        <xdr:cNvPr id="316" name="円/楕円 315"/>
        <xdr:cNvSpPr/>
      </xdr:nvSpPr>
      <xdr:spPr>
        <a:xfrm>
          <a:off x="6921500" y="613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85018</xdr:rowOff>
    </xdr:from>
    <xdr:ext cx="534377" cy="259045"/>
    <xdr:sp macro="" textlink="">
      <xdr:nvSpPr>
        <xdr:cNvPr id="317" name="テキスト ボックス 316"/>
        <xdr:cNvSpPr txBox="1"/>
      </xdr:nvSpPr>
      <xdr:spPr>
        <a:xfrm>
          <a:off x="6705111" y="591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146691</xdr:rowOff>
    </xdr:from>
    <xdr:to>
      <xdr:col>15</xdr:col>
      <xdr:colOff>180975</xdr:colOff>
      <xdr:row>58</xdr:row>
      <xdr:rowOff>9756</xdr:rowOff>
    </xdr:to>
    <xdr:cxnSp macro="">
      <xdr:nvCxnSpPr>
        <xdr:cNvPr id="346" name="直線コネクタ 345"/>
        <xdr:cNvCxnSpPr/>
      </xdr:nvCxnSpPr>
      <xdr:spPr>
        <a:xfrm>
          <a:off x="9639300" y="9919341"/>
          <a:ext cx="838200" cy="3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146691</xdr:rowOff>
    </xdr:from>
    <xdr:to>
      <xdr:col>14</xdr:col>
      <xdr:colOff>28575</xdr:colOff>
      <xdr:row>58</xdr:row>
      <xdr:rowOff>77738</xdr:rowOff>
    </xdr:to>
    <xdr:cxnSp macro="">
      <xdr:nvCxnSpPr>
        <xdr:cNvPr id="349" name="直線コネクタ 348"/>
        <xdr:cNvCxnSpPr/>
      </xdr:nvCxnSpPr>
      <xdr:spPr>
        <a:xfrm flipV="1">
          <a:off x="8750300" y="9919341"/>
          <a:ext cx="889000" cy="10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77738</xdr:rowOff>
    </xdr:from>
    <xdr:to>
      <xdr:col>12</xdr:col>
      <xdr:colOff>511175</xdr:colOff>
      <xdr:row>58</xdr:row>
      <xdr:rowOff>111956</xdr:rowOff>
    </xdr:to>
    <xdr:cxnSp macro="">
      <xdr:nvCxnSpPr>
        <xdr:cNvPr id="352" name="直線コネクタ 351"/>
        <xdr:cNvCxnSpPr/>
      </xdr:nvCxnSpPr>
      <xdr:spPr>
        <a:xfrm flipV="1">
          <a:off x="7861300" y="10021838"/>
          <a:ext cx="889000" cy="3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93115</xdr:rowOff>
    </xdr:from>
    <xdr:to>
      <xdr:col>11</xdr:col>
      <xdr:colOff>307975</xdr:colOff>
      <xdr:row>58</xdr:row>
      <xdr:rowOff>111956</xdr:rowOff>
    </xdr:to>
    <xdr:cxnSp macro="">
      <xdr:nvCxnSpPr>
        <xdr:cNvPr id="355" name="直線コネクタ 354"/>
        <xdr:cNvCxnSpPr/>
      </xdr:nvCxnSpPr>
      <xdr:spPr>
        <a:xfrm>
          <a:off x="6972300" y="10037215"/>
          <a:ext cx="889000" cy="1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130406</xdr:rowOff>
    </xdr:from>
    <xdr:to>
      <xdr:col>15</xdr:col>
      <xdr:colOff>231775</xdr:colOff>
      <xdr:row>58</xdr:row>
      <xdr:rowOff>60556</xdr:rowOff>
    </xdr:to>
    <xdr:sp macro="" textlink="">
      <xdr:nvSpPr>
        <xdr:cNvPr id="365" name="円/楕円 364"/>
        <xdr:cNvSpPr/>
      </xdr:nvSpPr>
      <xdr:spPr>
        <a:xfrm>
          <a:off x="10426700" y="9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153283</xdr:rowOff>
    </xdr:from>
    <xdr:ext cx="534377" cy="259045"/>
    <xdr:sp macro="" textlink="">
      <xdr:nvSpPr>
        <xdr:cNvPr id="366" name="普通建設事業費該当値テキスト"/>
        <xdr:cNvSpPr txBox="1"/>
      </xdr:nvSpPr>
      <xdr:spPr>
        <a:xfrm>
          <a:off x="10528300" y="97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95891</xdr:rowOff>
    </xdr:from>
    <xdr:to>
      <xdr:col>14</xdr:col>
      <xdr:colOff>79375</xdr:colOff>
      <xdr:row>58</xdr:row>
      <xdr:rowOff>26041</xdr:rowOff>
    </xdr:to>
    <xdr:sp macro="" textlink="">
      <xdr:nvSpPr>
        <xdr:cNvPr id="367" name="円/楕円 366"/>
        <xdr:cNvSpPr/>
      </xdr:nvSpPr>
      <xdr:spPr>
        <a:xfrm>
          <a:off x="9588500" y="98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42568</xdr:rowOff>
    </xdr:from>
    <xdr:ext cx="534377" cy="259045"/>
    <xdr:sp macro="" textlink="">
      <xdr:nvSpPr>
        <xdr:cNvPr id="368" name="テキスト ボックス 367"/>
        <xdr:cNvSpPr txBox="1"/>
      </xdr:nvSpPr>
      <xdr:spPr>
        <a:xfrm>
          <a:off x="9372111" y="96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26938</xdr:rowOff>
    </xdr:from>
    <xdr:to>
      <xdr:col>12</xdr:col>
      <xdr:colOff>561975</xdr:colOff>
      <xdr:row>58</xdr:row>
      <xdr:rowOff>128538</xdr:rowOff>
    </xdr:to>
    <xdr:sp macro="" textlink="">
      <xdr:nvSpPr>
        <xdr:cNvPr id="369" name="円/楕円 368"/>
        <xdr:cNvSpPr/>
      </xdr:nvSpPr>
      <xdr:spPr>
        <a:xfrm>
          <a:off x="8699500" y="99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119665</xdr:rowOff>
    </xdr:from>
    <xdr:ext cx="534377" cy="259045"/>
    <xdr:sp macro="" textlink="">
      <xdr:nvSpPr>
        <xdr:cNvPr id="370" name="テキスト ボックス 369"/>
        <xdr:cNvSpPr txBox="1"/>
      </xdr:nvSpPr>
      <xdr:spPr>
        <a:xfrm>
          <a:off x="8483111" y="1006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61156</xdr:rowOff>
    </xdr:from>
    <xdr:to>
      <xdr:col>11</xdr:col>
      <xdr:colOff>358775</xdr:colOff>
      <xdr:row>58</xdr:row>
      <xdr:rowOff>162756</xdr:rowOff>
    </xdr:to>
    <xdr:sp macro="" textlink="">
      <xdr:nvSpPr>
        <xdr:cNvPr id="371" name="円/楕円 370"/>
        <xdr:cNvSpPr/>
      </xdr:nvSpPr>
      <xdr:spPr>
        <a:xfrm>
          <a:off x="7810500" y="100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153883</xdr:rowOff>
    </xdr:from>
    <xdr:ext cx="534377" cy="259045"/>
    <xdr:sp macro="" textlink="">
      <xdr:nvSpPr>
        <xdr:cNvPr id="372" name="テキスト ボックス 371"/>
        <xdr:cNvSpPr txBox="1"/>
      </xdr:nvSpPr>
      <xdr:spPr>
        <a:xfrm>
          <a:off x="7594111" y="1009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42315</xdr:rowOff>
    </xdr:from>
    <xdr:to>
      <xdr:col>10</xdr:col>
      <xdr:colOff>155575</xdr:colOff>
      <xdr:row>58</xdr:row>
      <xdr:rowOff>143915</xdr:rowOff>
    </xdr:to>
    <xdr:sp macro="" textlink="">
      <xdr:nvSpPr>
        <xdr:cNvPr id="373" name="円/楕円 372"/>
        <xdr:cNvSpPr/>
      </xdr:nvSpPr>
      <xdr:spPr>
        <a:xfrm>
          <a:off x="6921500" y="99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135042</xdr:rowOff>
    </xdr:from>
    <xdr:ext cx="534377" cy="259045"/>
    <xdr:sp macro="" textlink="">
      <xdr:nvSpPr>
        <xdr:cNvPr id="374" name="テキスト ボックス 373"/>
        <xdr:cNvSpPr txBox="1"/>
      </xdr:nvSpPr>
      <xdr:spPr>
        <a:xfrm>
          <a:off x="6705111" y="1007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145672</xdr:rowOff>
    </xdr:from>
    <xdr:to>
      <xdr:col>15</xdr:col>
      <xdr:colOff>180975</xdr:colOff>
      <xdr:row>77</xdr:row>
      <xdr:rowOff>122841</xdr:rowOff>
    </xdr:to>
    <xdr:cxnSp macro="">
      <xdr:nvCxnSpPr>
        <xdr:cNvPr id="399" name="直線コネクタ 398"/>
        <xdr:cNvCxnSpPr/>
      </xdr:nvCxnSpPr>
      <xdr:spPr>
        <a:xfrm flipV="1">
          <a:off x="9639300" y="13175872"/>
          <a:ext cx="838200" cy="14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122841</xdr:rowOff>
    </xdr:from>
    <xdr:to>
      <xdr:col>14</xdr:col>
      <xdr:colOff>28575</xdr:colOff>
      <xdr:row>77</xdr:row>
      <xdr:rowOff>135322</xdr:rowOff>
    </xdr:to>
    <xdr:cxnSp macro="">
      <xdr:nvCxnSpPr>
        <xdr:cNvPr id="402" name="直線コネクタ 401"/>
        <xdr:cNvCxnSpPr/>
      </xdr:nvCxnSpPr>
      <xdr:spPr>
        <a:xfrm flipV="1">
          <a:off x="8750300" y="13324491"/>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94872</xdr:rowOff>
    </xdr:from>
    <xdr:to>
      <xdr:col>15</xdr:col>
      <xdr:colOff>231775</xdr:colOff>
      <xdr:row>77</xdr:row>
      <xdr:rowOff>25022</xdr:rowOff>
    </xdr:to>
    <xdr:sp macro="" textlink="">
      <xdr:nvSpPr>
        <xdr:cNvPr id="412" name="円/楕円 411"/>
        <xdr:cNvSpPr/>
      </xdr:nvSpPr>
      <xdr:spPr>
        <a:xfrm>
          <a:off x="10426700" y="131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117749</xdr:rowOff>
    </xdr:from>
    <xdr:ext cx="534377" cy="259045"/>
    <xdr:sp macro="" textlink="">
      <xdr:nvSpPr>
        <xdr:cNvPr id="413" name="普通建設事業費 （ うち新規整備　）該当値テキスト"/>
        <xdr:cNvSpPr txBox="1"/>
      </xdr:nvSpPr>
      <xdr:spPr>
        <a:xfrm>
          <a:off x="10528300" y="129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72041</xdr:rowOff>
    </xdr:from>
    <xdr:to>
      <xdr:col>14</xdr:col>
      <xdr:colOff>79375</xdr:colOff>
      <xdr:row>78</xdr:row>
      <xdr:rowOff>2191</xdr:rowOff>
    </xdr:to>
    <xdr:sp macro="" textlink="">
      <xdr:nvSpPr>
        <xdr:cNvPr id="414" name="円/楕円 413"/>
        <xdr:cNvSpPr/>
      </xdr:nvSpPr>
      <xdr:spPr>
        <a:xfrm>
          <a:off x="9588500" y="132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164768</xdr:rowOff>
    </xdr:from>
    <xdr:ext cx="534377" cy="259045"/>
    <xdr:sp macro="" textlink="">
      <xdr:nvSpPr>
        <xdr:cNvPr id="415" name="テキスト ボックス 414"/>
        <xdr:cNvSpPr txBox="1"/>
      </xdr:nvSpPr>
      <xdr:spPr>
        <a:xfrm>
          <a:off x="9372111" y="133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84522</xdr:rowOff>
    </xdr:from>
    <xdr:to>
      <xdr:col>12</xdr:col>
      <xdr:colOff>561975</xdr:colOff>
      <xdr:row>78</xdr:row>
      <xdr:rowOff>14672</xdr:rowOff>
    </xdr:to>
    <xdr:sp macro="" textlink="">
      <xdr:nvSpPr>
        <xdr:cNvPr id="416" name="円/楕円 415"/>
        <xdr:cNvSpPr/>
      </xdr:nvSpPr>
      <xdr:spPr>
        <a:xfrm>
          <a:off x="8699500" y="132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5799</xdr:rowOff>
    </xdr:from>
    <xdr:ext cx="534377" cy="259045"/>
    <xdr:sp macro="" textlink="">
      <xdr:nvSpPr>
        <xdr:cNvPr id="417" name="テキスト ボックス 416"/>
        <xdr:cNvSpPr txBox="1"/>
      </xdr:nvSpPr>
      <xdr:spPr>
        <a:xfrm>
          <a:off x="8483111" y="133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167208</xdr:rowOff>
    </xdr:from>
    <xdr:to>
      <xdr:col>15</xdr:col>
      <xdr:colOff>180975</xdr:colOff>
      <xdr:row>98</xdr:row>
      <xdr:rowOff>47079</xdr:rowOff>
    </xdr:to>
    <xdr:cxnSp macro="">
      <xdr:nvCxnSpPr>
        <xdr:cNvPr id="446" name="直線コネクタ 445"/>
        <xdr:cNvCxnSpPr/>
      </xdr:nvCxnSpPr>
      <xdr:spPr>
        <a:xfrm>
          <a:off x="9639300" y="16283508"/>
          <a:ext cx="838200" cy="56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167208</xdr:rowOff>
    </xdr:from>
    <xdr:to>
      <xdr:col>14</xdr:col>
      <xdr:colOff>28575</xdr:colOff>
      <xdr:row>96</xdr:row>
      <xdr:rowOff>106438</xdr:rowOff>
    </xdr:to>
    <xdr:cxnSp macro="">
      <xdr:nvCxnSpPr>
        <xdr:cNvPr id="449" name="直線コネクタ 448"/>
        <xdr:cNvCxnSpPr/>
      </xdr:nvCxnSpPr>
      <xdr:spPr>
        <a:xfrm flipV="1">
          <a:off x="8750300" y="16283508"/>
          <a:ext cx="889000" cy="28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167729</xdr:rowOff>
    </xdr:from>
    <xdr:to>
      <xdr:col>15</xdr:col>
      <xdr:colOff>231775</xdr:colOff>
      <xdr:row>98</xdr:row>
      <xdr:rowOff>97879</xdr:rowOff>
    </xdr:to>
    <xdr:sp macro="" textlink="">
      <xdr:nvSpPr>
        <xdr:cNvPr id="459" name="円/楕円 458"/>
        <xdr:cNvSpPr/>
      </xdr:nvSpPr>
      <xdr:spPr>
        <a:xfrm>
          <a:off x="10426700" y="167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146156</xdr:rowOff>
    </xdr:from>
    <xdr:ext cx="469744" cy="259045"/>
    <xdr:sp macro="" textlink="">
      <xdr:nvSpPr>
        <xdr:cNvPr id="460" name="普通建設事業費 （ うち更新整備　）該当値テキスト"/>
        <xdr:cNvSpPr txBox="1"/>
      </xdr:nvSpPr>
      <xdr:spPr>
        <a:xfrm>
          <a:off x="10528300" y="1677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116408</xdr:rowOff>
    </xdr:from>
    <xdr:to>
      <xdr:col>14</xdr:col>
      <xdr:colOff>79375</xdr:colOff>
      <xdr:row>95</xdr:row>
      <xdr:rowOff>46558</xdr:rowOff>
    </xdr:to>
    <xdr:sp macro="" textlink="">
      <xdr:nvSpPr>
        <xdr:cNvPr id="461" name="円/楕円 460"/>
        <xdr:cNvSpPr/>
      </xdr:nvSpPr>
      <xdr:spPr>
        <a:xfrm>
          <a:off x="9588500" y="162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63085</xdr:rowOff>
    </xdr:from>
    <xdr:ext cx="534377" cy="259045"/>
    <xdr:sp macro="" textlink="">
      <xdr:nvSpPr>
        <xdr:cNvPr id="462" name="テキスト ボックス 461"/>
        <xdr:cNvSpPr txBox="1"/>
      </xdr:nvSpPr>
      <xdr:spPr>
        <a:xfrm>
          <a:off x="9372111" y="160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55638</xdr:rowOff>
    </xdr:from>
    <xdr:to>
      <xdr:col>12</xdr:col>
      <xdr:colOff>561975</xdr:colOff>
      <xdr:row>96</xdr:row>
      <xdr:rowOff>157238</xdr:rowOff>
    </xdr:to>
    <xdr:sp macro="" textlink="">
      <xdr:nvSpPr>
        <xdr:cNvPr id="463" name="円/楕円 462"/>
        <xdr:cNvSpPr/>
      </xdr:nvSpPr>
      <xdr:spPr>
        <a:xfrm>
          <a:off x="8699500" y="165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148365</xdr:rowOff>
    </xdr:from>
    <xdr:ext cx="534377" cy="259045"/>
    <xdr:sp macro="" textlink="">
      <xdr:nvSpPr>
        <xdr:cNvPr id="464" name="テキスト ボックス 463"/>
        <xdr:cNvSpPr txBox="1"/>
      </xdr:nvSpPr>
      <xdr:spPr>
        <a:xfrm>
          <a:off x="8483111" y="1660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137185</xdr:rowOff>
    </xdr:from>
    <xdr:to>
      <xdr:col>23</xdr:col>
      <xdr:colOff>517525</xdr:colOff>
      <xdr:row>38</xdr:row>
      <xdr:rowOff>139609</xdr:rowOff>
    </xdr:to>
    <xdr:cxnSp macro="">
      <xdr:nvCxnSpPr>
        <xdr:cNvPr id="491" name="直線コネクタ 490"/>
        <xdr:cNvCxnSpPr/>
      </xdr:nvCxnSpPr>
      <xdr:spPr>
        <a:xfrm flipV="1">
          <a:off x="15481300" y="6652285"/>
          <a:ext cx="8382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132065</xdr:rowOff>
    </xdr:from>
    <xdr:to>
      <xdr:col>22</xdr:col>
      <xdr:colOff>365125</xdr:colOff>
      <xdr:row>38</xdr:row>
      <xdr:rowOff>139609</xdr:rowOff>
    </xdr:to>
    <xdr:cxnSp macro="">
      <xdr:nvCxnSpPr>
        <xdr:cNvPr id="494" name="直線コネクタ 493"/>
        <xdr:cNvCxnSpPr/>
      </xdr:nvCxnSpPr>
      <xdr:spPr>
        <a:xfrm>
          <a:off x="14592300" y="664716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109799</xdr:rowOff>
    </xdr:from>
    <xdr:to>
      <xdr:col>21</xdr:col>
      <xdr:colOff>161925</xdr:colOff>
      <xdr:row>38</xdr:row>
      <xdr:rowOff>132065</xdr:rowOff>
    </xdr:to>
    <xdr:cxnSp macro="">
      <xdr:nvCxnSpPr>
        <xdr:cNvPr id="497" name="直線コネクタ 496"/>
        <xdr:cNvCxnSpPr/>
      </xdr:nvCxnSpPr>
      <xdr:spPr>
        <a:xfrm>
          <a:off x="13703300" y="6624899"/>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97683</xdr:rowOff>
    </xdr:from>
    <xdr:to>
      <xdr:col>19</xdr:col>
      <xdr:colOff>644525</xdr:colOff>
      <xdr:row>38</xdr:row>
      <xdr:rowOff>109799</xdr:rowOff>
    </xdr:to>
    <xdr:cxnSp macro="">
      <xdr:nvCxnSpPr>
        <xdr:cNvPr id="500" name="直線コネクタ 499"/>
        <xdr:cNvCxnSpPr/>
      </xdr:nvCxnSpPr>
      <xdr:spPr>
        <a:xfrm>
          <a:off x="12814300" y="6441333"/>
          <a:ext cx="889000" cy="1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86385</xdr:rowOff>
    </xdr:from>
    <xdr:to>
      <xdr:col>23</xdr:col>
      <xdr:colOff>568325</xdr:colOff>
      <xdr:row>39</xdr:row>
      <xdr:rowOff>16535</xdr:rowOff>
    </xdr:to>
    <xdr:sp macro="" textlink="">
      <xdr:nvSpPr>
        <xdr:cNvPr id="510" name="円/楕円 509"/>
        <xdr:cNvSpPr/>
      </xdr:nvSpPr>
      <xdr:spPr>
        <a:xfrm>
          <a:off x="16268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13932" cy="259045"/>
    <xdr:sp macro="" textlink="">
      <xdr:nvSpPr>
        <xdr:cNvPr id="511" name="災害復旧事業費該当値テキスト"/>
        <xdr:cNvSpPr txBox="1"/>
      </xdr:nvSpPr>
      <xdr:spPr>
        <a:xfrm>
          <a:off x="16370300" y="6562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88809</xdr:rowOff>
    </xdr:from>
    <xdr:to>
      <xdr:col>22</xdr:col>
      <xdr:colOff>415925</xdr:colOff>
      <xdr:row>39</xdr:row>
      <xdr:rowOff>18959</xdr:rowOff>
    </xdr:to>
    <xdr:sp macro="" textlink="">
      <xdr:nvSpPr>
        <xdr:cNvPr id="512" name="円/楕円 511"/>
        <xdr:cNvSpPr/>
      </xdr:nvSpPr>
      <xdr:spPr>
        <a:xfrm>
          <a:off x="15430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10086</xdr:rowOff>
    </xdr:from>
    <xdr:ext cx="249299" cy="259045"/>
    <xdr:sp macro="" textlink="">
      <xdr:nvSpPr>
        <xdr:cNvPr id="513" name="テキスト ボックス 512"/>
        <xdr:cNvSpPr txBox="1"/>
      </xdr:nvSpPr>
      <xdr:spPr>
        <a:xfrm>
          <a:off x="15356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81265</xdr:rowOff>
    </xdr:from>
    <xdr:to>
      <xdr:col>21</xdr:col>
      <xdr:colOff>212725</xdr:colOff>
      <xdr:row>39</xdr:row>
      <xdr:rowOff>11415</xdr:rowOff>
    </xdr:to>
    <xdr:sp macro="" textlink="">
      <xdr:nvSpPr>
        <xdr:cNvPr id="514" name="円/楕円 513"/>
        <xdr:cNvSpPr/>
      </xdr:nvSpPr>
      <xdr:spPr>
        <a:xfrm>
          <a:off x="14541500" y="65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2542</xdr:rowOff>
    </xdr:from>
    <xdr:ext cx="378565" cy="259045"/>
    <xdr:sp macro="" textlink="">
      <xdr:nvSpPr>
        <xdr:cNvPr id="515" name="テキスト ボックス 514"/>
        <xdr:cNvSpPr txBox="1"/>
      </xdr:nvSpPr>
      <xdr:spPr>
        <a:xfrm>
          <a:off x="14403017" y="668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58999</xdr:rowOff>
    </xdr:from>
    <xdr:to>
      <xdr:col>20</xdr:col>
      <xdr:colOff>9525</xdr:colOff>
      <xdr:row>38</xdr:row>
      <xdr:rowOff>160599</xdr:rowOff>
    </xdr:to>
    <xdr:sp macro="" textlink="">
      <xdr:nvSpPr>
        <xdr:cNvPr id="516" name="円/楕円 515"/>
        <xdr:cNvSpPr/>
      </xdr:nvSpPr>
      <xdr:spPr>
        <a:xfrm>
          <a:off x="13652500" y="65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151726</xdr:rowOff>
    </xdr:from>
    <xdr:ext cx="378565" cy="259045"/>
    <xdr:sp macro="" textlink="">
      <xdr:nvSpPr>
        <xdr:cNvPr id="517" name="テキスト ボックス 516"/>
        <xdr:cNvSpPr txBox="1"/>
      </xdr:nvSpPr>
      <xdr:spPr>
        <a:xfrm>
          <a:off x="13514017" y="666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46883</xdr:rowOff>
    </xdr:from>
    <xdr:to>
      <xdr:col>18</xdr:col>
      <xdr:colOff>492125</xdr:colOff>
      <xdr:row>37</xdr:row>
      <xdr:rowOff>148483</xdr:rowOff>
    </xdr:to>
    <xdr:sp macro="" textlink="">
      <xdr:nvSpPr>
        <xdr:cNvPr id="518" name="円/楕円 517"/>
        <xdr:cNvSpPr/>
      </xdr:nvSpPr>
      <xdr:spPr>
        <a:xfrm>
          <a:off x="12763500" y="63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139610</xdr:rowOff>
    </xdr:from>
    <xdr:ext cx="469744" cy="259045"/>
    <xdr:sp macro="" textlink="">
      <xdr:nvSpPr>
        <xdr:cNvPr id="519" name="テキスト ボックス 518"/>
        <xdr:cNvSpPr txBox="1"/>
      </xdr:nvSpPr>
      <xdr:spPr>
        <a:xfrm>
          <a:off x="12579427" y="648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163674</xdr:rowOff>
    </xdr:from>
    <xdr:to>
      <xdr:col>23</xdr:col>
      <xdr:colOff>517525</xdr:colOff>
      <xdr:row>78</xdr:row>
      <xdr:rowOff>8083</xdr:rowOff>
    </xdr:to>
    <xdr:cxnSp macro="">
      <xdr:nvCxnSpPr>
        <xdr:cNvPr id="601" name="直線コネクタ 600"/>
        <xdr:cNvCxnSpPr/>
      </xdr:nvCxnSpPr>
      <xdr:spPr>
        <a:xfrm flipV="1">
          <a:off x="15481300" y="13365324"/>
          <a:ext cx="8382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163402</xdr:rowOff>
    </xdr:from>
    <xdr:to>
      <xdr:col>22</xdr:col>
      <xdr:colOff>365125</xdr:colOff>
      <xdr:row>78</xdr:row>
      <xdr:rowOff>8083</xdr:rowOff>
    </xdr:to>
    <xdr:cxnSp macro="">
      <xdr:nvCxnSpPr>
        <xdr:cNvPr id="604" name="直線コネクタ 603"/>
        <xdr:cNvCxnSpPr/>
      </xdr:nvCxnSpPr>
      <xdr:spPr>
        <a:xfrm>
          <a:off x="14592300" y="13365052"/>
          <a:ext cx="889000" cy="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118811</xdr:rowOff>
    </xdr:from>
    <xdr:to>
      <xdr:col>21</xdr:col>
      <xdr:colOff>161925</xdr:colOff>
      <xdr:row>77</xdr:row>
      <xdr:rowOff>163402</xdr:rowOff>
    </xdr:to>
    <xdr:cxnSp macro="">
      <xdr:nvCxnSpPr>
        <xdr:cNvPr id="607" name="直線コネクタ 606"/>
        <xdr:cNvCxnSpPr/>
      </xdr:nvCxnSpPr>
      <xdr:spPr>
        <a:xfrm>
          <a:off x="13703300" y="13320461"/>
          <a:ext cx="889000" cy="4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118811</xdr:rowOff>
    </xdr:from>
    <xdr:to>
      <xdr:col>19</xdr:col>
      <xdr:colOff>644525</xdr:colOff>
      <xdr:row>77</xdr:row>
      <xdr:rowOff>148101</xdr:rowOff>
    </xdr:to>
    <xdr:cxnSp macro="">
      <xdr:nvCxnSpPr>
        <xdr:cNvPr id="610" name="直線コネクタ 609"/>
        <xdr:cNvCxnSpPr/>
      </xdr:nvCxnSpPr>
      <xdr:spPr>
        <a:xfrm flipV="1">
          <a:off x="12814300" y="13320461"/>
          <a:ext cx="889000" cy="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112874</xdr:rowOff>
    </xdr:from>
    <xdr:to>
      <xdr:col>23</xdr:col>
      <xdr:colOff>568325</xdr:colOff>
      <xdr:row>78</xdr:row>
      <xdr:rowOff>43024</xdr:rowOff>
    </xdr:to>
    <xdr:sp macro="" textlink="">
      <xdr:nvSpPr>
        <xdr:cNvPr id="620" name="円/楕円 619"/>
        <xdr:cNvSpPr/>
      </xdr:nvSpPr>
      <xdr:spPr>
        <a:xfrm>
          <a:off x="16268700" y="133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91301</xdr:rowOff>
    </xdr:from>
    <xdr:ext cx="534377" cy="259045"/>
    <xdr:sp macro="" textlink="">
      <xdr:nvSpPr>
        <xdr:cNvPr id="621" name="公債費該当値テキスト"/>
        <xdr:cNvSpPr txBox="1"/>
      </xdr:nvSpPr>
      <xdr:spPr>
        <a:xfrm>
          <a:off x="16370300" y="1329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128733</xdr:rowOff>
    </xdr:from>
    <xdr:to>
      <xdr:col>22</xdr:col>
      <xdr:colOff>415925</xdr:colOff>
      <xdr:row>78</xdr:row>
      <xdr:rowOff>58883</xdr:rowOff>
    </xdr:to>
    <xdr:sp macro="" textlink="">
      <xdr:nvSpPr>
        <xdr:cNvPr id="622" name="円/楕円 621"/>
        <xdr:cNvSpPr/>
      </xdr:nvSpPr>
      <xdr:spPr>
        <a:xfrm>
          <a:off x="15430500" y="133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50010</xdr:rowOff>
    </xdr:from>
    <xdr:ext cx="534377" cy="259045"/>
    <xdr:sp macro="" textlink="">
      <xdr:nvSpPr>
        <xdr:cNvPr id="623" name="テキスト ボックス 622"/>
        <xdr:cNvSpPr txBox="1"/>
      </xdr:nvSpPr>
      <xdr:spPr>
        <a:xfrm>
          <a:off x="15214111" y="134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112602</xdr:rowOff>
    </xdr:from>
    <xdr:to>
      <xdr:col>21</xdr:col>
      <xdr:colOff>212725</xdr:colOff>
      <xdr:row>78</xdr:row>
      <xdr:rowOff>42752</xdr:rowOff>
    </xdr:to>
    <xdr:sp macro="" textlink="">
      <xdr:nvSpPr>
        <xdr:cNvPr id="624" name="円/楕円 623"/>
        <xdr:cNvSpPr/>
      </xdr:nvSpPr>
      <xdr:spPr>
        <a:xfrm>
          <a:off x="14541500" y="133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33879</xdr:rowOff>
    </xdr:from>
    <xdr:ext cx="534377" cy="259045"/>
    <xdr:sp macro="" textlink="">
      <xdr:nvSpPr>
        <xdr:cNvPr id="625" name="テキスト ボックス 624"/>
        <xdr:cNvSpPr txBox="1"/>
      </xdr:nvSpPr>
      <xdr:spPr>
        <a:xfrm>
          <a:off x="14325111" y="1340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68011</xdr:rowOff>
    </xdr:from>
    <xdr:to>
      <xdr:col>20</xdr:col>
      <xdr:colOff>9525</xdr:colOff>
      <xdr:row>77</xdr:row>
      <xdr:rowOff>169611</xdr:rowOff>
    </xdr:to>
    <xdr:sp macro="" textlink="">
      <xdr:nvSpPr>
        <xdr:cNvPr id="626" name="円/楕円 625"/>
        <xdr:cNvSpPr/>
      </xdr:nvSpPr>
      <xdr:spPr>
        <a:xfrm>
          <a:off x="13652500" y="132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160738</xdr:rowOff>
    </xdr:from>
    <xdr:ext cx="534377" cy="259045"/>
    <xdr:sp macro="" textlink="">
      <xdr:nvSpPr>
        <xdr:cNvPr id="627" name="テキスト ボックス 626"/>
        <xdr:cNvSpPr txBox="1"/>
      </xdr:nvSpPr>
      <xdr:spPr>
        <a:xfrm>
          <a:off x="13436111" y="13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97301</xdr:rowOff>
    </xdr:from>
    <xdr:to>
      <xdr:col>18</xdr:col>
      <xdr:colOff>492125</xdr:colOff>
      <xdr:row>78</xdr:row>
      <xdr:rowOff>27451</xdr:rowOff>
    </xdr:to>
    <xdr:sp macro="" textlink="">
      <xdr:nvSpPr>
        <xdr:cNvPr id="628" name="円/楕円 627"/>
        <xdr:cNvSpPr/>
      </xdr:nvSpPr>
      <xdr:spPr>
        <a:xfrm>
          <a:off x="12763500" y="132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18578</xdr:rowOff>
    </xdr:from>
    <xdr:ext cx="534377" cy="259045"/>
    <xdr:sp macro="" textlink="">
      <xdr:nvSpPr>
        <xdr:cNvPr id="629" name="テキスト ボックス 628"/>
        <xdr:cNvSpPr txBox="1"/>
      </xdr:nvSpPr>
      <xdr:spPr>
        <a:xfrm>
          <a:off x="12547111" y="133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162359</xdr:rowOff>
    </xdr:from>
    <xdr:to>
      <xdr:col>23</xdr:col>
      <xdr:colOff>517525</xdr:colOff>
      <xdr:row>98</xdr:row>
      <xdr:rowOff>15625</xdr:rowOff>
    </xdr:to>
    <xdr:cxnSp macro="">
      <xdr:nvCxnSpPr>
        <xdr:cNvPr id="656" name="直線コネクタ 655"/>
        <xdr:cNvCxnSpPr/>
      </xdr:nvCxnSpPr>
      <xdr:spPr>
        <a:xfrm flipV="1">
          <a:off x="15481300" y="16793009"/>
          <a:ext cx="8382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15625</xdr:rowOff>
    </xdr:from>
    <xdr:to>
      <xdr:col>22</xdr:col>
      <xdr:colOff>365125</xdr:colOff>
      <xdr:row>98</xdr:row>
      <xdr:rowOff>71934</xdr:rowOff>
    </xdr:to>
    <xdr:cxnSp macro="">
      <xdr:nvCxnSpPr>
        <xdr:cNvPr id="659" name="直線コネクタ 658"/>
        <xdr:cNvCxnSpPr/>
      </xdr:nvCxnSpPr>
      <xdr:spPr>
        <a:xfrm flipV="1">
          <a:off x="14592300" y="16817725"/>
          <a:ext cx="889000" cy="5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1" name="テキスト ボックス 660"/>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39591</xdr:rowOff>
    </xdr:from>
    <xdr:to>
      <xdr:col>21</xdr:col>
      <xdr:colOff>161925</xdr:colOff>
      <xdr:row>98</xdr:row>
      <xdr:rowOff>71934</xdr:rowOff>
    </xdr:to>
    <xdr:cxnSp macro="">
      <xdr:nvCxnSpPr>
        <xdr:cNvPr id="662" name="直線コネクタ 661"/>
        <xdr:cNvCxnSpPr/>
      </xdr:nvCxnSpPr>
      <xdr:spPr>
        <a:xfrm>
          <a:off x="13703300" y="16841691"/>
          <a:ext cx="889000" cy="3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97656</xdr:rowOff>
    </xdr:from>
    <xdr:to>
      <xdr:col>19</xdr:col>
      <xdr:colOff>644525</xdr:colOff>
      <xdr:row>98</xdr:row>
      <xdr:rowOff>39591</xdr:rowOff>
    </xdr:to>
    <xdr:cxnSp macro="">
      <xdr:nvCxnSpPr>
        <xdr:cNvPr id="665" name="直線コネクタ 664"/>
        <xdr:cNvCxnSpPr/>
      </xdr:nvCxnSpPr>
      <xdr:spPr>
        <a:xfrm>
          <a:off x="12814300" y="16728306"/>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111559</xdr:rowOff>
    </xdr:from>
    <xdr:to>
      <xdr:col>23</xdr:col>
      <xdr:colOff>568325</xdr:colOff>
      <xdr:row>98</xdr:row>
      <xdr:rowOff>41709</xdr:rowOff>
    </xdr:to>
    <xdr:sp macro="" textlink="">
      <xdr:nvSpPr>
        <xdr:cNvPr id="675" name="円/楕円 674"/>
        <xdr:cNvSpPr/>
      </xdr:nvSpPr>
      <xdr:spPr>
        <a:xfrm>
          <a:off x="16268700" y="167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134436</xdr:rowOff>
    </xdr:from>
    <xdr:ext cx="534377" cy="259045"/>
    <xdr:sp macro="" textlink="">
      <xdr:nvSpPr>
        <xdr:cNvPr id="676" name="積立金該当値テキスト"/>
        <xdr:cNvSpPr txBox="1"/>
      </xdr:nvSpPr>
      <xdr:spPr>
        <a:xfrm>
          <a:off x="16370300" y="165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136275</xdr:rowOff>
    </xdr:from>
    <xdr:to>
      <xdr:col>22</xdr:col>
      <xdr:colOff>415925</xdr:colOff>
      <xdr:row>98</xdr:row>
      <xdr:rowOff>66425</xdr:rowOff>
    </xdr:to>
    <xdr:sp macro="" textlink="">
      <xdr:nvSpPr>
        <xdr:cNvPr id="677" name="円/楕円 676"/>
        <xdr:cNvSpPr/>
      </xdr:nvSpPr>
      <xdr:spPr>
        <a:xfrm>
          <a:off x="15430500" y="1676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82952</xdr:rowOff>
    </xdr:from>
    <xdr:ext cx="534377" cy="259045"/>
    <xdr:sp macro="" textlink="">
      <xdr:nvSpPr>
        <xdr:cNvPr id="678" name="テキスト ボックス 677"/>
        <xdr:cNvSpPr txBox="1"/>
      </xdr:nvSpPr>
      <xdr:spPr>
        <a:xfrm>
          <a:off x="15214111" y="1654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21134</xdr:rowOff>
    </xdr:from>
    <xdr:to>
      <xdr:col>21</xdr:col>
      <xdr:colOff>212725</xdr:colOff>
      <xdr:row>98</xdr:row>
      <xdr:rowOff>122734</xdr:rowOff>
    </xdr:to>
    <xdr:sp macro="" textlink="">
      <xdr:nvSpPr>
        <xdr:cNvPr id="679" name="円/楕円 678"/>
        <xdr:cNvSpPr/>
      </xdr:nvSpPr>
      <xdr:spPr>
        <a:xfrm>
          <a:off x="14541500" y="1682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113861</xdr:rowOff>
    </xdr:from>
    <xdr:ext cx="469744" cy="259045"/>
    <xdr:sp macro="" textlink="">
      <xdr:nvSpPr>
        <xdr:cNvPr id="680" name="テキスト ボックス 679"/>
        <xdr:cNvSpPr txBox="1"/>
      </xdr:nvSpPr>
      <xdr:spPr>
        <a:xfrm>
          <a:off x="14357427" y="169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160241</xdr:rowOff>
    </xdr:from>
    <xdr:to>
      <xdr:col>20</xdr:col>
      <xdr:colOff>9525</xdr:colOff>
      <xdr:row>98</xdr:row>
      <xdr:rowOff>90391</xdr:rowOff>
    </xdr:to>
    <xdr:sp macro="" textlink="">
      <xdr:nvSpPr>
        <xdr:cNvPr id="681" name="円/楕円 680"/>
        <xdr:cNvSpPr/>
      </xdr:nvSpPr>
      <xdr:spPr>
        <a:xfrm>
          <a:off x="13652500" y="1679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81518</xdr:rowOff>
    </xdr:from>
    <xdr:ext cx="534377" cy="259045"/>
    <xdr:sp macro="" textlink="">
      <xdr:nvSpPr>
        <xdr:cNvPr id="682" name="テキスト ボックス 681"/>
        <xdr:cNvSpPr txBox="1"/>
      </xdr:nvSpPr>
      <xdr:spPr>
        <a:xfrm>
          <a:off x="13436111" y="1688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46856</xdr:rowOff>
    </xdr:from>
    <xdr:to>
      <xdr:col>18</xdr:col>
      <xdr:colOff>492125</xdr:colOff>
      <xdr:row>97</xdr:row>
      <xdr:rowOff>148456</xdr:rowOff>
    </xdr:to>
    <xdr:sp macro="" textlink="">
      <xdr:nvSpPr>
        <xdr:cNvPr id="683" name="円/楕円 682"/>
        <xdr:cNvSpPr/>
      </xdr:nvSpPr>
      <xdr:spPr>
        <a:xfrm>
          <a:off x="12763500" y="166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139583</xdr:rowOff>
    </xdr:from>
    <xdr:ext cx="534377" cy="259045"/>
    <xdr:sp macro="" textlink="">
      <xdr:nvSpPr>
        <xdr:cNvPr id="684" name="テキスト ボックス 683"/>
        <xdr:cNvSpPr txBox="1"/>
      </xdr:nvSpPr>
      <xdr:spPr>
        <a:xfrm>
          <a:off x="12547111" y="167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65460</xdr:rowOff>
    </xdr:from>
    <xdr:to>
      <xdr:col>32</xdr:col>
      <xdr:colOff>187325</xdr:colOff>
      <xdr:row>39</xdr:row>
      <xdr:rowOff>38136</xdr:rowOff>
    </xdr:to>
    <xdr:cxnSp macro="">
      <xdr:nvCxnSpPr>
        <xdr:cNvPr id="715" name="直線コネクタ 714"/>
        <xdr:cNvCxnSpPr/>
      </xdr:nvCxnSpPr>
      <xdr:spPr>
        <a:xfrm flipV="1">
          <a:off x="21323300" y="6580560"/>
          <a:ext cx="838200" cy="1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17997</xdr:rowOff>
    </xdr:from>
    <xdr:to>
      <xdr:col>31</xdr:col>
      <xdr:colOff>34925</xdr:colOff>
      <xdr:row>39</xdr:row>
      <xdr:rowOff>38136</xdr:rowOff>
    </xdr:to>
    <xdr:cxnSp macro="">
      <xdr:nvCxnSpPr>
        <xdr:cNvPr id="718" name="直線コネクタ 717"/>
        <xdr:cNvCxnSpPr/>
      </xdr:nvCxnSpPr>
      <xdr:spPr>
        <a:xfrm>
          <a:off x="20434300" y="6704547"/>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17997</xdr:rowOff>
    </xdr:from>
    <xdr:to>
      <xdr:col>29</xdr:col>
      <xdr:colOff>517525</xdr:colOff>
      <xdr:row>39</xdr:row>
      <xdr:rowOff>65460</xdr:rowOff>
    </xdr:to>
    <xdr:cxnSp macro="">
      <xdr:nvCxnSpPr>
        <xdr:cNvPr id="721" name="直線コネクタ 720"/>
        <xdr:cNvCxnSpPr/>
      </xdr:nvCxnSpPr>
      <xdr:spPr>
        <a:xfrm flipV="1">
          <a:off x="19545300" y="6704547"/>
          <a:ext cx="889000" cy="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45756</xdr:rowOff>
    </xdr:from>
    <xdr:to>
      <xdr:col>28</xdr:col>
      <xdr:colOff>314325</xdr:colOff>
      <xdr:row>39</xdr:row>
      <xdr:rowOff>65460</xdr:rowOff>
    </xdr:to>
    <xdr:cxnSp macro="">
      <xdr:nvCxnSpPr>
        <xdr:cNvPr id="724" name="直線コネクタ 723"/>
        <xdr:cNvCxnSpPr/>
      </xdr:nvCxnSpPr>
      <xdr:spPr>
        <a:xfrm>
          <a:off x="18656300" y="6732306"/>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14660</xdr:rowOff>
    </xdr:from>
    <xdr:to>
      <xdr:col>32</xdr:col>
      <xdr:colOff>238125</xdr:colOff>
      <xdr:row>38</xdr:row>
      <xdr:rowOff>116260</xdr:rowOff>
    </xdr:to>
    <xdr:sp macro="" textlink="">
      <xdr:nvSpPr>
        <xdr:cNvPr id="734" name="円/楕円 733"/>
        <xdr:cNvSpPr/>
      </xdr:nvSpPr>
      <xdr:spPr>
        <a:xfrm>
          <a:off x="22110700" y="65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37537</xdr:rowOff>
    </xdr:from>
    <xdr:ext cx="469744" cy="259045"/>
    <xdr:sp macro="" textlink="">
      <xdr:nvSpPr>
        <xdr:cNvPr id="735" name="投資及び出資金該当値テキスト"/>
        <xdr:cNvSpPr txBox="1"/>
      </xdr:nvSpPr>
      <xdr:spPr>
        <a:xfrm>
          <a:off x="22212300" y="638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158786</xdr:rowOff>
    </xdr:from>
    <xdr:to>
      <xdr:col>31</xdr:col>
      <xdr:colOff>85725</xdr:colOff>
      <xdr:row>39</xdr:row>
      <xdr:rowOff>88936</xdr:rowOff>
    </xdr:to>
    <xdr:sp macro="" textlink="">
      <xdr:nvSpPr>
        <xdr:cNvPr id="736" name="円/楕円 735"/>
        <xdr:cNvSpPr/>
      </xdr:nvSpPr>
      <xdr:spPr>
        <a:xfrm>
          <a:off x="212725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80063</xdr:rowOff>
    </xdr:from>
    <xdr:ext cx="378565" cy="259045"/>
    <xdr:sp macro="" textlink="">
      <xdr:nvSpPr>
        <xdr:cNvPr id="737" name="テキスト ボックス 736"/>
        <xdr:cNvSpPr txBox="1"/>
      </xdr:nvSpPr>
      <xdr:spPr>
        <a:xfrm>
          <a:off x="21134017" y="676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138647</xdr:rowOff>
    </xdr:from>
    <xdr:to>
      <xdr:col>29</xdr:col>
      <xdr:colOff>568325</xdr:colOff>
      <xdr:row>39</xdr:row>
      <xdr:rowOff>68797</xdr:rowOff>
    </xdr:to>
    <xdr:sp macro="" textlink="">
      <xdr:nvSpPr>
        <xdr:cNvPr id="738" name="円/楕円 737"/>
        <xdr:cNvSpPr/>
      </xdr:nvSpPr>
      <xdr:spPr>
        <a:xfrm>
          <a:off x="20383500" y="66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59924</xdr:rowOff>
    </xdr:from>
    <xdr:ext cx="378565" cy="259045"/>
    <xdr:sp macro="" textlink="">
      <xdr:nvSpPr>
        <xdr:cNvPr id="739" name="テキスト ボックス 738"/>
        <xdr:cNvSpPr txBox="1"/>
      </xdr:nvSpPr>
      <xdr:spPr>
        <a:xfrm>
          <a:off x="20245017" y="674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14660</xdr:rowOff>
    </xdr:from>
    <xdr:to>
      <xdr:col>28</xdr:col>
      <xdr:colOff>365125</xdr:colOff>
      <xdr:row>39</xdr:row>
      <xdr:rowOff>116260</xdr:rowOff>
    </xdr:to>
    <xdr:sp macro="" textlink="">
      <xdr:nvSpPr>
        <xdr:cNvPr id="740" name="円/楕円 739"/>
        <xdr:cNvSpPr/>
      </xdr:nvSpPr>
      <xdr:spPr>
        <a:xfrm>
          <a:off x="19494500" y="6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107387</xdr:rowOff>
    </xdr:from>
    <xdr:ext cx="378565" cy="259045"/>
    <xdr:sp macro="" textlink="">
      <xdr:nvSpPr>
        <xdr:cNvPr id="741" name="テキスト ボックス 740"/>
        <xdr:cNvSpPr txBox="1"/>
      </xdr:nvSpPr>
      <xdr:spPr>
        <a:xfrm>
          <a:off x="19356017" y="679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166406</xdr:rowOff>
    </xdr:from>
    <xdr:to>
      <xdr:col>27</xdr:col>
      <xdr:colOff>161925</xdr:colOff>
      <xdr:row>39</xdr:row>
      <xdr:rowOff>96556</xdr:rowOff>
    </xdr:to>
    <xdr:sp macro="" textlink="">
      <xdr:nvSpPr>
        <xdr:cNvPr id="742" name="円/楕円 741"/>
        <xdr:cNvSpPr/>
      </xdr:nvSpPr>
      <xdr:spPr>
        <a:xfrm>
          <a:off x="18605500" y="66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87683</xdr:rowOff>
    </xdr:from>
    <xdr:ext cx="378565" cy="259045"/>
    <xdr:sp macro="" textlink="">
      <xdr:nvSpPr>
        <xdr:cNvPr id="743" name="テキスト ボックス 742"/>
        <xdr:cNvSpPr txBox="1"/>
      </xdr:nvSpPr>
      <xdr:spPr>
        <a:xfrm>
          <a:off x="18467017" y="677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112177</xdr:rowOff>
    </xdr:from>
    <xdr:to>
      <xdr:col>32</xdr:col>
      <xdr:colOff>187325</xdr:colOff>
      <xdr:row>58</xdr:row>
      <xdr:rowOff>112268</xdr:rowOff>
    </xdr:to>
    <xdr:cxnSp macro="">
      <xdr:nvCxnSpPr>
        <xdr:cNvPr id="770" name="直線コネクタ 769"/>
        <xdr:cNvCxnSpPr/>
      </xdr:nvCxnSpPr>
      <xdr:spPr>
        <a:xfrm>
          <a:off x="21323300" y="1005627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112040</xdr:rowOff>
    </xdr:from>
    <xdr:to>
      <xdr:col>31</xdr:col>
      <xdr:colOff>34925</xdr:colOff>
      <xdr:row>58</xdr:row>
      <xdr:rowOff>112177</xdr:rowOff>
    </xdr:to>
    <xdr:cxnSp macro="">
      <xdr:nvCxnSpPr>
        <xdr:cNvPr id="773" name="直線コネクタ 772"/>
        <xdr:cNvCxnSpPr/>
      </xdr:nvCxnSpPr>
      <xdr:spPr>
        <a:xfrm>
          <a:off x="20434300" y="1005614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111902</xdr:rowOff>
    </xdr:from>
    <xdr:to>
      <xdr:col>29</xdr:col>
      <xdr:colOff>517525</xdr:colOff>
      <xdr:row>58</xdr:row>
      <xdr:rowOff>112040</xdr:rowOff>
    </xdr:to>
    <xdr:cxnSp macro="">
      <xdr:nvCxnSpPr>
        <xdr:cNvPr id="776" name="直線コネクタ 775"/>
        <xdr:cNvCxnSpPr/>
      </xdr:nvCxnSpPr>
      <xdr:spPr>
        <a:xfrm>
          <a:off x="19545300" y="10056002"/>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111857</xdr:rowOff>
    </xdr:from>
    <xdr:to>
      <xdr:col>28</xdr:col>
      <xdr:colOff>314325</xdr:colOff>
      <xdr:row>58</xdr:row>
      <xdr:rowOff>111902</xdr:rowOff>
    </xdr:to>
    <xdr:cxnSp macro="">
      <xdr:nvCxnSpPr>
        <xdr:cNvPr id="779" name="直線コネクタ 778"/>
        <xdr:cNvCxnSpPr/>
      </xdr:nvCxnSpPr>
      <xdr:spPr>
        <a:xfrm>
          <a:off x="18656300" y="1005595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61468</xdr:rowOff>
    </xdr:from>
    <xdr:to>
      <xdr:col>32</xdr:col>
      <xdr:colOff>238125</xdr:colOff>
      <xdr:row>58</xdr:row>
      <xdr:rowOff>163068</xdr:rowOff>
    </xdr:to>
    <xdr:sp macro="" textlink="">
      <xdr:nvSpPr>
        <xdr:cNvPr id="789" name="円/楕円 788"/>
        <xdr:cNvSpPr/>
      </xdr:nvSpPr>
      <xdr:spPr>
        <a:xfrm>
          <a:off x="221107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147845</xdr:rowOff>
    </xdr:from>
    <xdr:ext cx="378565" cy="259045"/>
    <xdr:sp macro="" textlink="">
      <xdr:nvSpPr>
        <xdr:cNvPr id="790" name="貸付金該当値テキスト"/>
        <xdr:cNvSpPr txBox="1"/>
      </xdr:nvSpPr>
      <xdr:spPr>
        <a:xfrm>
          <a:off x="22212300" y="992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61377</xdr:rowOff>
    </xdr:from>
    <xdr:to>
      <xdr:col>31</xdr:col>
      <xdr:colOff>85725</xdr:colOff>
      <xdr:row>58</xdr:row>
      <xdr:rowOff>162977</xdr:rowOff>
    </xdr:to>
    <xdr:sp macro="" textlink="">
      <xdr:nvSpPr>
        <xdr:cNvPr id="791" name="円/楕円 790"/>
        <xdr:cNvSpPr/>
      </xdr:nvSpPr>
      <xdr:spPr>
        <a:xfrm>
          <a:off x="21272500" y="100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154104</xdr:rowOff>
    </xdr:from>
    <xdr:ext cx="378565" cy="259045"/>
    <xdr:sp macro="" textlink="">
      <xdr:nvSpPr>
        <xdr:cNvPr id="792" name="テキスト ボックス 791"/>
        <xdr:cNvSpPr txBox="1"/>
      </xdr:nvSpPr>
      <xdr:spPr>
        <a:xfrm>
          <a:off x="21134017" y="10098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61240</xdr:rowOff>
    </xdr:from>
    <xdr:to>
      <xdr:col>29</xdr:col>
      <xdr:colOff>568325</xdr:colOff>
      <xdr:row>58</xdr:row>
      <xdr:rowOff>162840</xdr:rowOff>
    </xdr:to>
    <xdr:sp macro="" textlink="">
      <xdr:nvSpPr>
        <xdr:cNvPr id="793" name="円/楕円 792"/>
        <xdr:cNvSpPr/>
      </xdr:nvSpPr>
      <xdr:spPr>
        <a:xfrm>
          <a:off x="203835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153967</xdr:rowOff>
    </xdr:from>
    <xdr:ext cx="378565" cy="259045"/>
    <xdr:sp macro="" textlink="">
      <xdr:nvSpPr>
        <xdr:cNvPr id="794" name="テキスト ボックス 793"/>
        <xdr:cNvSpPr txBox="1"/>
      </xdr:nvSpPr>
      <xdr:spPr>
        <a:xfrm>
          <a:off x="20245017" y="1009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61102</xdr:rowOff>
    </xdr:from>
    <xdr:to>
      <xdr:col>28</xdr:col>
      <xdr:colOff>365125</xdr:colOff>
      <xdr:row>58</xdr:row>
      <xdr:rowOff>162702</xdr:rowOff>
    </xdr:to>
    <xdr:sp macro="" textlink="">
      <xdr:nvSpPr>
        <xdr:cNvPr id="795" name="円/楕円 794"/>
        <xdr:cNvSpPr/>
      </xdr:nvSpPr>
      <xdr:spPr>
        <a:xfrm>
          <a:off x="19494500" y="100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153829</xdr:rowOff>
    </xdr:from>
    <xdr:ext cx="378565" cy="259045"/>
    <xdr:sp macro="" textlink="">
      <xdr:nvSpPr>
        <xdr:cNvPr id="796" name="テキスト ボックス 795"/>
        <xdr:cNvSpPr txBox="1"/>
      </xdr:nvSpPr>
      <xdr:spPr>
        <a:xfrm>
          <a:off x="19356017" y="1009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61057</xdr:rowOff>
    </xdr:from>
    <xdr:to>
      <xdr:col>27</xdr:col>
      <xdr:colOff>161925</xdr:colOff>
      <xdr:row>58</xdr:row>
      <xdr:rowOff>162657</xdr:rowOff>
    </xdr:to>
    <xdr:sp macro="" textlink="">
      <xdr:nvSpPr>
        <xdr:cNvPr id="797" name="円/楕円 796"/>
        <xdr:cNvSpPr/>
      </xdr:nvSpPr>
      <xdr:spPr>
        <a:xfrm>
          <a:off x="186055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153784</xdr:rowOff>
    </xdr:from>
    <xdr:ext cx="378565" cy="259045"/>
    <xdr:sp macro="" textlink="">
      <xdr:nvSpPr>
        <xdr:cNvPr id="798" name="テキスト ボックス 797"/>
        <xdr:cNvSpPr txBox="1"/>
      </xdr:nvSpPr>
      <xdr:spPr>
        <a:xfrm>
          <a:off x="18467017" y="1009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49501</xdr:rowOff>
    </xdr:from>
    <xdr:to>
      <xdr:col>32</xdr:col>
      <xdr:colOff>187325</xdr:colOff>
      <xdr:row>79</xdr:row>
      <xdr:rowOff>64736</xdr:rowOff>
    </xdr:to>
    <xdr:cxnSp macro="">
      <xdr:nvCxnSpPr>
        <xdr:cNvPr id="830" name="直線コネクタ 829"/>
        <xdr:cNvCxnSpPr/>
      </xdr:nvCxnSpPr>
      <xdr:spPr>
        <a:xfrm flipV="1">
          <a:off x="21323300" y="13594051"/>
          <a:ext cx="838200" cy="1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64736</xdr:rowOff>
    </xdr:from>
    <xdr:to>
      <xdr:col>31</xdr:col>
      <xdr:colOff>34925</xdr:colOff>
      <xdr:row>79</xdr:row>
      <xdr:rowOff>84917</xdr:rowOff>
    </xdr:to>
    <xdr:cxnSp macro="">
      <xdr:nvCxnSpPr>
        <xdr:cNvPr id="833" name="直線コネクタ 832"/>
        <xdr:cNvCxnSpPr/>
      </xdr:nvCxnSpPr>
      <xdr:spPr>
        <a:xfrm flipV="1">
          <a:off x="20434300" y="13609286"/>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84917</xdr:rowOff>
    </xdr:from>
    <xdr:to>
      <xdr:col>29</xdr:col>
      <xdr:colOff>517525</xdr:colOff>
      <xdr:row>79</xdr:row>
      <xdr:rowOff>110962</xdr:rowOff>
    </xdr:to>
    <xdr:cxnSp macro="">
      <xdr:nvCxnSpPr>
        <xdr:cNvPr id="836" name="直線コネクタ 835"/>
        <xdr:cNvCxnSpPr/>
      </xdr:nvCxnSpPr>
      <xdr:spPr>
        <a:xfrm flipV="1">
          <a:off x="19545300" y="13629467"/>
          <a:ext cx="889000" cy="2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110962</xdr:rowOff>
    </xdr:from>
    <xdr:to>
      <xdr:col>28</xdr:col>
      <xdr:colOff>314325</xdr:colOff>
      <xdr:row>79</xdr:row>
      <xdr:rowOff>128679</xdr:rowOff>
    </xdr:to>
    <xdr:cxnSp macro="">
      <xdr:nvCxnSpPr>
        <xdr:cNvPr id="839" name="直線コネクタ 838"/>
        <xdr:cNvCxnSpPr/>
      </xdr:nvCxnSpPr>
      <xdr:spPr>
        <a:xfrm flipV="1">
          <a:off x="18656300" y="13655512"/>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170151</xdr:rowOff>
    </xdr:from>
    <xdr:to>
      <xdr:col>32</xdr:col>
      <xdr:colOff>238125</xdr:colOff>
      <xdr:row>79</xdr:row>
      <xdr:rowOff>100301</xdr:rowOff>
    </xdr:to>
    <xdr:sp macro="" textlink="">
      <xdr:nvSpPr>
        <xdr:cNvPr id="849" name="円/楕円 848"/>
        <xdr:cNvSpPr/>
      </xdr:nvSpPr>
      <xdr:spPr>
        <a:xfrm>
          <a:off x="22110700" y="135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85078</xdr:rowOff>
    </xdr:from>
    <xdr:ext cx="534377" cy="259045"/>
    <xdr:sp macro="" textlink="">
      <xdr:nvSpPr>
        <xdr:cNvPr id="850" name="繰出金該当値テキスト"/>
        <xdr:cNvSpPr txBox="1"/>
      </xdr:nvSpPr>
      <xdr:spPr>
        <a:xfrm>
          <a:off x="22212300" y="1345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23,024</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13936</xdr:rowOff>
    </xdr:from>
    <xdr:to>
      <xdr:col>31</xdr:col>
      <xdr:colOff>85725</xdr:colOff>
      <xdr:row>79</xdr:row>
      <xdr:rowOff>115536</xdr:rowOff>
    </xdr:to>
    <xdr:sp macro="" textlink="">
      <xdr:nvSpPr>
        <xdr:cNvPr id="851" name="円/楕円 850"/>
        <xdr:cNvSpPr/>
      </xdr:nvSpPr>
      <xdr:spPr>
        <a:xfrm>
          <a:off x="21272500" y="1355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106663</xdr:rowOff>
    </xdr:from>
    <xdr:ext cx="534377" cy="259045"/>
    <xdr:sp macro="" textlink="">
      <xdr:nvSpPr>
        <xdr:cNvPr id="852" name="テキスト ボックス 851"/>
        <xdr:cNvSpPr txBox="1"/>
      </xdr:nvSpPr>
      <xdr:spPr>
        <a:xfrm>
          <a:off x="21056111" y="1365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22,091</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34117</xdr:rowOff>
    </xdr:from>
    <xdr:to>
      <xdr:col>29</xdr:col>
      <xdr:colOff>568325</xdr:colOff>
      <xdr:row>79</xdr:row>
      <xdr:rowOff>135717</xdr:rowOff>
    </xdr:to>
    <xdr:sp macro="" textlink="">
      <xdr:nvSpPr>
        <xdr:cNvPr id="853" name="円/楕円 852"/>
        <xdr:cNvSpPr/>
      </xdr:nvSpPr>
      <xdr:spPr>
        <a:xfrm>
          <a:off x="20383500" y="1357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126844</xdr:rowOff>
    </xdr:from>
    <xdr:ext cx="534377" cy="259045"/>
    <xdr:sp macro="" textlink="">
      <xdr:nvSpPr>
        <xdr:cNvPr id="854" name="テキスト ボックス 853"/>
        <xdr:cNvSpPr txBox="1"/>
      </xdr:nvSpPr>
      <xdr:spPr>
        <a:xfrm>
          <a:off x="20167111" y="1367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20,855</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60162</xdr:rowOff>
    </xdr:from>
    <xdr:to>
      <xdr:col>28</xdr:col>
      <xdr:colOff>365125</xdr:colOff>
      <xdr:row>79</xdr:row>
      <xdr:rowOff>161762</xdr:rowOff>
    </xdr:to>
    <xdr:sp macro="" textlink="">
      <xdr:nvSpPr>
        <xdr:cNvPr id="855" name="円/楕円 854"/>
        <xdr:cNvSpPr/>
      </xdr:nvSpPr>
      <xdr:spPr>
        <a:xfrm>
          <a:off x="19494500" y="136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152889</xdr:rowOff>
    </xdr:from>
    <xdr:ext cx="534377" cy="259045"/>
    <xdr:sp macro="" textlink="">
      <xdr:nvSpPr>
        <xdr:cNvPr id="856" name="テキスト ボックス 855"/>
        <xdr:cNvSpPr txBox="1"/>
      </xdr:nvSpPr>
      <xdr:spPr>
        <a:xfrm>
          <a:off x="19278111" y="136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19,260</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77879</xdr:rowOff>
    </xdr:from>
    <xdr:to>
      <xdr:col>27</xdr:col>
      <xdr:colOff>161925</xdr:colOff>
      <xdr:row>80</xdr:row>
      <xdr:rowOff>8029</xdr:rowOff>
    </xdr:to>
    <xdr:sp macro="" textlink="">
      <xdr:nvSpPr>
        <xdr:cNvPr id="857" name="円/楕円 856"/>
        <xdr:cNvSpPr/>
      </xdr:nvSpPr>
      <xdr:spPr>
        <a:xfrm>
          <a:off x="18605500" y="136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170606</xdr:rowOff>
    </xdr:from>
    <xdr:ext cx="534377" cy="259045"/>
    <xdr:sp macro="" textlink="">
      <xdr:nvSpPr>
        <xdr:cNvPr id="858" name="テキスト ボックス 857"/>
        <xdr:cNvSpPr txBox="1"/>
      </xdr:nvSpPr>
      <xdr:spPr>
        <a:xfrm>
          <a:off x="18389111" y="1371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a:t>
          </a:r>
          <a:r>
            <a:rPr kumimoji="1" lang="en-US" altLang="ja-JP" sz="1300">
              <a:latin typeface="ＭＳ Ｐゴシック"/>
            </a:rPr>
            <a:t>1</a:t>
          </a:r>
          <a:r>
            <a:rPr kumimoji="1" lang="ja-JP" altLang="en-US" sz="1300">
              <a:latin typeface="ＭＳ Ｐゴシック"/>
            </a:rPr>
            <a:t>人当たりの決算額は、概ね、類似団体平均額を下回っている。これは、当市が首都圏に位置し、また、人口密度も高いことから、効率的な行政運営が行えていることに加え、消防業務やごみ処理業務などを一部事務組合により行っているため、当該業務に係る経費が補助費等に集約されているためと考えられる。</a:t>
          </a:r>
          <a:endParaRPr kumimoji="1" lang="en-US" altLang="ja-JP" sz="1300">
            <a:latin typeface="ＭＳ Ｐゴシック"/>
          </a:endParaRPr>
        </a:p>
        <a:p>
          <a:r>
            <a:rPr kumimoji="1" lang="ja-JP" altLang="en-US" sz="1300">
              <a:latin typeface="ＭＳ Ｐゴシック"/>
            </a:rPr>
            <a:t>　普通建設事業費のうち新規整備が平成</a:t>
          </a:r>
          <a:r>
            <a:rPr kumimoji="1" lang="en-US" altLang="ja-JP" sz="1300">
              <a:latin typeface="ＭＳ Ｐゴシック"/>
            </a:rPr>
            <a:t>28</a:t>
          </a:r>
          <a:r>
            <a:rPr kumimoji="1" lang="ja-JP" altLang="en-US" sz="1300">
              <a:latin typeface="ＭＳ Ｐゴシック"/>
            </a:rPr>
            <a:t>年度に類似団体平均を上回ったのは、庁舎整備工事を実施していることによるものである。平成</a:t>
          </a:r>
          <a:r>
            <a:rPr kumimoji="1" lang="en-US" altLang="ja-JP" sz="1300">
              <a:latin typeface="ＭＳ Ｐゴシック"/>
            </a:rPr>
            <a:t>29</a:t>
          </a:r>
          <a:r>
            <a:rPr kumimoji="1" lang="ja-JP" altLang="en-US" sz="1300">
              <a:latin typeface="ＭＳ Ｐゴシック"/>
            </a:rPr>
            <a:t>年度も継続して行うほか、平成</a:t>
          </a:r>
          <a:r>
            <a:rPr kumimoji="1" lang="en-US" altLang="ja-JP" sz="1300">
              <a:latin typeface="ＭＳ Ｐゴシック"/>
            </a:rPr>
            <a:t>30</a:t>
          </a:r>
          <a:r>
            <a:rPr kumimoji="1" lang="ja-JP" altLang="en-US" sz="1300">
              <a:latin typeface="ＭＳ Ｐゴシック"/>
            </a:rPr>
            <a:t>年度には学校給食共同調理場建替事業を行うため、類似団体平均から超過状態が続くと考えられるが、今後は公共施設等総合管理計画に基づき、適正な施設の維持管理、長寿命化を図ることとする。</a:t>
          </a:r>
          <a:endParaRPr kumimoji="1" lang="en-US" altLang="ja-JP" sz="1300">
            <a:latin typeface="ＭＳ Ｐゴシック"/>
          </a:endParaRPr>
        </a:p>
        <a:p>
          <a:r>
            <a:rPr kumimoji="1" lang="ja-JP" altLang="en-US" sz="1300">
              <a:latin typeface="ＭＳ Ｐゴシック"/>
            </a:rPr>
            <a:t>　投資及び出資金が平成</a:t>
          </a:r>
          <a:r>
            <a:rPr kumimoji="1" lang="en-US" altLang="ja-JP" sz="1300">
              <a:latin typeface="ＭＳ Ｐゴシック"/>
            </a:rPr>
            <a:t>28</a:t>
          </a:r>
          <a:r>
            <a:rPr kumimoji="1" lang="ja-JP" altLang="en-US" sz="1300">
              <a:latin typeface="ＭＳ Ｐゴシック"/>
            </a:rPr>
            <a:t>年度に類似団体平均を上回ったのは、市水道事業における配水場整備事業に係る一般会計出資が増加したためで、平成</a:t>
          </a:r>
          <a:r>
            <a:rPr kumimoji="1" lang="en-US" altLang="ja-JP" sz="1300">
              <a:latin typeface="ＭＳ Ｐゴシック"/>
            </a:rPr>
            <a:t>29</a:t>
          </a:r>
          <a:r>
            <a:rPr kumimoji="1" lang="ja-JP" altLang="en-US" sz="1300">
              <a:latin typeface="ＭＳ Ｐゴシック"/>
            </a:rPr>
            <a:t>年度までの継続事業のため、平成</a:t>
          </a:r>
          <a:r>
            <a:rPr kumimoji="1" lang="en-US" altLang="ja-JP" sz="1300">
              <a:latin typeface="ＭＳ Ｐゴシック"/>
            </a:rPr>
            <a:t>29</a:t>
          </a:r>
          <a:r>
            <a:rPr kumimoji="1" lang="ja-JP" altLang="en-US" sz="1300">
              <a:latin typeface="ＭＳ Ｐゴシック"/>
            </a:rPr>
            <a:t>年度も超過するものと考えられるが、平成</a:t>
          </a:r>
          <a:r>
            <a:rPr kumimoji="1" lang="en-US" altLang="ja-JP" sz="1300">
              <a:latin typeface="ＭＳ Ｐゴシック"/>
            </a:rPr>
            <a:t>30</a:t>
          </a:r>
          <a:r>
            <a:rPr kumimoji="1" lang="ja-JP" altLang="en-US" sz="1300">
              <a:latin typeface="ＭＳ Ｐゴシック"/>
            </a:rPr>
            <a:t>年度以降は改善される見込みである。</a:t>
          </a:r>
          <a:endParaRPr kumimoji="1" lang="en-US" altLang="ja-JP" sz="1300">
            <a:latin typeface="ＭＳ Ｐゴシック"/>
          </a:endParaRPr>
        </a:p>
        <a:p>
          <a:r>
            <a:rPr kumimoji="1" lang="ja-JP" altLang="en-US" sz="1300">
              <a:latin typeface="ＭＳ Ｐゴシック"/>
            </a:rPr>
            <a:t>　積立金が平成</a:t>
          </a:r>
          <a:r>
            <a:rPr kumimoji="1" lang="en-US" altLang="ja-JP" sz="1300">
              <a:latin typeface="ＭＳ Ｐゴシック"/>
            </a:rPr>
            <a:t>28</a:t>
          </a:r>
          <a:r>
            <a:rPr kumimoji="1" lang="ja-JP" altLang="en-US" sz="1300">
              <a:latin typeface="ＭＳ Ｐゴシック"/>
            </a:rPr>
            <a:t>年度に類似団体平均を上回ったのは、公共施設整備保全基金について、西白井地区コミュニティ施設整備のため積立を行ったためである。今後も、施設の更新等に備えて、適正な残高を確保できるよう努めることとす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63,345
62,490
35.48
21,275,279
20,426,264
720,182
11,390,023
18,391,762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23.0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23114</xdr:rowOff>
    </xdr:from>
    <xdr:to>
      <xdr:col>6</xdr:col>
      <xdr:colOff>511175</xdr:colOff>
      <xdr:row>35</xdr:row>
      <xdr:rowOff>123241</xdr:rowOff>
    </xdr:to>
    <xdr:cxnSp macro="">
      <xdr:nvCxnSpPr>
        <xdr:cNvPr id="59" name="直線コネクタ 58"/>
        <xdr:cNvCxnSpPr/>
      </xdr:nvCxnSpPr>
      <xdr:spPr>
        <a:xfrm>
          <a:off x="3797300" y="6023864"/>
          <a:ext cx="8382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23114</xdr:rowOff>
    </xdr:from>
    <xdr:to>
      <xdr:col>5</xdr:col>
      <xdr:colOff>358775</xdr:colOff>
      <xdr:row>35</xdr:row>
      <xdr:rowOff>64262</xdr:rowOff>
    </xdr:to>
    <xdr:cxnSp macro="">
      <xdr:nvCxnSpPr>
        <xdr:cNvPr id="62" name="直線コネクタ 61"/>
        <xdr:cNvCxnSpPr/>
      </xdr:nvCxnSpPr>
      <xdr:spPr>
        <a:xfrm flipV="1">
          <a:off x="2908300" y="60238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56490</xdr:rowOff>
    </xdr:from>
    <xdr:to>
      <xdr:col>4</xdr:col>
      <xdr:colOff>155575</xdr:colOff>
      <xdr:row>35</xdr:row>
      <xdr:rowOff>64262</xdr:rowOff>
    </xdr:to>
    <xdr:cxnSp macro="">
      <xdr:nvCxnSpPr>
        <xdr:cNvPr id="65" name="直線コネクタ 64"/>
        <xdr:cNvCxnSpPr/>
      </xdr:nvCxnSpPr>
      <xdr:spPr>
        <a:xfrm>
          <a:off x="2019300" y="605724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166218</xdr:rowOff>
    </xdr:from>
    <xdr:to>
      <xdr:col>2</xdr:col>
      <xdr:colOff>638175</xdr:colOff>
      <xdr:row>35</xdr:row>
      <xdr:rowOff>56490</xdr:rowOff>
    </xdr:to>
    <xdr:cxnSp macro="">
      <xdr:nvCxnSpPr>
        <xdr:cNvPr id="68" name="直線コネクタ 67"/>
        <xdr:cNvCxnSpPr/>
      </xdr:nvCxnSpPr>
      <xdr:spPr>
        <a:xfrm>
          <a:off x="1130300" y="59955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72441</xdr:rowOff>
    </xdr:from>
    <xdr:to>
      <xdr:col>6</xdr:col>
      <xdr:colOff>561975</xdr:colOff>
      <xdr:row>36</xdr:row>
      <xdr:rowOff>2591</xdr:rowOff>
    </xdr:to>
    <xdr:sp macro="" textlink="">
      <xdr:nvSpPr>
        <xdr:cNvPr id="78" name="円/楕円 77"/>
        <xdr:cNvSpPr/>
      </xdr:nvSpPr>
      <xdr:spPr>
        <a:xfrm>
          <a:off x="45847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50868</xdr:rowOff>
    </xdr:from>
    <xdr:ext cx="469744" cy="259045"/>
    <xdr:sp macro="" textlink="">
      <xdr:nvSpPr>
        <xdr:cNvPr id="79" name="議会費該当値テキスト"/>
        <xdr:cNvSpPr txBox="1"/>
      </xdr:nvSpPr>
      <xdr:spPr>
        <a:xfrm>
          <a:off x="4686300" y="60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143764</xdr:rowOff>
    </xdr:from>
    <xdr:to>
      <xdr:col>5</xdr:col>
      <xdr:colOff>409575</xdr:colOff>
      <xdr:row>35</xdr:row>
      <xdr:rowOff>73914</xdr:rowOff>
    </xdr:to>
    <xdr:sp macro="" textlink="">
      <xdr:nvSpPr>
        <xdr:cNvPr id="80" name="円/楕円 79"/>
        <xdr:cNvSpPr/>
      </xdr:nvSpPr>
      <xdr:spPr>
        <a:xfrm>
          <a:off x="3746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65041</xdr:rowOff>
    </xdr:from>
    <xdr:ext cx="469744" cy="259045"/>
    <xdr:sp macro="" textlink="">
      <xdr:nvSpPr>
        <xdr:cNvPr id="81" name="テキスト ボックス 80"/>
        <xdr:cNvSpPr txBox="1"/>
      </xdr:nvSpPr>
      <xdr:spPr>
        <a:xfrm>
          <a:off x="3562427"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13462</xdr:rowOff>
    </xdr:from>
    <xdr:to>
      <xdr:col>4</xdr:col>
      <xdr:colOff>206375</xdr:colOff>
      <xdr:row>35</xdr:row>
      <xdr:rowOff>115062</xdr:rowOff>
    </xdr:to>
    <xdr:sp macro="" textlink="">
      <xdr:nvSpPr>
        <xdr:cNvPr id="82" name="円/楕円 81"/>
        <xdr:cNvSpPr/>
      </xdr:nvSpPr>
      <xdr:spPr>
        <a:xfrm>
          <a:off x="2857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106189</xdr:rowOff>
    </xdr:from>
    <xdr:ext cx="469744" cy="259045"/>
    <xdr:sp macro="" textlink="">
      <xdr:nvSpPr>
        <xdr:cNvPr id="83" name="テキスト ボックス 82"/>
        <xdr:cNvSpPr txBox="1"/>
      </xdr:nvSpPr>
      <xdr:spPr>
        <a:xfrm>
          <a:off x="2673427"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5690</xdr:rowOff>
    </xdr:from>
    <xdr:to>
      <xdr:col>3</xdr:col>
      <xdr:colOff>3175</xdr:colOff>
      <xdr:row>35</xdr:row>
      <xdr:rowOff>107290</xdr:rowOff>
    </xdr:to>
    <xdr:sp macro="" textlink="">
      <xdr:nvSpPr>
        <xdr:cNvPr id="84" name="円/楕円 83"/>
        <xdr:cNvSpPr/>
      </xdr:nvSpPr>
      <xdr:spPr>
        <a:xfrm>
          <a:off x="1968500" y="6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98417</xdr:rowOff>
    </xdr:from>
    <xdr:ext cx="469744" cy="259045"/>
    <xdr:sp macro="" textlink="">
      <xdr:nvSpPr>
        <xdr:cNvPr id="85" name="テキスト ボックス 84"/>
        <xdr:cNvSpPr txBox="1"/>
      </xdr:nvSpPr>
      <xdr:spPr>
        <a:xfrm>
          <a:off x="1784427" y="60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115418</xdr:rowOff>
    </xdr:from>
    <xdr:to>
      <xdr:col>1</xdr:col>
      <xdr:colOff>485775</xdr:colOff>
      <xdr:row>35</xdr:row>
      <xdr:rowOff>45568</xdr:rowOff>
    </xdr:to>
    <xdr:sp macro="" textlink="">
      <xdr:nvSpPr>
        <xdr:cNvPr id="86" name="円/楕円 85"/>
        <xdr:cNvSpPr/>
      </xdr:nvSpPr>
      <xdr:spPr>
        <a:xfrm>
          <a:off x="1079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36695</xdr:rowOff>
    </xdr:from>
    <xdr:ext cx="469744" cy="259045"/>
    <xdr:sp macro="" textlink="">
      <xdr:nvSpPr>
        <xdr:cNvPr id="87" name="テキスト ボックス 86"/>
        <xdr:cNvSpPr txBox="1"/>
      </xdr:nvSpPr>
      <xdr:spPr>
        <a:xfrm>
          <a:off x="895427"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102141</xdr:rowOff>
    </xdr:from>
    <xdr:to>
      <xdr:col>6</xdr:col>
      <xdr:colOff>511175</xdr:colOff>
      <xdr:row>57</xdr:row>
      <xdr:rowOff>64216</xdr:rowOff>
    </xdr:to>
    <xdr:cxnSp macro="">
      <xdr:nvCxnSpPr>
        <xdr:cNvPr id="116" name="直線コネクタ 115"/>
        <xdr:cNvCxnSpPr/>
      </xdr:nvCxnSpPr>
      <xdr:spPr>
        <a:xfrm flipV="1">
          <a:off x="3797300" y="9531891"/>
          <a:ext cx="838200" cy="30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64216</xdr:rowOff>
    </xdr:from>
    <xdr:to>
      <xdr:col>5</xdr:col>
      <xdr:colOff>358775</xdr:colOff>
      <xdr:row>57</xdr:row>
      <xdr:rowOff>92387</xdr:rowOff>
    </xdr:to>
    <xdr:cxnSp macro="">
      <xdr:nvCxnSpPr>
        <xdr:cNvPr id="119" name="直線コネクタ 118"/>
        <xdr:cNvCxnSpPr/>
      </xdr:nvCxnSpPr>
      <xdr:spPr>
        <a:xfrm flipV="1">
          <a:off x="2908300" y="9836866"/>
          <a:ext cx="889000" cy="2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77277</xdr:rowOff>
    </xdr:from>
    <xdr:to>
      <xdr:col>4</xdr:col>
      <xdr:colOff>155575</xdr:colOff>
      <xdr:row>57</xdr:row>
      <xdr:rowOff>92387</xdr:rowOff>
    </xdr:to>
    <xdr:cxnSp macro="">
      <xdr:nvCxnSpPr>
        <xdr:cNvPr id="122" name="直線コネクタ 121"/>
        <xdr:cNvCxnSpPr/>
      </xdr:nvCxnSpPr>
      <xdr:spPr>
        <a:xfrm>
          <a:off x="2019300" y="9849927"/>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140470</xdr:rowOff>
    </xdr:from>
    <xdr:to>
      <xdr:col>2</xdr:col>
      <xdr:colOff>638175</xdr:colOff>
      <xdr:row>57</xdr:row>
      <xdr:rowOff>77277</xdr:rowOff>
    </xdr:to>
    <xdr:cxnSp macro="">
      <xdr:nvCxnSpPr>
        <xdr:cNvPr id="125" name="直線コネクタ 124"/>
        <xdr:cNvCxnSpPr/>
      </xdr:nvCxnSpPr>
      <xdr:spPr>
        <a:xfrm>
          <a:off x="1130300" y="9741670"/>
          <a:ext cx="889000" cy="10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51341</xdr:rowOff>
    </xdr:from>
    <xdr:to>
      <xdr:col>6</xdr:col>
      <xdr:colOff>561975</xdr:colOff>
      <xdr:row>55</xdr:row>
      <xdr:rowOff>152941</xdr:rowOff>
    </xdr:to>
    <xdr:sp macro="" textlink="">
      <xdr:nvSpPr>
        <xdr:cNvPr id="135" name="円/楕円 134"/>
        <xdr:cNvSpPr/>
      </xdr:nvSpPr>
      <xdr:spPr>
        <a:xfrm>
          <a:off x="4584700" y="948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74218</xdr:rowOff>
    </xdr:from>
    <xdr:ext cx="534377" cy="259045"/>
    <xdr:sp macro="" textlink="">
      <xdr:nvSpPr>
        <xdr:cNvPr id="136" name="総務費該当値テキスト"/>
        <xdr:cNvSpPr txBox="1"/>
      </xdr:nvSpPr>
      <xdr:spPr>
        <a:xfrm>
          <a:off x="4686300" y="93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13416</xdr:rowOff>
    </xdr:from>
    <xdr:to>
      <xdr:col>5</xdr:col>
      <xdr:colOff>409575</xdr:colOff>
      <xdr:row>57</xdr:row>
      <xdr:rowOff>115016</xdr:rowOff>
    </xdr:to>
    <xdr:sp macro="" textlink="">
      <xdr:nvSpPr>
        <xdr:cNvPr id="137" name="円/楕円 136"/>
        <xdr:cNvSpPr/>
      </xdr:nvSpPr>
      <xdr:spPr>
        <a:xfrm>
          <a:off x="3746500" y="978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106143</xdr:rowOff>
    </xdr:from>
    <xdr:ext cx="534377" cy="259045"/>
    <xdr:sp macro="" textlink="">
      <xdr:nvSpPr>
        <xdr:cNvPr id="138" name="テキスト ボックス 137"/>
        <xdr:cNvSpPr txBox="1"/>
      </xdr:nvSpPr>
      <xdr:spPr>
        <a:xfrm>
          <a:off x="3530111" y="98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41587</xdr:rowOff>
    </xdr:from>
    <xdr:to>
      <xdr:col>4</xdr:col>
      <xdr:colOff>206375</xdr:colOff>
      <xdr:row>57</xdr:row>
      <xdr:rowOff>143187</xdr:rowOff>
    </xdr:to>
    <xdr:sp macro="" textlink="">
      <xdr:nvSpPr>
        <xdr:cNvPr id="139" name="円/楕円 138"/>
        <xdr:cNvSpPr/>
      </xdr:nvSpPr>
      <xdr:spPr>
        <a:xfrm>
          <a:off x="2857500" y="98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134314</xdr:rowOff>
    </xdr:from>
    <xdr:ext cx="534377" cy="259045"/>
    <xdr:sp macro="" textlink="">
      <xdr:nvSpPr>
        <xdr:cNvPr id="140" name="テキスト ボックス 139"/>
        <xdr:cNvSpPr txBox="1"/>
      </xdr:nvSpPr>
      <xdr:spPr>
        <a:xfrm>
          <a:off x="2641111" y="99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26477</xdr:rowOff>
    </xdr:from>
    <xdr:to>
      <xdr:col>3</xdr:col>
      <xdr:colOff>3175</xdr:colOff>
      <xdr:row>57</xdr:row>
      <xdr:rowOff>128077</xdr:rowOff>
    </xdr:to>
    <xdr:sp macro="" textlink="">
      <xdr:nvSpPr>
        <xdr:cNvPr id="141" name="円/楕円 140"/>
        <xdr:cNvSpPr/>
      </xdr:nvSpPr>
      <xdr:spPr>
        <a:xfrm>
          <a:off x="1968500" y="979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119204</xdr:rowOff>
    </xdr:from>
    <xdr:ext cx="534377" cy="259045"/>
    <xdr:sp macro="" textlink="">
      <xdr:nvSpPr>
        <xdr:cNvPr id="142" name="テキスト ボックス 141"/>
        <xdr:cNvSpPr txBox="1"/>
      </xdr:nvSpPr>
      <xdr:spPr>
        <a:xfrm>
          <a:off x="1752111" y="989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89670</xdr:rowOff>
    </xdr:from>
    <xdr:to>
      <xdr:col>1</xdr:col>
      <xdr:colOff>485775</xdr:colOff>
      <xdr:row>57</xdr:row>
      <xdr:rowOff>19820</xdr:rowOff>
    </xdr:to>
    <xdr:sp macro="" textlink="">
      <xdr:nvSpPr>
        <xdr:cNvPr id="143" name="円/楕円 142"/>
        <xdr:cNvSpPr/>
      </xdr:nvSpPr>
      <xdr:spPr>
        <a:xfrm>
          <a:off x="1079500" y="9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10947</xdr:rowOff>
    </xdr:from>
    <xdr:ext cx="534377" cy="259045"/>
    <xdr:sp macro="" textlink="">
      <xdr:nvSpPr>
        <xdr:cNvPr id="144" name="テキスト ボックス 143"/>
        <xdr:cNvSpPr txBox="1"/>
      </xdr:nvSpPr>
      <xdr:spPr>
        <a:xfrm>
          <a:off x="863111" y="97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131330</xdr:rowOff>
    </xdr:from>
    <xdr:to>
      <xdr:col>6</xdr:col>
      <xdr:colOff>511175</xdr:colOff>
      <xdr:row>78</xdr:row>
      <xdr:rowOff>49670</xdr:rowOff>
    </xdr:to>
    <xdr:cxnSp macro="">
      <xdr:nvCxnSpPr>
        <xdr:cNvPr id="174" name="直線コネクタ 173"/>
        <xdr:cNvCxnSpPr/>
      </xdr:nvCxnSpPr>
      <xdr:spPr>
        <a:xfrm flipV="1">
          <a:off x="3797300" y="13332980"/>
          <a:ext cx="838200" cy="8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49670</xdr:rowOff>
    </xdr:from>
    <xdr:to>
      <xdr:col>5</xdr:col>
      <xdr:colOff>358775</xdr:colOff>
      <xdr:row>78</xdr:row>
      <xdr:rowOff>140855</xdr:rowOff>
    </xdr:to>
    <xdr:cxnSp macro="">
      <xdr:nvCxnSpPr>
        <xdr:cNvPr id="177" name="直線コネクタ 176"/>
        <xdr:cNvCxnSpPr/>
      </xdr:nvCxnSpPr>
      <xdr:spPr>
        <a:xfrm flipV="1">
          <a:off x="2908300" y="13422770"/>
          <a:ext cx="889000" cy="9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140855</xdr:rowOff>
    </xdr:from>
    <xdr:to>
      <xdr:col>4</xdr:col>
      <xdr:colOff>155575</xdr:colOff>
      <xdr:row>79</xdr:row>
      <xdr:rowOff>37909</xdr:rowOff>
    </xdr:to>
    <xdr:cxnSp macro="">
      <xdr:nvCxnSpPr>
        <xdr:cNvPr id="180" name="直線コネクタ 179"/>
        <xdr:cNvCxnSpPr/>
      </xdr:nvCxnSpPr>
      <xdr:spPr>
        <a:xfrm flipV="1">
          <a:off x="2019300" y="13513955"/>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37909</xdr:rowOff>
    </xdr:from>
    <xdr:to>
      <xdr:col>2</xdr:col>
      <xdr:colOff>638175</xdr:colOff>
      <xdr:row>79</xdr:row>
      <xdr:rowOff>68211</xdr:rowOff>
    </xdr:to>
    <xdr:cxnSp macro="">
      <xdr:nvCxnSpPr>
        <xdr:cNvPr id="183" name="直線コネクタ 182"/>
        <xdr:cNvCxnSpPr/>
      </xdr:nvCxnSpPr>
      <xdr:spPr>
        <a:xfrm flipV="1">
          <a:off x="1130300" y="13582459"/>
          <a:ext cx="8890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80530</xdr:rowOff>
    </xdr:from>
    <xdr:to>
      <xdr:col>6</xdr:col>
      <xdr:colOff>561975</xdr:colOff>
      <xdr:row>78</xdr:row>
      <xdr:rowOff>10680</xdr:rowOff>
    </xdr:to>
    <xdr:sp macro="" textlink="">
      <xdr:nvSpPr>
        <xdr:cNvPr id="193" name="円/楕円 192"/>
        <xdr:cNvSpPr/>
      </xdr:nvSpPr>
      <xdr:spPr>
        <a:xfrm>
          <a:off x="4584700" y="132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58957</xdr:rowOff>
    </xdr:from>
    <xdr:ext cx="599010" cy="259045"/>
    <xdr:sp macro="" textlink="">
      <xdr:nvSpPr>
        <xdr:cNvPr id="194" name="民生費該当値テキスト"/>
        <xdr:cNvSpPr txBox="1"/>
      </xdr:nvSpPr>
      <xdr:spPr>
        <a:xfrm>
          <a:off x="4686300" y="1326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170320</xdr:rowOff>
    </xdr:from>
    <xdr:to>
      <xdr:col>5</xdr:col>
      <xdr:colOff>409575</xdr:colOff>
      <xdr:row>78</xdr:row>
      <xdr:rowOff>100470</xdr:rowOff>
    </xdr:to>
    <xdr:sp macro="" textlink="">
      <xdr:nvSpPr>
        <xdr:cNvPr id="195" name="円/楕円 194"/>
        <xdr:cNvSpPr/>
      </xdr:nvSpPr>
      <xdr:spPr>
        <a:xfrm>
          <a:off x="3746500" y="133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91597</xdr:rowOff>
    </xdr:from>
    <xdr:ext cx="599010" cy="259045"/>
    <xdr:sp macro="" textlink="">
      <xdr:nvSpPr>
        <xdr:cNvPr id="196" name="テキスト ボックス 195"/>
        <xdr:cNvSpPr txBox="1"/>
      </xdr:nvSpPr>
      <xdr:spPr>
        <a:xfrm>
          <a:off x="3497794" y="1346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90055</xdr:rowOff>
    </xdr:from>
    <xdr:to>
      <xdr:col>4</xdr:col>
      <xdr:colOff>206375</xdr:colOff>
      <xdr:row>79</xdr:row>
      <xdr:rowOff>20205</xdr:rowOff>
    </xdr:to>
    <xdr:sp macro="" textlink="">
      <xdr:nvSpPr>
        <xdr:cNvPr id="197" name="円/楕円 196"/>
        <xdr:cNvSpPr/>
      </xdr:nvSpPr>
      <xdr:spPr>
        <a:xfrm>
          <a:off x="2857500" y="134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11332</xdr:rowOff>
    </xdr:from>
    <xdr:ext cx="534377" cy="259045"/>
    <xdr:sp macro="" textlink="">
      <xdr:nvSpPr>
        <xdr:cNvPr id="198" name="テキスト ボックス 197"/>
        <xdr:cNvSpPr txBox="1"/>
      </xdr:nvSpPr>
      <xdr:spPr>
        <a:xfrm>
          <a:off x="2641111" y="1355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158559</xdr:rowOff>
    </xdr:from>
    <xdr:to>
      <xdr:col>3</xdr:col>
      <xdr:colOff>3175</xdr:colOff>
      <xdr:row>79</xdr:row>
      <xdr:rowOff>88709</xdr:rowOff>
    </xdr:to>
    <xdr:sp macro="" textlink="">
      <xdr:nvSpPr>
        <xdr:cNvPr id="199" name="円/楕円 198"/>
        <xdr:cNvSpPr/>
      </xdr:nvSpPr>
      <xdr:spPr>
        <a:xfrm>
          <a:off x="1968500" y="135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79836</xdr:rowOff>
    </xdr:from>
    <xdr:ext cx="534377" cy="259045"/>
    <xdr:sp macro="" textlink="">
      <xdr:nvSpPr>
        <xdr:cNvPr id="200" name="テキスト ボックス 199"/>
        <xdr:cNvSpPr txBox="1"/>
      </xdr:nvSpPr>
      <xdr:spPr>
        <a:xfrm>
          <a:off x="1752111" y="136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90,515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17411</xdr:rowOff>
    </xdr:from>
    <xdr:to>
      <xdr:col>1</xdr:col>
      <xdr:colOff>485775</xdr:colOff>
      <xdr:row>79</xdr:row>
      <xdr:rowOff>119011</xdr:rowOff>
    </xdr:to>
    <xdr:sp macro="" textlink="">
      <xdr:nvSpPr>
        <xdr:cNvPr id="201" name="円/楕円 200"/>
        <xdr:cNvSpPr/>
      </xdr:nvSpPr>
      <xdr:spPr>
        <a:xfrm>
          <a:off x="1079500" y="135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110138</xdr:rowOff>
    </xdr:from>
    <xdr:ext cx="534377" cy="259045"/>
    <xdr:sp macro="" textlink="">
      <xdr:nvSpPr>
        <xdr:cNvPr id="202" name="テキスト ボックス 201"/>
        <xdr:cNvSpPr txBox="1"/>
      </xdr:nvSpPr>
      <xdr:spPr>
        <a:xfrm>
          <a:off x="863111" y="136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153264</xdr:rowOff>
    </xdr:from>
    <xdr:to>
      <xdr:col>6</xdr:col>
      <xdr:colOff>511175</xdr:colOff>
      <xdr:row>98</xdr:row>
      <xdr:rowOff>155835</xdr:rowOff>
    </xdr:to>
    <xdr:cxnSp macro="">
      <xdr:nvCxnSpPr>
        <xdr:cNvPr id="232" name="直線コネクタ 231"/>
        <xdr:cNvCxnSpPr/>
      </xdr:nvCxnSpPr>
      <xdr:spPr>
        <a:xfrm flipV="1">
          <a:off x="3797300" y="16955364"/>
          <a:ext cx="8382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93104</xdr:rowOff>
    </xdr:from>
    <xdr:to>
      <xdr:col>5</xdr:col>
      <xdr:colOff>358775</xdr:colOff>
      <xdr:row>98</xdr:row>
      <xdr:rowOff>155835</xdr:rowOff>
    </xdr:to>
    <xdr:cxnSp macro="">
      <xdr:nvCxnSpPr>
        <xdr:cNvPr id="235" name="直線コネクタ 234"/>
        <xdr:cNvCxnSpPr/>
      </xdr:nvCxnSpPr>
      <xdr:spPr>
        <a:xfrm>
          <a:off x="2908300" y="16895204"/>
          <a:ext cx="8890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28124</xdr:rowOff>
    </xdr:from>
    <xdr:to>
      <xdr:col>4</xdr:col>
      <xdr:colOff>155575</xdr:colOff>
      <xdr:row>98</xdr:row>
      <xdr:rowOff>93104</xdr:rowOff>
    </xdr:to>
    <xdr:cxnSp macro="">
      <xdr:nvCxnSpPr>
        <xdr:cNvPr id="238" name="直線コネクタ 237"/>
        <xdr:cNvCxnSpPr/>
      </xdr:nvCxnSpPr>
      <xdr:spPr>
        <a:xfrm>
          <a:off x="2019300" y="16658774"/>
          <a:ext cx="889000" cy="23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28124</xdr:rowOff>
    </xdr:from>
    <xdr:to>
      <xdr:col>2</xdr:col>
      <xdr:colOff>638175</xdr:colOff>
      <xdr:row>97</xdr:row>
      <xdr:rowOff>154636</xdr:rowOff>
    </xdr:to>
    <xdr:cxnSp macro="">
      <xdr:nvCxnSpPr>
        <xdr:cNvPr id="241" name="直線コネクタ 240"/>
        <xdr:cNvCxnSpPr/>
      </xdr:nvCxnSpPr>
      <xdr:spPr>
        <a:xfrm flipV="1">
          <a:off x="1130300" y="16658774"/>
          <a:ext cx="889000" cy="12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102464</xdr:rowOff>
    </xdr:from>
    <xdr:to>
      <xdr:col>6</xdr:col>
      <xdr:colOff>561975</xdr:colOff>
      <xdr:row>99</xdr:row>
      <xdr:rowOff>32614</xdr:rowOff>
    </xdr:to>
    <xdr:sp macro="" textlink="">
      <xdr:nvSpPr>
        <xdr:cNvPr id="251" name="円/楕円 250"/>
        <xdr:cNvSpPr/>
      </xdr:nvSpPr>
      <xdr:spPr>
        <a:xfrm>
          <a:off x="4584700" y="169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17391</xdr:rowOff>
    </xdr:from>
    <xdr:ext cx="534377" cy="259045"/>
    <xdr:sp macro="" textlink="">
      <xdr:nvSpPr>
        <xdr:cNvPr id="252" name="衛生費該当値テキスト"/>
        <xdr:cNvSpPr txBox="1"/>
      </xdr:nvSpPr>
      <xdr:spPr>
        <a:xfrm>
          <a:off x="4686300" y="168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23,288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105035</xdr:rowOff>
    </xdr:from>
    <xdr:to>
      <xdr:col>5</xdr:col>
      <xdr:colOff>409575</xdr:colOff>
      <xdr:row>99</xdr:row>
      <xdr:rowOff>35185</xdr:rowOff>
    </xdr:to>
    <xdr:sp macro="" textlink="">
      <xdr:nvSpPr>
        <xdr:cNvPr id="253" name="円/楕円 252"/>
        <xdr:cNvSpPr/>
      </xdr:nvSpPr>
      <xdr:spPr>
        <a:xfrm>
          <a:off x="3746500" y="169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26312</xdr:rowOff>
    </xdr:from>
    <xdr:ext cx="534377" cy="259045"/>
    <xdr:sp macro="" textlink="">
      <xdr:nvSpPr>
        <xdr:cNvPr id="254" name="テキスト ボックス 253"/>
        <xdr:cNvSpPr txBox="1"/>
      </xdr:nvSpPr>
      <xdr:spPr>
        <a:xfrm>
          <a:off x="3530111" y="1699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42304</xdr:rowOff>
    </xdr:from>
    <xdr:to>
      <xdr:col>4</xdr:col>
      <xdr:colOff>206375</xdr:colOff>
      <xdr:row>98</xdr:row>
      <xdr:rowOff>143904</xdr:rowOff>
    </xdr:to>
    <xdr:sp macro="" textlink="">
      <xdr:nvSpPr>
        <xdr:cNvPr id="255" name="円/楕円 254"/>
        <xdr:cNvSpPr/>
      </xdr:nvSpPr>
      <xdr:spPr>
        <a:xfrm>
          <a:off x="2857500" y="168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135031</xdr:rowOff>
    </xdr:from>
    <xdr:ext cx="534377" cy="259045"/>
    <xdr:sp macro="" textlink="">
      <xdr:nvSpPr>
        <xdr:cNvPr id="256" name="テキスト ボックス 255"/>
        <xdr:cNvSpPr txBox="1"/>
      </xdr:nvSpPr>
      <xdr:spPr>
        <a:xfrm>
          <a:off x="2641111" y="169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148774</xdr:rowOff>
    </xdr:from>
    <xdr:to>
      <xdr:col>3</xdr:col>
      <xdr:colOff>3175</xdr:colOff>
      <xdr:row>97</xdr:row>
      <xdr:rowOff>78924</xdr:rowOff>
    </xdr:to>
    <xdr:sp macro="" textlink="">
      <xdr:nvSpPr>
        <xdr:cNvPr id="257" name="円/楕円 256"/>
        <xdr:cNvSpPr/>
      </xdr:nvSpPr>
      <xdr:spPr>
        <a:xfrm>
          <a:off x="1968500" y="166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95451</xdr:rowOff>
    </xdr:from>
    <xdr:ext cx="534377" cy="259045"/>
    <xdr:sp macro="" textlink="">
      <xdr:nvSpPr>
        <xdr:cNvPr id="258" name="テキスト ボックス 257"/>
        <xdr:cNvSpPr txBox="1"/>
      </xdr:nvSpPr>
      <xdr:spPr>
        <a:xfrm>
          <a:off x="1752111" y="163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103836</xdr:rowOff>
    </xdr:from>
    <xdr:to>
      <xdr:col>1</xdr:col>
      <xdr:colOff>485775</xdr:colOff>
      <xdr:row>98</xdr:row>
      <xdr:rowOff>33986</xdr:rowOff>
    </xdr:to>
    <xdr:sp macro="" textlink="">
      <xdr:nvSpPr>
        <xdr:cNvPr id="259" name="円/楕円 258"/>
        <xdr:cNvSpPr/>
      </xdr:nvSpPr>
      <xdr:spPr>
        <a:xfrm>
          <a:off x="1079500" y="1673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25113</xdr:rowOff>
    </xdr:from>
    <xdr:ext cx="534377" cy="259045"/>
    <xdr:sp macro="" textlink="">
      <xdr:nvSpPr>
        <xdr:cNvPr id="260" name="テキスト ボックス 259"/>
        <xdr:cNvSpPr txBox="1"/>
      </xdr:nvSpPr>
      <xdr:spPr>
        <a:xfrm>
          <a:off x="863111" y="1682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128270</xdr:rowOff>
    </xdr:from>
    <xdr:to>
      <xdr:col>11</xdr:col>
      <xdr:colOff>307975</xdr:colOff>
      <xdr:row>39</xdr:row>
      <xdr:rowOff>44450</xdr:rowOff>
    </xdr:to>
    <xdr:cxnSp macro="">
      <xdr:nvCxnSpPr>
        <xdr:cNvPr id="298" name="直線コネクタ 297"/>
        <xdr:cNvCxnSpPr/>
      </xdr:nvCxnSpPr>
      <xdr:spPr>
        <a:xfrm>
          <a:off x="6972300" y="66433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8" name="円/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0" name="円/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1" name="テキスト ボックス 310"/>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2" name="円/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3" name="テキスト ボックス 312"/>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4" name="円/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5" name="テキスト ボックス 314"/>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77470</xdr:rowOff>
    </xdr:from>
    <xdr:to>
      <xdr:col>10</xdr:col>
      <xdr:colOff>155575</xdr:colOff>
      <xdr:row>39</xdr:row>
      <xdr:rowOff>7620</xdr:rowOff>
    </xdr:to>
    <xdr:sp macro="" textlink="">
      <xdr:nvSpPr>
        <xdr:cNvPr id="316" name="円/楕円 315"/>
        <xdr:cNvSpPr/>
      </xdr:nvSpPr>
      <xdr:spPr>
        <a:xfrm>
          <a:off x="6921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170197</xdr:rowOff>
    </xdr:from>
    <xdr:ext cx="378565" cy="259045"/>
    <xdr:sp macro="" textlink="">
      <xdr:nvSpPr>
        <xdr:cNvPr id="317" name="テキスト ボックス 316"/>
        <xdr:cNvSpPr txBox="1"/>
      </xdr:nvSpPr>
      <xdr:spPr>
        <a:xfrm>
          <a:off x="6783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81384</xdr:rowOff>
    </xdr:from>
    <xdr:to>
      <xdr:col>15</xdr:col>
      <xdr:colOff>180975</xdr:colOff>
      <xdr:row>58</xdr:row>
      <xdr:rowOff>97958</xdr:rowOff>
    </xdr:to>
    <xdr:cxnSp macro="">
      <xdr:nvCxnSpPr>
        <xdr:cNvPr id="344" name="直線コネクタ 343"/>
        <xdr:cNvCxnSpPr/>
      </xdr:nvCxnSpPr>
      <xdr:spPr>
        <a:xfrm>
          <a:off x="9639300" y="10025484"/>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81384</xdr:rowOff>
    </xdr:from>
    <xdr:to>
      <xdr:col>14</xdr:col>
      <xdr:colOff>28575</xdr:colOff>
      <xdr:row>58</xdr:row>
      <xdr:rowOff>92014</xdr:rowOff>
    </xdr:to>
    <xdr:cxnSp macro="">
      <xdr:nvCxnSpPr>
        <xdr:cNvPr id="347" name="直線コネクタ 346"/>
        <xdr:cNvCxnSpPr/>
      </xdr:nvCxnSpPr>
      <xdr:spPr>
        <a:xfrm flipV="1">
          <a:off x="8750300" y="10025484"/>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92014</xdr:rowOff>
    </xdr:from>
    <xdr:to>
      <xdr:col>12</xdr:col>
      <xdr:colOff>511175</xdr:colOff>
      <xdr:row>58</xdr:row>
      <xdr:rowOff>93523</xdr:rowOff>
    </xdr:to>
    <xdr:cxnSp macro="">
      <xdr:nvCxnSpPr>
        <xdr:cNvPr id="350" name="直線コネクタ 349"/>
        <xdr:cNvCxnSpPr/>
      </xdr:nvCxnSpPr>
      <xdr:spPr>
        <a:xfrm flipV="1">
          <a:off x="7861300" y="1003611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93523</xdr:rowOff>
    </xdr:from>
    <xdr:to>
      <xdr:col>11</xdr:col>
      <xdr:colOff>307975</xdr:colOff>
      <xdr:row>58</xdr:row>
      <xdr:rowOff>97866</xdr:rowOff>
    </xdr:to>
    <xdr:cxnSp macro="">
      <xdr:nvCxnSpPr>
        <xdr:cNvPr id="353" name="直線コネクタ 352"/>
        <xdr:cNvCxnSpPr/>
      </xdr:nvCxnSpPr>
      <xdr:spPr>
        <a:xfrm flipV="1">
          <a:off x="6972300" y="1003762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47158</xdr:rowOff>
    </xdr:from>
    <xdr:to>
      <xdr:col>15</xdr:col>
      <xdr:colOff>231775</xdr:colOff>
      <xdr:row>58</xdr:row>
      <xdr:rowOff>148758</xdr:rowOff>
    </xdr:to>
    <xdr:sp macro="" textlink="">
      <xdr:nvSpPr>
        <xdr:cNvPr id="363" name="円/楕円 362"/>
        <xdr:cNvSpPr/>
      </xdr:nvSpPr>
      <xdr:spPr>
        <a:xfrm>
          <a:off x="10426700" y="999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133535</xdr:rowOff>
    </xdr:from>
    <xdr:ext cx="469744" cy="259045"/>
    <xdr:sp macro="" textlink="">
      <xdr:nvSpPr>
        <xdr:cNvPr id="364" name="農林水産業費該当値テキスト"/>
        <xdr:cNvSpPr txBox="1"/>
      </xdr:nvSpPr>
      <xdr:spPr>
        <a:xfrm>
          <a:off x="10528300" y="99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30584</xdr:rowOff>
    </xdr:from>
    <xdr:to>
      <xdr:col>14</xdr:col>
      <xdr:colOff>79375</xdr:colOff>
      <xdr:row>58</xdr:row>
      <xdr:rowOff>132184</xdr:rowOff>
    </xdr:to>
    <xdr:sp macro="" textlink="">
      <xdr:nvSpPr>
        <xdr:cNvPr id="365" name="円/楕円 364"/>
        <xdr:cNvSpPr/>
      </xdr:nvSpPr>
      <xdr:spPr>
        <a:xfrm>
          <a:off x="9588500" y="99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123311</xdr:rowOff>
    </xdr:from>
    <xdr:ext cx="469744" cy="259045"/>
    <xdr:sp macro="" textlink="">
      <xdr:nvSpPr>
        <xdr:cNvPr id="366" name="テキスト ボックス 365"/>
        <xdr:cNvSpPr txBox="1"/>
      </xdr:nvSpPr>
      <xdr:spPr>
        <a:xfrm>
          <a:off x="9404427" y="1006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41214</xdr:rowOff>
    </xdr:from>
    <xdr:to>
      <xdr:col>12</xdr:col>
      <xdr:colOff>561975</xdr:colOff>
      <xdr:row>58</xdr:row>
      <xdr:rowOff>142814</xdr:rowOff>
    </xdr:to>
    <xdr:sp macro="" textlink="">
      <xdr:nvSpPr>
        <xdr:cNvPr id="367" name="円/楕円 366"/>
        <xdr:cNvSpPr/>
      </xdr:nvSpPr>
      <xdr:spPr>
        <a:xfrm>
          <a:off x="8699500" y="99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133941</xdr:rowOff>
    </xdr:from>
    <xdr:ext cx="469744" cy="259045"/>
    <xdr:sp macro="" textlink="">
      <xdr:nvSpPr>
        <xdr:cNvPr id="368" name="テキスト ボックス 367"/>
        <xdr:cNvSpPr txBox="1"/>
      </xdr:nvSpPr>
      <xdr:spPr>
        <a:xfrm>
          <a:off x="8515427" y="1007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42723</xdr:rowOff>
    </xdr:from>
    <xdr:to>
      <xdr:col>11</xdr:col>
      <xdr:colOff>358775</xdr:colOff>
      <xdr:row>58</xdr:row>
      <xdr:rowOff>144323</xdr:rowOff>
    </xdr:to>
    <xdr:sp macro="" textlink="">
      <xdr:nvSpPr>
        <xdr:cNvPr id="369" name="円/楕円 368"/>
        <xdr:cNvSpPr/>
      </xdr:nvSpPr>
      <xdr:spPr>
        <a:xfrm>
          <a:off x="7810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135450</xdr:rowOff>
    </xdr:from>
    <xdr:ext cx="469744" cy="259045"/>
    <xdr:sp macro="" textlink="">
      <xdr:nvSpPr>
        <xdr:cNvPr id="370" name="テキスト ボックス 369"/>
        <xdr:cNvSpPr txBox="1"/>
      </xdr:nvSpPr>
      <xdr:spPr>
        <a:xfrm>
          <a:off x="7626427" y="1007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47066</xdr:rowOff>
    </xdr:from>
    <xdr:to>
      <xdr:col>10</xdr:col>
      <xdr:colOff>155575</xdr:colOff>
      <xdr:row>58</xdr:row>
      <xdr:rowOff>148666</xdr:rowOff>
    </xdr:to>
    <xdr:sp macro="" textlink="">
      <xdr:nvSpPr>
        <xdr:cNvPr id="371" name="円/楕円 370"/>
        <xdr:cNvSpPr/>
      </xdr:nvSpPr>
      <xdr:spPr>
        <a:xfrm>
          <a:off x="6921500" y="9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139793</xdr:rowOff>
    </xdr:from>
    <xdr:ext cx="469744" cy="259045"/>
    <xdr:sp macro="" textlink="">
      <xdr:nvSpPr>
        <xdr:cNvPr id="372" name="テキスト ボックス 371"/>
        <xdr:cNvSpPr txBox="1"/>
      </xdr:nvSpPr>
      <xdr:spPr>
        <a:xfrm>
          <a:off x="6737427" y="1008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77025</xdr:rowOff>
    </xdr:from>
    <xdr:to>
      <xdr:col>15</xdr:col>
      <xdr:colOff>180975</xdr:colOff>
      <xdr:row>78</xdr:row>
      <xdr:rowOff>127888</xdr:rowOff>
    </xdr:to>
    <xdr:cxnSp macro="">
      <xdr:nvCxnSpPr>
        <xdr:cNvPr id="401" name="直線コネクタ 400"/>
        <xdr:cNvCxnSpPr/>
      </xdr:nvCxnSpPr>
      <xdr:spPr>
        <a:xfrm>
          <a:off x="9639300" y="13450125"/>
          <a:ext cx="8382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77025</xdr:rowOff>
    </xdr:from>
    <xdr:to>
      <xdr:col>14</xdr:col>
      <xdr:colOff>28575</xdr:colOff>
      <xdr:row>78</xdr:row>
      <xdr:rowOff>91656</xdr:rowOff>
    </xdr:to>
    <xdr:cxnSp macro="">
      <xdr:nvCxnSpPr>
        <xdr:cNvPr id="404" name="直線コネクタ 403"/>
        <xdr:cNvCxnSpPr/>
      </xdr:nvCxnSpPr>
      <xdr:spPr>
        <a:xfrm flipV="1">
          <a:off x="8750300" y="1345012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91656</xdr:rowOff>
    </xdr:from>
    <xdr:to>
      <xdr:col>12</xdr:col>
      <xdr:colOff>511175</xdr:colOff>
      <xdr:row>78</xdr:row>
      <xdr:rowOff>114782</xdr:rowOff>
    </xdr:to>
    <xdr:cxnSp macro="">
      <xdr:nvCxnSpPr>
        <xdr:cNvPr id="407" name="直線コネクタ 406"/>
        <xdr:cNvCxnSpPr/>
      </xdr:nvCxnSpPr>
      <xdr:spPr>
        <a:xfrm flipV="1">
          <a:off x="7861300" y="13464756"/>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113678</xdr:rowOff>
    </xdr:from>
    <xdr:to>
      <xdr:col>11</xdr:col>
      <xdr:colOff>307975</xdr:colOff>
      <xdr:row>78</xdr:row>
      <xdr:rowOff>114782</xdr:rowOff>
    </xdr:to>
    <xdr:cxnSp macro="">
      <xdr:nvCxnSpPr>
        <xdr:cNvPr id="410" name="直線コネクタ 409"/>
        <xdr:cNvCxnSpPr/>
      </xdr:nvCxnSpPr>
      <xdr:spPr>
        <a:xfrm>
          <a:off x="6972300" y="13486778"/>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77088</xdr:rowOff>
    </xdr:from>
    <xdr:to>
      <xdr:col>15</xdr:col>
      <xdr:colOff>231775</xdr:colOff>
      <xdr:row>79</xdr:row>
      <xdr:rowOff>7238</xdr:rowOff>
    </xdr:to>
    <xdr:sp macro="" textlink="">
      <xdr:nvSpPr>
        <xdr:cNvPr id="420" name="円/楕円 419"/>
        <xdr:cNvSpPr/>
      </xdr:nvSpPr>
      <xdr:spPr>
        <a:xfrm>
          <a:off x="10426700" y="134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163465</xdr:rowOff>
    </xdr:from>
    <xdr:ext cx="469744" cy="259045"/>
    <xdr:sp macro="" textlink="">
      <xdr:nvSpPr>
        <xdr:cNvPr id="421" name="商工費該当値テキスト"/>
        <xdr:cNvSpPr txBox="1"/>
      </xdr:nvSpPr>
      <xdr:spPr>
        <a:xfrm>
          <a:off x="10528300" y="1336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26225</xdr:rowOff>
    </xdr:from>
    <xdr:to>
      <xdr:col>14</xdr:col>
      <xdr:colOff>79375</xdr:colOff>
      <xdr:row>78</xdr:row>
      <xdr:rowOff>127825</xdr:rowOff>
    </xdr:to>
    <xdr:sp macro="" textlink="">
      <xdr:nvSpPr>
        <xdr:cNvPr id="422" name="円/楕円 421"/>
        <xdr:cNvSpPr/>
      </xdr:nvSpPr>
      <xdr:spPr>
        <a:xfrm>
          <a:off x="9588500" y="133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118952</xdr:rowOff>
    </xdr:from>
    <xdr:ext cx="469744" cy="259045"/>
    <xdr:sp macro="" textlink="">
      <xdr:nvSpPr>
        <xdr:cNvPr id="423" name="テキスト ボックス 422"/>
        <xdr:cNvSpPr txBox="1"/>
      </xdr:nvSpPr>
      <xdr:spPr>
        <a:xfrm>
          <a:off x="9404427" y="1349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40856</xdr:rowOff>
    </xdr:from>
    <xdr:to>
      <xdr:col>12</xdr:col>
      <xdr:colOff>561975</xdr:colOff>
      <xdr:row>78</xdr:row>
      <xdr:rowOff>142456</xdr:rowOff>
    </xdr:to>
    <xdr:sp macro="" textlink="">
      <xdr:nvSpPr>
        <xdr:cNvPr id="424" name="円/楕円 423"/>
        <xdr:cNvSpPr/>
      </xdr:nvSpPr>
      <xdr:spPr>
        <a:xfrm>
          <a:off x="8699500" y="1341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133583</xdr:rowOff>
    </xdr:from>
    <xdr:ext cx="469744" cy="259045"/>
    <xdr:sp macro="" textlink="">
      <xdr:nvSpPr>
        <xdr:cNvPr id="425" name="テキスト ボックス 424"/>
        <xdr:cNvSpPr txBox="1"/>
      </xdr:nvSpPr>
      <xdr:spPr>
        <a:xfrm>
          <a:off x="8515427" y="1350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63982</xdr:rowOff>
    </xdr:from>
    <xdr:to>
      <xdr:col>11</xdr:col>
      <xdr:colOff>358775</xdr:colOff>
      <xdr:row>78</xdr:row>
      <xdr:rowOff>165582</xdr:rowOff>
    </xdr:to>
    <xdr:sp macro="" textlink="">
      <xdr:nvSpPr>
        <xdr:cNvPr id="426" name="円/楕円 425"/>
        <xdr:cNvSpPr/>
      </xdr:nvSpPr>
      <xdr:spPr>
        <a:xfrm>
          <a:off x="7810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156709</xdr:rowOff>
    </xdr:from>
    <xdr:ext cx="469744" cy="259045"/>
    <xdr:sp macro="" textlink="">
      <xdr:nvSpPr>
        <xdr:cNvPr id="427" name="テキスト ボックス 426"/>
        <xdr:cNvSpPr txBox="1"/>
      </xdr:nvSpPr>
      <xdr:spPr>
        <a:xfrm>
          <a:off x="7626427" y="135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62878</xdr:rowOff>
    </xdr:from>
    <xdr:to>
      <xdr:col>10</xdr:col>
      <xdr:colOff>155575</xdr:colOff>
      <xdr:row>78</xdr:row>
      <xdr:rowOff>164478</xdr:rowOff>
    </xdr:to>
    <xdr:sp macro="" textlink="">
      <xdr:nvSpPr>
        <xdr:cNvPr id="428" name="円/楕円 427"/>
        <xdr:cNvSpPr/>
      </xdr:nvSpPr>
      <xdr:spPr>
        <a:xfrm>
          <a:off x="6921500" y="134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155605</xdr:rowOff>
    </xdr:from>
    <xdr:ext cx="469744" cy="259045"/>
    <xdr:sp macro="" textlink="">
      <xdr:nvSpPr>
        <xdr:cNvPr id="429" name="テキスト ボックス 428"/>
        <xdr:cNvSpPr txBox="1"/>
      </xdr:nvSpPr>
      <xdr:spPr>
        <a:xfrm>
          <a:off x="6737427" y="135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27412</xdr:rowOff>
    </xdr:from>
    <xdr:to>
      <xdr:col>15</xdr:col>
      <xdr:colOff>180975</xdr:colOff>
      <xdr:row>98</xdr:row>
      <xdr:rowOff>61043</xdr:rowOff>
    </xdr:to>
    <xdr:cxnSp macro="">
      <xdr:nvCxnSpPr>
        <xdr:cNvPr id="456" name="直線コネクタ 455"/>
        <xdr:cNvCxnSpPr/>
      </xdr:nvCxnSpPr>
      <xdr:spPr>
        <a:xfrm>
          <a:off x="9639300" y="16829512"/>
          <a:ext cx="838200" cy="3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27412</xdr:rowOff>
    </xdr:from>
    <xdr:to>
      <xdr:col>14</xdr:col>
      <xdr:colOff>28575</xdr:colOff>
      <xdr:row>98</xdr:row>
      <xdr:rowOff>65889</xdr:rowOff>
    </xdr:to>
    <xdr:cxnSp macro="">
      <xdr:nvCxnSpPr>
        <xdr:cNvPr id="459" name="直線コネクタ 458"/>
        <xdr:cNvCxnSpPr/>
      </xdr:nvCxnSpPr>
      <xdr:spPr>
        <a:xfrm flipV="1">
          <a:off x="8750300" y="16829512"/>
          <a:ext cx="889000" cy="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63791</xdr:rowOff>
    </xdr:from>
    <xdr:to>
      <xdr:col>12</xdr:col>
      <xdr:colOff>511175</xdr:colOff>
      <xdr:row>98</xdr:row>
      <xdr:rowOff>65889</xdr:rowOff>
    </xdr:to>
    <xdr:cxnSp macro="">
      <xdr:nvCxnSpPr>
        <xdr:cNvPr id="462" name="直線コネクタ 461"/>
        <xdr:cNvCxnSpPr/>
      </xdr:nvCxnSpPr>
      <xdr:spPr>
        <a:xfrm>
          <a:off x="7861300" y="16865891"/>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63791</xdr:rowOff>
    </xdr:from>
    <xdr:to>
      <xdr:col>11</xdr:col>
      <xdr:colOff>307975</xdr:colOff>
      <xdr:row>98</xdr:row>
      <xdr:rowOff>78567</xdr:rowOff>
    </xdr:to>
    <xdr:cxnSp macro="">
      <xdr:nvCxnSpPr>
        <xdr:cNvPr id="465" name="直線コネクタ 464"/>
        <xdr:cNvCxnSpPr/>
      </xdr:nvCxnSpPr>
      <xdr:spPr>
        <a:xfrm flipV="1">
          <a:off x="6972300" y="16865891"/>
          <a:ext cx="889000" cy="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10243</xdr:rowOff>
    </xdr:from>
    <xdr:to>
      <xdr:col>15</xdr:col>
      <xdr:colOff>231775</xdr:colOff>
      <xdr:row>98</xdr:row>
      <xdr:rowOff>111843</xdr:rowOff>
    </xdr:to>
    <xdr:sp macro="" textlink="">
      <xdr:nvSpPr>
        <xdr:cNvPr id="475" name="円/楕円 474"/>
        <xdr:cNvSpPr/>
      </xdr:nvSpPr>
      <xdr:spPr>
        <a:xfrm>
          <a:off x="10426700" y="1681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96620</xdr:rowOff>
    </xdr:from>
    <xdr:ext cx="534377" cy="259045"/>
    <xdr:sp macro="" textlink="">
      <xdr:nvSpPr>
        <xdr:cNvPr id="476" name="土木費該当値テキスト"/>
        <xdr:cNvSpPr txBox="1"/>
      </xdr:nvSpPr>
      <xdr:spPr>
        <a:xfrm>
          <a:off x="10528300" y="167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148062</xdr:rowOff>
    </xdr:from>
    <xdr:to>
      <xdr:col>14</xdr:col>
      <xdr:colOff>79375</xdr:colOff>
      <xdr:row>98</xdr:row>
      <xdr:rowOff>78212</xdr:rowOff>
    </xdr:to>
    <xdr:sp macro="" textlink="">
      <xdr:nvSpPr>
        <xdr:cNvPr id="477" name="円/楕円 476"/>
        <xdr:cNvSpPr/>
      </xdr:nvSpPr>
      <xdr:spPr>
        <a:xfrm>
          <a:off x="9588500" y="1677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69339</xdr:rowOff>
    </xdr:from>
    <xdr:ext cx="534377" cy="259045"/>
    <xdr:sp macro="" textlink="">
      <xdr:nvSpPr>
        <xdr:cNvPr id="478" name="テキスト ボックス 477"/>
        <xdr:cNvSpPr txBox="1"/>
      </xdr:nvSpPr>
      <xdr:spPr>
        <a:xfrm>
          <a:off x="9372111" y="168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15089</xdr:rowOff>
    </xdr:from>
    <xdr:to>
      <xdr:col>12</xdr:col>
      <xdr:colOff>561975</xdr:colOff>
      <xdr:row>98</xdr:row>
      <xdr:rowOff>116689</xdr:rowOff>
    </xdr:to>
    <xdr:sp macro="" textlink="">
      <xdr:nvSpPr>
        <xdr:cNvPr id="479" name="円/楕円 478"/>
        <xdr:cNvSpPr/>
      </xdr:nvSpPr>
      <xdr:spPr>
        <a:xfrm>
          <a:off x="8699500" y="168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107816</xdr:rowOff>
    </xdr:from>
    <xdr:ext cx="534377" cy="259045"/>
    <xdr:sp macro="" textlink="">
      <xdr:nvSpPr>
        <xdr:cNvPr id="480" name="テキスト ボックス 479"/>
        <xdr:cNvSpPr txBox="1"/>
      </xdr:nvSpPr>
      <xdr:spPr>
        <a:xfrm>
          <a:off x="8483111" y="169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12991</xdr:rowOff>
    </xdr:from>
    <xdr:to>
      <xdr:col>11</xdr:col>
      <xdr:colOff>358775</xdr:colOff>
      <xdr:row>98</xdr:row>
      <xdr:rowOff>114591</xdr:rowOff>
    </xdr:to>
    <xdr:sp macro="" textlink="">
      <xdr:nvSpPr>
        <xdr:cNvPr id="481" name="円/楕円 480"/>
        <xdr:cNvSpPr/>
      </xdr:nvSpPr>
      <xdr:spPr>
        <a:xfrm>
          <a:off x="7810500" y="168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105718</xdr:rowOff>
    </xdr:from>
    <xdr:ext cx="534377" cy="259045"/>
    <xdr:sp macro="" textlink="">
      <xdr:nvSpPr>
        <xdr:cNvPr id="482" name="テキスト ボックス 481"/>
        <xdr:cNvSpPr txBox="1"/>
      </xdr:nvSpPr>
      <xdr:spPr>
        <a:xfrm>
          <a:off x="7594111" y="169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27767</xdr:rowOff>
    </xdr:from>
    <xdr:to>
      <xdr:col>10</xdr:col>
      <xdr:colOff>155575</xdr:colOff>
      <xdr:row>98</xdr:row>
      <xdr:rowOff>129367</xdr:rowOff>
    </xdr:to>
    <xdr:sp macro="" textlink="">
      <xdr:nvSpPr>
        <xdr:cNvPr id="483" name="円/楕円 482"/>
        <xdr:cNvSpPr/>
      </xdr:nvSpPr>
      <xdr:spPr>
        <a:xfrm>
          <a:off x="6921500" y="168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120494</xdr:rowOff>
    </xdr:from>
    <xdr:ext cx="534377" cy="259045"/>
    <xdr:sp macro="" textlink="">
      <xdr:nvSpPr>
        <xdr:cNvPr id="484" name="テキスト ボックス 483"/>
        <xdr:cNvSpPr txBox="1"/>
      </xdr:nvSpPr>
      <xdr:spPr>
        <a:xfrm>
          <a:off x="6705111" y="169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83556</xdr:rowOff>
    </xdr:from>
    <xdr:to>
      <xdr:col>23</xdr:col>
      <xdr:colOff>517525</xdr:colOff>
      <xdr:row>36</xdr:row>
      <xdr:rowOff>106187</xdr:rowOff>
    </xdr:to>
    <xdr:cxnSp macro="">
      <xdr:nvCxnSpPr>
        <xdr:cNvPr id="512" name="直線コネクタ 511"/>
        <xdr:cNvCxnSpPr/>
      </xdr:nvCxnSpPr>
      <xdr:spPr>
        <a:xfrm>
          <a:off x="15481300" y="6255756"/>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83556</xdr:rowOff>
    </xdr:from>
    <xdr:to>
      <xdr:col>22</xdr:col>
      <xdr:colOff>365125</xdr:colOff>
      <xdr:row>36</xdr:row>
      <xdr:rowOff>99055</xdr:rowOff>
    </xdr:to>
    <xdr:cxnSp macro="">
      <xdr:nvCxnSpPr>
        <xdr:cNvPr id="515" name="直線コネクタ 514"/>
        <xdr:cNvCxnSpPr/>
      </xdr:nvCxnSpPr>
      <xdr:spPr>
        <a:xfrm flipV="1">
          <a:off x="14592300" y="6255756"/>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47986</xdr:rowOff>
    </xdr:from>
    <xdr:to>
      <xdr:col>21</xdr:col>
      <xdr:colOff>161925</xdr:colOff>
      <xdr:row>36</xdr:row>
      <xdr:rowOff>99055</xdr:rowOff>
    </xdr:to>
    <xdr:cxnSp macro="">
      <xdr:nvCxnSpPr>
        <xdr:cNvPr id="518" name="直線コネクタ 517"/>
        <xdr:cNvCxnSpPr/>
      </xdr:nvCxnSpPr>
      <xdr:spPr>
        <a:xfrm>
          <a:off x="13703300" y="6220186"/>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0" name="テキスト ボックス 519"/>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47986</xdr:rowOff>
    </xdr:from>
    <xdr:to>
      <xdr:col>19</xdr:col>
      <xdr:colOff>644525</xdr:colOff>
      <xdr:row>36</xdr:row>
      <xdr:rowOff>70114</xdr:rowOff>
    </xdr:to>
    <xdr:cxnSp macro="">
      <xdr:nvCxnSpPr>
        <xdr:cNvPr id="521" name="直線コネクタ 520"/>
        <xdr:cNvCxnSpPr/>
      </xdr:nvCxnSpPr>
      <xdr:spPr>
        <a:xfrm flipV="1">
          <a:off x="12814300" y="6220186"/>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5" name="テキスト ボックス 524"/>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55387</xdr:rowOff>
    </xdr:from>
    <xdr:to>
      <xdr:col>23</xdr:col>
      <xdr:colOff>568325</xdr:colOff>
      <xdr:row>36</xdr:row>
      <xdr:rowOff>156987</xdr:rowOff>
    </xdr:to>
    <xdr:sp macro="" textlink="">
      <xdr:nvSpPr>
        <xdr:cNvPr id="531" name="円/楕円 530"/>
        <xdr:cNvSpPr/>
      </xdr:nvSpPr>
      <xdr:spPr>
        <a:xfrm>
          <a:off x="16268700" y="62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78264</xdr:rowOff>
    </xdr:from>
    <xdr:ext cx="534377" cy="259045"/>
    <xdr:sp macro="" textlink="">
      <xdr:nvSpPr>
        <xdr:cNvPr id="532" name="消防費該当値テキスト"/>
        <xdr:cNvSpPr txBox="1"/>
      </xdr:nvSpPr>
      <xdr:spPr>
        <a:xfrm>
          <a:off x="16370300" y="60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32756</xdr:rowOff>
    </xdr:from>
    <xdr:to>
      <xdr:col>22</xdr:col>
      <xdr:colOff>415925</xdr:colOff>
      <xdr:row>36</xdr:row>
      <xdr:rowOff>134356</xdr:rowOff>
    </xdr:to>
    <xdr:sp macro="" textlink="">
      <xdr:nvSpPr>
        <xdr:cNvPr id="533" name="円/楕円 532"/>
        <xdr:cNvSpPr/>
      </xdr:nvSpPr>
      <xdr:spPr>
        <a:xfrm>
          <a:off x="15430500" y="620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150883</xdr:rowOff>
    </xdr:from>
    <xdr:ext cx="534377" cy="259045"/>
    <xdr:sp macro="" textlink="">
      <xdr:nvSpPr>
        <xdr:cNvPr id="534" name="テキスト ボックス 533"/>
        <xdr:cNvSpPr txBox="1"/>
      </xdr:nvSpPr>
      <xdr:spPr>
        <a:xfrm>
          <a:off x="15214111" y="5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48255</xdr:rowOff>
    </xdr:from>
    <xdr:to>
      <xdr:col>21</xdr:col>
      <xdr:colOff>212725</xdr:colOff>
      <xdr:row>36</xdr:row>
      <xdr:rowOff>149855</xdr:rowOff>
    </xdr:to>
    <xdr:sp macro="" textlink="">
      <xdr:nvSpPr>
        <xdr:cNvPr id="535" name="円/楕円 534"/>
        <xdr:cNvSpPr/>
      </xdr:nvSpPr>
      <xdr:spPr>
        <a:xfrm>
          <a:off x="14541500" y="62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166382</xdr:rowOff>
    </xdr:from>
    <xdr:ext cx="534377" cy="259045"/>
    <xdr:sp macro="" textlink="">
      <xdr:nvSpPr>
        <xdr:cNvPr id="536" name="テキスト ボックス 535"/>
        <xdr:cNvSpPr txBox="1"/>
      </xdr:nvSpPr>
      <xdr:spPr>
        <a:xfrm>
          <a:off x="14325111" y="59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168636</xdr:rowOff>
    </xdr:from>
    <xdr:to>
      <xdr:col>20</xdr:col>
      <xdr:colOff>9525</xdr:colOff>
      <xdr:row>36</xdr:row>
      <xdr:rowOff>98786</xdr:rowOff>
    </xdr:to>
    <xdr:sp macro="" textlink="">
      <xdr:nvSpPr>
        <xdr:cNvPr id="537" name="円/楕円 536"/>
        <xdr:cNvSpPr/>
      </xdr:nvSpPr>
      <xdr:spPr>
        <a:xfrm>
          <a:off x="13652500" y="61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115313</xdr:rowOff>
    </xdr:from>
    <xdr:ext cx="534377" cy="259045"/>
    <xdr:sp macro="" textlink="">
      <xdr:nvSpPr>
        <xdr:cNvPr id="538" name="テキスト ボックス 537"/>
        <xdr:cNvSpPr txBox="1"/>
      </xdr:nvSpPr>
      <xdr:spPr>
        <a:xfrm>
          <a:off x="13436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19314</xdr:rowOff>
    </xdr:from>
    <xdr:to>
      <xdr:col>18</xdr:col>
      <xdr:colOff>492125</xdr:colOff>
      <xdr:row>36</xdr:row>
      <xdr:rowOff>120914</xdr:rowOff>
    </xdr:to>
    <xdr:sp macro="" textlink="">
      <xdr:nvSpPr>
        <xdr:cNvPr id="539" name="円/楕円 538"/>
        <xdr:cNvSpPr/>
      </xdr:nvSpPr>
      <xdr:spPr>
        <a:xfrm>
          <a:off x="12763500" y="61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137441</xdr:rowOff>
    </xdr:from>
    <xdr:ext cx="534377" cy="259045"/>
    <xdr:sp macro="" textlink="">
      <xdr:nvSpPr>
        <xdr:cNvPr id="540" name="テキスト ボックス 539"/>
        <xdr:cNvSpPr txBox="1"/>
      </xdr:nvSpPr>
      <xdr:spPr>
        <a:xfrm>
          <a:off x="12547111" y="596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143913</xdr:rowOff>
    </xdr:from>
    <xdr:to>
      <xdr:col>23</xdr:col>
      <xdr:colOff>517525</xdr:colOff>
      <xdr:row>57</xdr:row>
      <xdr:rowOff>145268</xdr:rowOff>
    </xdr:to>
    <xdr:cxnSp macro="">
      <xdr:nvCxnSpPr>
        <xdr:cNvPr id="572" name="直線コネクタ 571"/>
        <xdr:cNvCxnSpPr/>
      </xdr:nvCxnSpPr>
      <xdr:spPr>
        <a:xfrm>
          <a:off x="15481300" y="9230763"/>
          <a:ext cx="838200" cy="68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143913</xdr:rowOff>
    </xdr:from>
    <xdr:to>
      <xdr:col>22</xdr:col>
      <xdr:colOff>365125</xdr:colOff>
      <xdr:row>55</xdr:row>
      <xdr:rowOff>141153</xdr:rowOff>
    </xdr:to>
    <xdr:cxnSp macro="">
      <xdr:nvCxnSpPr>
        <xdr:cNvPr id="575" name="直線コネクタ 574"/>
        <xdr:cNvCxnSpPr/>
      </xdr:nvCxnSpPr>
      <xdr:spPr>
        <a:xfrm flipV="1">
          <a:off x="14592300" y="9230763"/>
          <a:ext cx="889000" cy="34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141153</xdr:rowOff>
    </xdr:from>
    <xdr:to>
      <xdr:col>21</xdr:col>
      <xdr:colOff>161925</xdr:colOff>
      <xdr:row>56</xdr:row>
      <xdr:rowOff>126343</xdr:rowOff>
    </xdr:to>
    <xdr:cxnSp macro="">
      <xdr:nvCxnSpPr>
        <xdr:cNvPr id="578" name="直線コネクタ 577"/>
        <xdr:cNvCxnSpPr/>
      </xdr:nvCxnSpPr>
      <xdr:spPr>
        <a:xfrm flipV="1">
          <a:off x="13703300" y="9570903"/>
          <a:ext cx="889000" cy="15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37402</xdr:rowOff>
    </xdr:from>
    <xdr:to>
      <xdr:col>19</xdr:col>
      <xdr:colOff>644525</xdr:colOff>
      <xdr:row>56</xdr:row>
      <xdr:rowOff>126343</xdr:rowOff>
    </xdr:to>
    <xdr:cxnSp macro="">
      <xdr:nvCxnSpPr>
        <xdr:cNvPr id="581" name="直線コネクタ 580"/>
        <xdr:cNvCxnSpPr/>
      </xdr:nvCxnSpPr>
      <xdr:spPr>
        <a:xfrm>
          <a:off x="12814300" y="9638602"/>
          <a:ext cx="889000" cy="8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3" name="テキスト ボックス 582"/>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94468</xdr:rowOff>
    </xdr:from>
    <xdr:to>
      <xdr:col>23</xdr:col>
      <xdr:colOff>568325</xdr:colOff>
      <xdr:row>58</xdr:row>
      <xdr:rowOff>24618</xdr:rowOff>
    </xdr:to>
    <xdr:sp macro="" textlink="">
      <xdr:nvSpPr>
        <xdr:cNvPr id="591" name="円/楕円 590"/>
        <xdr:cNvSpPr/>
      </xdr:nvSpPr>
      <xdr:spPr>
        <a:xfrm>
          <a:off x="16268700" y="98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72895</xdr:rowOff>
    </xdr:from>
    <xdr:ext cx="534377" cy="259045"/>
    <xdr:sp macro="" textlink="">
      <xdr:nvSpPr>
        <xdr:cNvPr id="592" name="教育費該当値テキスト"/>
        <xdr:cNvSpPr txBox="1"/>
      </xdr:nvSpPr>
      <xdr:spPr>
        <a:xfrm>
          <a:off x="16370300" y="984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38,159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93113</xdr:rowOff>
    </xdr:from>
    <xdr:to>
      <xdr:col>22</xdr:col>
      <xdr:colOff>415925</xdr:colOff>
      <xdr:row>54</xdr:row>
      <xdr:rowOff>23263</xdr:rowOff>
    </xdr:to>
    <xdr:sp macro="" textlink="">
      <xdr:nvSpPr>
        <xdr:cNvPr id="593" name="円/楕円 592"/>
        <xdr:cNvSpPr/>
      </xdr:nvSpPr>
      <xdr:spPr>
        <a:xfrm>
          <a:off x="15430500" y="91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39790</xdr:rowOff>
    </xdr:from>
    <xdr:ext cx="534377" cy="259045"/>
    <xdr:sp macro="" textlink="">
      <xdr:nvSpPr>
        <xdr:cNvPr id="594" name="テキスト ボックス 593"/>
        <xdr:cNvSpPr txBox="1"/>
      </xdr:nvSpPr>
      <xdr:spPr>
        <a:xfrm>
          <a:off x="15214111" y="8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80,242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90353</xdr:rowOff>
    </xdr:from>
    <xdr:to>
      <xdr:col>21</xdr:col>
      <xdr:colOff>212725</xdr:colOff>
      <xdr:row>56</xdr:row>
      <xdr:rowOff>20503</xdr:rowOff>
    </xdr:to>
    <xdr:sp macro="" textlink="">
      <xdr:nvSpPr>
        <xdr:cNvPr id="595" name="円/楕円 594"/>
        <xdr:cNvSpPr/>
      </xdr:nvSpPr>
      <xdr:spPr>
        <a:xfrm>
          <a:off x="14541500" y="95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37030</xdr:rowOff>
    </xdr:from>
    <xdr:ext cx="534377" cy="259045"/>
    <xdr:sp macro="" textlink="">
      <xdr:nvSpPr>
        <xdr:cNvPr id="596" name="テキスト ボックス 595"/>
        <xdr:cNvSpPr txBox="1"/>
      </xdr:nvSpPr>
      <xdr:spPr>
        <a:xfrm>
          <a:off x="14325111" y="929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75543</xdr:rowOff>
    </xdr:from>
    <xdr:to>
      <xdr:col>20</xdr:col>
      <xdr:colOff>9525</xdr:colOff>
      <xdr:row>57</xdr:row>
      <xdr:rowOff>5693</xdr:rowOff>
    </xdr:to>
    <xdr:sp macro="" textlink="">
      <xdr:nvSpPr>
        <xdr:cNvPr id="597" name="円/楕円 596"/>
        <xdr:cNvSpPr/>
      </xdr:nvSpPr>
      <xdr:spPr>
        <a:xfrm>
          <a:off x="13652500" y="96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22220</xdr:rowOff>
    </xdr:from>
    <xdr:ext cx="534377" cy="259045"/>
    <xdr:sp macro="" textlink="">
      <xdr:nvSpPr>
        <xdr:cNvPr id="598" name="テキスト ボックス 597"/>
        <xdr:cNvSpPr txBox="1"/>
      </xdr:nvSpPr>
      <xdr:spPr>
        <a:xfrm>
          <a:off x="13436111" y="945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158052</xdr:rowOff>
    </xdr:from>
    <xdr:to>
      <xdr:col>18</xdr:col>
      <xdr:colOff>492125</xdr:colOff>
      <xdr:row>56</xdr:row>
      <xdr:rowOff>88202</xdr:rowOff>
    </xdr:to>
    <xdr:sp macro="" textlink="">
      <xdr:nvSpPr>
        <xdr:cNvPr id="599" name="円/楕円 598"/>
        <xdr:cNvSpPr/>
      </xdr:nvSpPr>
      <xdr:spPr>
        <a:xfrm>
          <a:off x="12763500" y="95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104729</xdr:rowOff>
    </xdr:from>
    <xdr:ext cx="534377" cy="259045"/>
    <xdr:sp macro="" textlink="">
      <xdr:nvSpPr>
        <xdr:cNvPr id="600" name="テキスト ボックス 599"/>
        <xdr:cNvSpPr txBox="1"/>
      </xdr:nvSpPr>
      <xdr:spPr>
        <a:xfrm>
          <a:off x="12547111" y="93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137185</xdr:rowOff>
    </xdr:from>
    <xdr:to>
      <xdr:col>23</xdr:col>
      <xdr:colOff>517525</xdr:colOff>
      <xdr:row>78</xdr:row>
      <xdr:rowOff>139609</xdr:rowOff>
    </xdr:to>
    <xdr:cxnSp macro="">
      <xdr:nvCxnSpPr>
        <xdr:cNvPr id="627" name="直線コネクタ 626"/>
        <xdr:cNvCxnSpPr/>
      </xdr:nvCxnSpPr>
      <xdr:spPr>
        <a:xfrm flipV="1">
          <a:off x="15481300" y="13510285"/>
          <a:ext cx="8382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132065</xdr:rowOff>
    </xdr:from>
    <xdr:to>
      <xdr:col>22</xdr:col>
      <xdr:colOff>365125</xdr:colOff>
      <xdr:row>78</xdr:row>
      <xdr:rowOff>139609</xdr:rowOff>
    </xdr:to>
    <xdr:cxnSp macro="">
      <xdr:nvCxnSpPr>
        <xdr:cNvPr id="630" name="直線コネクタ 629"/>
        <xdr:cNvCxnSpPr/>
      </xdr:nvCxnSpPr>
      <xdr:spPr>
        <a:xfrm>
          <a:off x="14592300" y="1350516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109799</xdr:rowOff>
    </xdr:from>
    <xdr:to>
      <xdr:col>21</xdr:col>
      <xdr:colOff>161925</xdr:colOff>
      <xdr:row>78</xdr:row>
      <xdr:rowOff>132065</xdr:rowOff>
    </xdr:to>
    <xdr:cxnSp macro="">
      <xdr:nvCxnSpPr>
        <xdr:cNvPr id="633" name="直線コネクタ 632"/>
        <xdr:cNvCxnSpPr/>
      </xdr:nvCxnSpPr>
      <xdr:spPr>
        <a:xfrm>
          <a:off x="13703300" y="13482899"/>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97684</xdr:rowOff>
    </xdr:from>
    <xdr:to>
      <xdr:col>19</xdr:col>
      <xdr:colOff>644525</xdr:colOff>
      <xdr:row>78</xdr:row>
      <xdr:rowOff>109799</xdr:rowOff>
    </xdr:to>
    <xdr:cxnSp macro="">
      <xdr:nvCxnSpPr>
        <xdr:cNvPr id="636" name="直線コネクタ 635"/>
        <xdr:cNvCxnSpPr/>
      </xdr:nvCxnSpPr>
      <xdr:spPr>
        <a:xfrm>
          <a:off x="12814300" y="13299334"/>
          <a:ext cx="889000" cy="1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86385</xdr:rowOff>
    </xdr:from>
    <xdr:to>
      <xdr:col>23</xdr:col>
      <xdr:colOff>568325</xdr:colOff>
      <xdr:row>79</xdr:row>
      <xdr:rowOff>16535</xdr:rowOff>
    </xdr:to>
    <xdr:sp macro="" textlink="">
      <xdr:nvSpPr>
        <xdr:cNvPr id="646" name="円/楕円 645"/>
        <xdr:cNvSpPr/>
      </xdr:nvSpPr>
      <xdr:spPr>
        <a:xfrm>
          <a:off x="162687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13932" cy="259045"/>
    <xdr:sp macro="" textlink="">
      <xdr:nvSpPr>
        <xdr:cNvPr id="647" name="災害復旧費該当値テキスト"/>
        <xdr:cNvSpPr txBox="1"/>
      </xdr:nvSpPr>
      <xdr:spPr>
        <a:xfrm>
          <a:off x="16370300" y="13420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88809</xdr:rowOff>
    </xdr:from>
    <xdr:to>
      <xdr:col>22</xdr:col>
      <xdr:colOff>415925</xdr:colOff>
      <xdr:row>79</xdr:row>
      <xdr:rowOff>18959</xdr:rowOff>
    </xdr:to>
    <xdr:sp macro="" textlink="">
      <xdr:nvSpPr>
        <xdr:cNvPr id="648" name="円/楕円 647"/>
        <xdr:cNvSpPr/>
      </xdr:nvSpPr>
      <xdr:spPr>
        <a:xfrm>
          <a:off x="15430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10086</xdr:rowOff>
    </xdr:from>
    <xdr:ext cx="249299" cy="259045"/>
    <xdr:sp macro="" textlink="">
      <xdr:nvSpPr>
        <xdr:cNvPr id="649" name="テキスト ボックス 648"/>
        <xdr:cNvSpPr txBox="1"/>
      </xdr:nvSpPr>
      <xdr:spPr>
        <a:xfrm>
          <a:off x="15356649" y="13554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81265</xdr:rowOff>
    </xdr:from>
    <xdr:to>
      <xdr:col>21</xdr:col>
      <xdr:colOff>212725</xdr:colOff>
      <xdr:row>79</xdr:row>
      <xdr:rowOff>11415</xdr:rowOff>
    </xdr:to>
    <xdr:sp macro="" textlink="">
      <xdr:nvSpPr>
        <xdr:cNvPr id="650" name="円/楕円 649"/>
        <xdr:cNvSpPr/>
      </xdr:nvSpPr>
      <xdr:spPr>
        <a:xfrm>
          <a:off x="14541500" y="134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2542</xdr:rowOff>
    </xdr:from>
    <xdr:ext cx="378565" cy="259045"/>
    <xdr:sp macro="" textlink="">
      <xdr:nvSpPr>
        <xdr:cNvPr id="651" name="テキスト ボックス 650"/>
        <xdr:cNvSpPr txBox="1"/>
      </xdr:nvSpPr>
      <xdr:spPr>
        <a:xfrm>
          <a:off x="14403017" y="1354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58999</xdr:rowOff>
    </xdr:from>
    <xdr:to>
      <xdr:col>20</xdr:col>
      <xdr:colOff>9525</xdr:colOff>
      <xdr:row>78</xdr:row>
      <xdr:rowOff>160599</xdr:rowOff>
    </xdr:to>
    <xdr:sp macro="" textlink="">
      <xdr:nvSpPr>
        <xdr:cNvPr id="652" name="円/楕円 651"/>
        <xdr:cNvSpPr/>
      </xdr:nvSpPr>
      <xdr:spPr>
        <a:xfrm>
          <a:off x="13652500" y="1343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151726</xdr:rowOff>
    </xdr:from>
    <xdr:ext cx="378565" cy="259045"/>
    <xdr:sp macro="" textlink="">
      <xdr:nvSpPr>
        <xdr:cNvPr id="653" name="テキスト ボックス 652"/>
        <xdr:cNvSpPr txBox="1"/>
      </xdr:nvSpPr>
      <xdr:spPr>
        <a:xfrm>
          <a:off x="13514017" y="1352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46884</xdr:rowOff>
    </xdr:from>
    <xdr:to>
      <xdr:col>18</xdr:col>
      <xdr:colOff>492125</xdr:colOff>
      <xdr:row>77</xdr:row>
      <xdr:rowOff>148484</xdr:rowOff>
    </xdr:to>
    <xdr:sp macro="" textlink="">
      <xdr:nvSpPr>
        <xdr:cNvPr id="654" name="円/楕円 653"/>
        <xdr:cNvSpPr/>
      </xdr:nvSpPr>
      <xdr:spPr>
        <a:xfrm>
          <a:off x="12763500" y="132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139611</xdr:rowOff>
    </xdr:from>
    <xdr:ext cx="469744" cy="259045"/>
    <xdr:sp macro="" textlink="">
      <xdr:nvSpPr>
        <xdr:cNvPr id="655" name="テキスト ボックス 654"/>
        <xdr:cNvSpPr txBox="1"/>
      </xdr:nvSpPr>
      <xdr:spPr>
        <a:xfrm>
          <a:off x="12579427" y="1334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163674</xdr:rowOff>
    </xdr:from>
    <xdr:to>
      <xdr:col>23</xdr:col>
      <xdr:colOff>517525</xdr:colOff>
      <xdr:row>98</xdr:row>
      <xdr:rowOff>8083</xdr:rowOff>
    </xdr:to>
    <xdr:cxnSp macro="">
      <xdr:nvCxnSpPr>
        <xdr:cNvPr id="688" name="直線コネクタ 687"/>
        <xdr:cNvCxnSpPr/>
      </xdr:nvCxnSpPr>
      <xdr:spPr>
        <a:xfrm flipV="1">
          <a:off x="15481300" y="16794324"/>
          <a:ext cx="8382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163402</xdr:rowOff>
    </xdr:from>
    <xdr:to>
      <xdr:col>22</xdr:col>
      <xdr:colOff>365125</xdr:colOff>
      <xdr:row>98</xdr:row>
      <xdr:rowOff>8083</xdr:rowOff>
    </xdr:to>
    <xdr:cxnSp macro="">
      <xdr:nvCxnSpPr>
        <xdr:cNvPr id="691" name="直線コネクタ 690"/>
        <xdr:cNvCxnSpPr/>
      </xdr:nvCxnSpPr>
      <xdr:spPr>
        <a:xfrm>
          <a:off x="14592300" y="16794052"/>
          <a:ext cx="889000" cy="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118811</xdr:rowOff>
    </xdr:from>
    <xdr:to>
      <xdr:col>21</xdr:col>
      <xdr:colOff>161925</xdr:colOff>
      <xdr:row>97</xdr:row>
      <xdr:rowOff>163402</xdr:rowOff>
    </xdr:to>
    <xdr:cxnSp macro="">
      <xdr:nvCxnSpPr>
        <xdr:cNvPr id="694" name="直線コネクタ 693"/>
        <xdr:cNvCxnSpPr/>
      </xdr:nvCxnSpPr>
      <xdr:spPr>
        <a:xfrm>
          <a:off x="13703300" y="16749461"/>
          <a:ext cx="889000" cy="4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118811</xdr:rowOff>
    </xdr:from>
    <xdr:to>
      <xdr:col>19</xdr:col>
      <xdr:colOff>644525</xdr:colOff>
      <xdr:row>97</xdr:row>
      <xdr:rowOff>148101</xdr:rowOff>
    </xdr:to>
    <xdr:cxnSp macro="">
      <xdr:nvCxnSpPr>
        <xdr:cNvPr id="697" name="直線コネクタ 696"/>
        <xdr:cNvCxnSpPr/>
      </xdr:nvCxnSpPr>
      <xdr:spPr>
        <a:xfrm flipV="1">
          <a:off x="12814300" y="16749461"/>
          <a:ext cx="889000" cy="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112874</xdr:rowOff>
    </xdr:from>
    <xdr:to>
      <xdr:col>23</xdr:col>
      <xdr:colOff>568325</xdr:colOff>
      <xdr:row>98</xdr:row>
      <xdr:rowOff>43024</xdr:rowOff>
    </xdr:to>
    <xdr:sp macro="" textlink="">
      <xdr:nvSpPr>
        <xdr:cNvPr id="707" name="円/楕円 706"/>
        <xdr:cNvSpPr/>
      </xdr:nvSpPr>
      <xdr:spPr>
        <a:xfrm>
          <a:off x="16268700" y="167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91301</xdr:rowOff>
    </xdr:from>
    <xdr:ext cx="534377" cy="259045"/>
    <xdr:sp macro="" textlink="">
      <xdr:nvSpPr>
        <xdr:cNvPr id="708" name="公債費該当値テキスト"/>
        <xdr:cNvSpPr txBox="1"/>
      </xdr:nvSpPr>
      <xdr:spPr>
        <a:xfrm>
          <a:off x="16370300" y="167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128733</xdr:rowOff>
    </xdr:from>
    <xdr:to>
      <xdr:col>22</xdr:col>
      <xdr:colOff>415925</xdr:colOff>
      <xdr:row>98</xdr:row>
      <xdr:rowOff>58883</xdr:rowOff>
    </xdr:to>
    <xdr:sp macro="" textlink="">
      <xdr:nvSpPr>
        <xdr:cNvPr id="709" name="円/楕円 708"/>
        <xdr:cNvSpPr/>
      </xdr:nvSpPr>
      <xdr:spPr>
        <a:xfrm>
          <a:off x="15430500" y="167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50010</xdr:rowOff>
    </xdr:from>
    <xdr:ext cx="534377" cy="259045"/>
    <xdr:sp macro="" textlink="">
      <xdr:nvSpPr>
        <xdr:cNvPr id="710" name="テキスト ボックス 709"/>
        <xdr:cNvSpPr txBox="1"/>
      </xdr:nvSpPr>
      <xdr:spPr>
        <a:xfrm>
          <a:off x="15214111" y="1685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112602</xdr:rowOff>
    </xdr:from>
    <xdr:to>
      <xdr:col>21</xdr:col>
      <xdr:colOff>212725</xdr:colOff>
      <xdr:row>98</xdr:row>
      <xdr:rowOff>42752</xdr:rowOff>
    </xdr:to>
    <xdr:sp macro="" textlink="">
      <xdr:nvSpPr>
        <xdr:cNvPr id="711" name="円/楕円 710"/>
        <xdr:cNvSpPr/>
      </xdr:nvSpPr>
      <xdr:spPr>
        <a:xfrm>
          <a:off x="14541500" y="167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33879</xdr:rowOff>
    </xdr:from>
    <xdr:ext cx="534377" cy="259045"/>
    <xdr:sp macro="" textlink="">
      <xdr:nvSpPr>
        <xdr:cNvPr id="712" name="テキスト ボックス 711"/>
        <xdr:cNvSpPr txBox="1"/>
      </xdr:nvSpPr>
      <xdr:spPr>
        <a:xfrm>
          <a:off x="14325111" y="1683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68011</xdr:rowOff>
    </xdr:from>
    <xdr:to>
      <xdr:col>20</xdr:col>
      <xdr:colOff>9525</xdr:colOff>
      <xdr:row>97</xdr:row>
      <xdr:rowOff>169611</xdr:rowOff>
    </xdr:to>
    <xdr:sp macro="" textlink="">
      <xdr:nvSpPr>
        <xdr:cNvPr id="713" name="円/楕円 712"/>
        <xdr:cNvSpPr/>
      </xdr:nvSpPr>
      <xdr:spPr>
        <a:xfrm>
          <a:off x="13652500" y="166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160738</xdr:rowOff>
    </xdr:from>
    <xdr:ext cx="534377" cy="259045"/>
    <xdr:sp macro="" textlink="">
      <xdr:nvSpPr>
        <xdr:cNvPr id="714" name="テキスト ボックス 713"/>
        <xdr:cNvSpPr txBox="1"/>
      </xdr:nvSpPr>
      <xdr:spPr>
        <a:xfrm>
          <a:off x="13436111" y="167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97301</xdr:rowOff>
    </xdr:from>
    <xdr:to>
      <xdr:col>18</xdr:col>
      <xdr:colOff>492125</xdr:colOff>
      <xdr:row>98</xdr:row>
      <xdr:rowOff>27451</xdr:rowOff>
    </xdr:to>
    <xdr:sp macro="" textlink="">
      <xdr:nvSpPr>
        <xdr:cNvPr id="715" name="円/楕円 714"/>
        <xdr:cNvSpPr/>
      </xdr:nvSpPr>
      <xdr:spPr>
        <a:xfrm>
          <a:off x="12763500" y="167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18578</xdr:rowOff>
    </xdr:from>
    <xdr:ext cx="534377" cy="259045"/>
    <xdr:sp macro="" textlink="">
      <xdr:nvSpPr>
        <xdr:cNvPr id="716" name="テキスト ボックス 715"/>
        <xdr:cNvSpPr txBox="1"/>
      </xdr:nvSpPr>
      <xdr:spPr>
        <a:xfrm>
          <a:off x="12547111" y="168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153035</xdr:rowOff>
    </xdr:from>
    <xdr:to>
      <xdr:col>32</xdr:col>
      <xdr:colOff>187325</xdr:colOff>
      <xdr:row>39</xdr:row>
      <xdr:rowOff>44450</xdr:rowOff>
    </xdr:to>
    <xdr:cxnSp macro="">
      <xdr:nvCxnSpPr>
        <xdr:cNvPr id="745" name="直線コネクタ 744"/>
        <xdr:cNvCxnSpPr/>
      </xdr:nvCxnSpPr>
      <xdr:spPr>
        <a:xfrm flipV="1">
          <a:off x="21323300" y="5467985"/>
          <a:ext cx="838200" cy="12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91330</xdr:rowOff>
    </xdr:from>
    <xdr:ext cx="378565" cy="259045"/>
    <xdr:sp macro="" textlink="">
      <xdr:nvSpPr>
        <xdr:cNvPr id="746" name="諸支出金平均値テキスト"/>
        <xdr:cNvSpPr txBox="1"/>
      </xdr:nvSpPr>
      <xdr:spPr>
        <a:xfrm>
          <a:off x="22212300" y="6606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102235</xdr:rowOff>
    </xdr:from>
    <xdr:to>
      <xdr:col>32</xdr:col>
      <xdr:colOff>238125</xdr:colOff>
      <xdr:row>32</xdr:row>
      <xdr:rowOff>32385</xdr:rowOff>
    </xdr:to>
    <xdr:sp macro="" textlink="">
      <xdr:nvSpPr>
        <xdr:cNvPr id="764" name="円/楕円 763"/>
        <xdr:cNvSpPr/>
      </xdr:nvSpPr>
      <xdr:spPr>
        <a:xfrm>
          <a:off x="22110700" y="54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55262</xdr:rowOff>
    </xdr:from>
    <xdr:ext cx="469744" cy="259045"/>
    <xdr:sp macro="" textlink="">
      <xdr:nvSpPr>
        <xdr:cNvPr id="765" name="諸支出金該当値テキスト"/>
        <xdr:cNvSpPr txBox="1"/>
      </xdr:nvSpPr>
      <xdr:spPr>
        <a:xfrm>
          <a:off x="22212300" y="537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人当たりの決算額は、概ね、類似団体平均額を下回っている。これは、当市が</a:t>
          </a:r>
          <a:r>
            <a:rPr kumimoji="1" lang="ja-JP" altLang="en-US" sz="1100">
              <a:solidFill>
                <a:schemeClr val="dk1"/>
              </a:solidFill>
              <a:effectLst/>
              <a:latin typeface="+mn-lt"/>
              <a:ea typeface="+mn-ea"/>
              <a:cs typeface="+mn-cs"/>
            </a:rPr>
            <a:t>首都</a:t>
          </a:r>
          <a:r>
            <a:rPr kumimoji="1" lang="ja-JP" altLang="ja-JP" sz="1100">
              <a:solidFill>
                <a:schemeClr val="dk1"/>
              </a:solidFill>
              <a:effectLst/>
              <a:latin typeface="+mn-lt"/>
              <a:ea typeface="+mn-ea"/>
              <a:cs typeface="+mn-cs"/>
            </a:rPr>
            <a:t>圏に位置し、また、人口密度も高いことから、効率的な行政運営が行えているためと考えられる。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総務費が平成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年度に類似団体平均を上回ったのは、</a:t>
          </a:r>
          <a:r>
            <a:rPr kumimoji="1" lang="ja-JP" altLang="ja-JP" sz="1100">
              <a:solidFill>
                <a:schemeClr val="dk1"/>
              </a:solidFill>
              <a:effectLst/>
              <a:latin typeface="+mn-lt"/>
              <a:ea typeface="+mn-ea"/>
              <a:cs typeface="+mn-cs"/>
            </a:rPr>
            <a:t>庁舎整備工事を実施していることによるものであ</a:t>
          </a:r>
          <a:r>
            <a:rPr kumimoji="1" lang="ja-JP" altLang="en-US" sz="1100">
              <a:solidFill>
                <a:schemeClr val="dk1"/>
              </a:solidFill>
              <a:effectLst/>
              <a:latin typeface="+mn-lt"/>
              <a:ea typeface="+mn-ea"/>
              <a:cs typeface="+mn-cs"/>
            </a:rPr>
            <a:t>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年度までの継続事業であるため、平成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年度決算においても同様の状況が見込まれるが、平成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年度以降は類似団体平均を下回ると考えられる。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消防費が平成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類似団体を上回ったのは、印西地区消防組合の職員が多いことに加え、施設老朽化による大規模改修があったためである。地域手当の支給率見直しにより、今後も人件費により高い状況は続く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諸支出金が平成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年度に類似団体平均を上回ったのは、</a:t>
          </a:r>
          <a:r>
            <a:rPr kumimoji="1" lang="ja-JP" altLang="ja-JP" sz="1100">
              <a:solidFill>
                <a:schemeClr val="dk1"/>
              </a:solidFill>
              <a:effectLst/>
              <a:latin typeface="+mn-lt"/>
              <a:ea typeface="+mn-ea"/>
              <a:cs typeface="+mn-cs"/>
            </a:rPr>
            <a:t>西白井地区コミュニティ施設整備のため</a:t>
          </a:r>
          <a:r>
            <a:rPr kumimoji="1" lang="ja-JP" altLang="en-US" sz="1100">
              <a:solidFill>
                <a:schemeClr val="dk1"/>
              </a:solidFill>
              <a:effectLst/>
              <a:latin typeface="+mn-lt"/>
              <a:ea typeface="+mn-ea"/>
              <a:cs typeface="+mn-cs"/>
            </a:rPr>
            <a:t>市土地開発基金から土地を購入したためであり、今後は平成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年度までの水準となる見込みである。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教育費は平成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類似団体平均を下回ったが、これは、大規模改修事業など普通建設事業が少なかったためであり、普通建設事業の多寡が決算額の増減に影響することから、ソフト事業も含め、引き続き適正な事業の実施に努め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のほかの項目は類似団体平均を下回っているが、後期高齢者への支出の増加により上昇傾向にある民生費など、差が縮まっている項目も多くあるため、行政経営指針等に基づき、真に必要な事業を精査し、効率的、効果的な取組を推進す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年度の実質収支が例年より増額となったため、平成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年度においては、主にこの実質収支を基とした積立額が取崩額を上回り、増加した。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年度に比べて、普通交付税や地方消費税交付金の減額などにより減少したものの、実質単年度収支の黒字が確保できており、適切な運営が行われていると考えられる。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今後についても、特に経常一般財源を確保することにより、</a:t>
          </a:r>
          <a:r>
            <a:rPr kumimoji="1" lang="ja-JP" altLang="ja-JP" sz="1200">
              <a:solidFill>
                <a:schemeClr val="dk1"/>
              </a:solidFill>
              <a:effectLst/>
              <a:latin typeface="+mn-lt"/>
              <a:ea typeface="+mn-ea"/>
              <a:cs typeface="+mn-cs"/>
            </a:rPr>
            <a:t>行政経営指針の目標数値である財政調整基金残高</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の確保など</a:t>
          </a:r>
          <a:r>
            <a:rPr kumimoji="1" lang="ja-JP" altLang="ja-JP" sz="1200">
              <a:solidFill>
                <a:schemeClr val="dk1"/>
              </a:solidFill>
              <a:effectLst/>
              <a:latin typeface="+mn-lt"/>
              <a:ea typeface="+mn-ea"/>
              <a:cs typeface="+mn-cs"/>
            </a:rPr>
            <a:t>、</a:t>
          </a:r>
          <a:r>
            <a:rPr kumimoji="1" lang="ja-JP" altLang="en-US" sz="1200">
              <a:latin typeface="ＭＳ ゴシック" pitchFamily="49" charset="-128"/>
              <a:ea typeface="ＭＳ ゴシック" pitchFamily="49" charset="-128"/>
            </a:rPr>
            <a:t>現在の水準を維持できるように努めたい。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年度決算における連結実質黒字比率は、すべての会計において黒字であったことから、連結において赤字は発生していないが平成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年度に比べて、</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ポイント低下し、</a:t>
          </a:r>
          <a:r>
            <a:rPr kumimoji="1" lang="en-US" altLang="ja-JP" sz="1400">
              <a:latin typeface="ＭＳ ゴシック" pitchFamily="49" charset="-128"/>
              <a:ea typeface="ＭＳ ゴシック" pitchFamily="49" charset="-128"/>
            </a:rPr>
            <a:t>16.25%</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これは、一般会計における実質黒字比率が前年度比で</a:t>
          </a:r>
          <a:r>
            <a:rPr kumimoji="1" lang="en-US" altLang="ja-JP" sz="1400">
              <a:latin typeface="ＭＳ ゴシック" pitchFamily="49" charset="-128"/>
              <a:ea typeface="ＭＳ ゴシック" pitchFamily="49" charset="-128"/>
            </a:rPr>
            <a:t>3.24</a:t>
          </a:r>
          <a:r>
            <a:rPr kumimoji="1" lang="ja-JP" altLang="en-US" sz="1400">
              <a:latin typeface="ＭＳ ゴシック" pitchFamily="49" charset="-128"/>
              <a:ea typeface="ＭＳ ゴシック" pitchFamily="49" charset="-128"/>
            </a:rPr>
            <a:t>ポイント低下したことが最も大きな要因であり、普通交付税や地方消費税交付金などの歳入が減少したことなどによるものである。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若干の変動はあるものの、概ね前年通りの数値であり、経営状態は安定していると言えるが、水道事業会計及び下水道事業会計については、一般会計から基準外繰出を行っており、使用料の見直しなど、収支の構造の改善について検討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21275279</v>
      </c>
      <c r="BO4" s="381"/>
      <c r="BP4" s="381"/>
      <c r="BQ4" s="381"/>
      <c r="BR4" s="381"/>
      <c r="BS4" s="381"/>
      <c r="BT4" s="381"/>
      <c r="BU4" s="382"/>
      <c r="BV4" s="380">
        <v>21751597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6.3</v>
      </c>
      <c r="CU4" s="387"/>
      <c r="CV4" s="387"/>
      <c r="CW4" s="387"/>
      <c r="CX4" s="387"/>
      <c r="CY4" s="387"/>
      <c r="CZ4" s="387"/>
      <c r="DA4" s="388"/>
      <c r="DB4" s="386">
        <v>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20426264</v>
      </c>
      <c r="BO5" s="418"/>
      <c r="BP5" s="418"/>
      <c r="BQ5" s="418"/>
      <c r="BR5" s="418"/>
      <c r="BS5" s="418"/>
      <c r="BT5" s="418"/>
      <c r="BU5" s="419"/>
      <c r="BV5" s="417">
        <v>20401513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91.1</v>
      </c>
      <c r="CU5" s="415"/>
      <c r="CV5" s="415"/>
      <c r="CW5" s="415"/>
      <c r="CX5" s="415"/>
      <c r="CY5" s="415"/>
      <c r="CZ5" s="415"/>
      <c r="DA5" s="416"/>
      <c r="DB5" s="414">
        <v>88.6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849015</v>
      </c>
      <c r="BO6" s="418"/>
      <c r="BP6" s="418"/>
      <c r="BQ6" s="418"/>
      <c r="BR6" s="418"/>
      <c r="BS6" s="418"/>
      <c r="BT6" s="418"/>
      <c r="BU6" s="419"/>
      <c r="BV6" s="417">
        <v>1350084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97.2</v>
      </c>
      <c r="CU6" s="455"/>
      <c r="CV6" s="455"/>
      <c r="CW6" s="455"/>
      <c r="CX6" s="455"/>
      <c r="CY6" s="455"/>
      <c r="CZ6" s="455"/>
      <c r="DA6" s="456"/>
      <c r="DB6" s="454">
        <v>95.4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128833</v>
      </c>
      <c r="BO7" s="418"/>
      <c r="BP7" s="418"/>
      <c r="BQ7" s="418"/>
      <c r="BR7" s="418"/>
      <c r="BS7" s="418"/>
      <c r="BT7" s="418"/>
      <c r="BU7" s="419"/>
      <c r="BV7" s="417">
        <v>261612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11390023</v>
      </c>
      <c r="CU7" s="418"/>
      <c r="CV7" s="418"/>
      <c r="CW7" s="418"/>
      <c r="CX7" s="418"/>
      <c r="CY7" s="418"/>
      <c r="CZ7" s="418"/>
      <c r="DA7" s="419"/>
      <c r="DB7" s="417">
        <v>11386048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720182</v>
      </c>
      <c r="BO8" s="418"/>
      <c r="BP8" s="418"/>
      <c r="BQ8" s="418"/>
      <c r="BR8" s="418"/>
      <c r="BS8" s="418"/>
      <c r="BT8" s="418"/>
      <c r="BU8" s="419"/>
      <c r="BV8" s="417">
        <v>1088472</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0.9</v>
      </c>
      <c r="CU8" s="458"/>
      <c r="CV8" s="458"/>
      <c r="CW8" s="458"/>
      <c r="CX8" s="458"/>
      <c r="CY8" s="458"/>
      <c r="CZ8" s="458"/>
      <c r="DA8" s="459"/>
      <c r="DB8" s="457">
        <v>0.89</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61674</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-368290</v>
      </c>
      <c r="BO9" s="418"/>
      <c r="BP9" s="418"/>
      <c r="BQ9" s="418"/>
      <c r="BR9" s="418"/>
      <c r="BS9" s="418"/>
      <c r="BT9" s="418"/>
      <c r="BU9" s="419"/>
      <c r="BV9" s="417">
        <v>496868</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10</v>
      </c>
      <c r="CU9" s="415"/>
      <c r="CV9" s="415"/>
      <c r="CW9" s="415"/>
      <c r="CX9" s="415"/>
      <c r="CY9" s="415"/>
      <c r="CZ9" s="415"/>
      <c r="DA9" s="416"/>
      <c r="DB9" s="414">
        <v>9.4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60345</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807976</v>
      </c>
      <c r="BO10" s="418"/>
      <c r="BP10" s="418"/>
      <c r="BQ10" s="418"/>
      <c r="BR10" s="418"/>
      <c r="BS10" s="418"/>
      <c r="BT10" s="418"/>
      <c r="BU10" s="419"/>
      <c r="BV10" s="417">
        <v>493646</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63345</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429112</v>
      </c>
      <c r="BO12" s="418"/>
      <c r="BP12" s="418"/>
      <c r="BQ12" s="418"/>
      <c r="BR12" s="418"/>
      <c r="BS12" s="418"/>
      <c r="BT12" s="418"/>
      <c r="BU12" s="419"/>
      <c r="BV12" s="417">
        <v>300000</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62490</v>
      </c>
      <c r="S13" s="499"/>
      <c r="T13" s="499"/>
      <c r="U13" s="499"/>
      <c r="V13" s="500"/>
      <c r="W13" s="433" t="s">
        <v>122</v>
      </c>
      <c r="X13" s="434"/>
      <c r="Y13" s="434"/>
      <c r="Z13" s="434"/>
      <c r="AA13" s="434"/>
      <c r="AB13" s="424"/>
      <c r="AC13" s="468">
        <v>1083</v>
      </c>
      <c r="AD13" s="469"/>
      <c r="AE13" s="469"/>
      <c r="AF13" s="469"/>
      <c r="AG13" s="508"/>
      <c r="AH13" s="468">
        <v>1148</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10574</v>
      </c>
      <c r="BO13" s="418"/>
      <c r="BP13" s="418"/>
      <c r="BQ13" s="418"/>
      <c r="BR13" s="418"/>
      <c r="BS13" s="418"/>
      <c r="BT13" s="418"/>
      <c r="BU13" s="419"/>
      <c r="BV13" s="417">
        <v>690514</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1.1000000000000001</v>
      </c>
      <c r="CU13" s="415"/>
      <c r="CV13" s="415"/>
      <c r="CW13" s="415"/>
      <c r="CX13" s="415"/>
      <c r="CY13" s="415"/>
      <c r="CZ13" s="415"/>
      <c r="DA13" s="416"/>
      <c r="DB13" s="414">
        <v>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63169</v>
      </c>
      <c r="S14" s="499"/>
      <c r="T14" s="499"/>
      <c r="U14" s="499"/>
      <c r="V14" s="500"/>
      <c r="W14" s="407"/>
      <c r="X14" s="408"/>
      <c r="Y14" s="408"/>
      <c r="Z14" s="408"/>
      <c r="AA14" s="408"/>
      <c r="AB14" s="397"/>
      <c r="AC14" s="501">
        <v>3.8</v>
      </c>
      <c r="AD14" s="502"/>
      <c r="AE14" s="502"/>
      <c r="AF14" s="502"/>
      <c r="AG14" s="503"/>
      <c r="AH14" s="501">
        <v>4.0999999999999996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23</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62360</v>
      </c>
      <c r="S15" s="499"/>
      <c r="T15" s="499"/>
      <c r="U15" s="499"/>
      <c r="V15" s="500"/>
      <c r="W15" s="433" t="s">
        <v>129</v>
      </c>
      <c r="X15" s="434"/>
      <c r="Y15" s="434"/>
      <c r="Z15" s="434"/>
      <c r="AA15" s="434"/>
      <c r="AB15" s="424"/>
      <c r="AC15" s="468">
        <v>5684</v>
      </c>
      <c r="AD15" s="469"/>
      <c r="AE15" s="469"/>
      <c r="AF15" s="469"/>
      <c r="AG15" s="508"/>
      <c r="AH15" s="468">
        <v>5534</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7640275</v>
      </c>
      <c r="BO15" s="381"/>
      <c r="BP15" s="381"/>
      <c r="BQ15" s="381"/>
      <c r="BR15" s="381"/>
      <c r="BS15" s="381"/>
      <c r="BT15" s="381"/>
      <c r="BU15" s="382"/>
      <c r="BV15" s="380">
        <v>7442144</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20.2</v>
      </c>
      <c r="AD16" s="502"/>
      <c r="AE16" s="502"/>
      <c r="AF16" s="502"/>
      <c r="AG16" s="503"/>
      <c r="AH16" s="501">
        <v>19.899999999999999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8499970</v>
      </c>
      <c r="BO16" s="418"/>
      <c r="BP16" s="418"/>
      <c r="BQ16" s="418"/>
      <c r="BR16" s="418"/>
      <c r="BS16" s="418"/>
      <c r="BT16" s="418"/>
      <c r="BU16" s="419"/>
      <c r="BV16" s="417">
        <v>8318723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21377</v>
      </c>
      <c r="AD17" s="469"/>
      <c r="AE17" s="469"/>
      <c r="AF17" s="469"/>
      <c r="AG17" s="508"/>
      <c r="AH17" s="468">
        <v>21193</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9830936</v>
      </c>
      <c r="BO17" s="418"/>
      <c r="BP17" s="418"/>
      <c r="BQ17" s="418"/>
      <c r="BR17" s="418"/>
      <c r="BS17" s="418"/>
      <c r="BT17" s="418"/>
      <c r="BU17" s="419"/>
      <c r="BV17" s="417">
        <v>9570895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35.479999999999997</v>
      </c>
      <c r="M18" s="530"/>
      <c r="N18" s="530"/>
      <c r="O18" s="530"/>
      <c r="P18" s="530"/>
      <c r="Q18" s="530"/>
      <c r="R18" s="531"/>
      <c r="S18" s="531"/>
      <c r="T18" s="531"/>
      <c r="U18" s="531"/>
      <c r="V18" s="532"/>
      <c r="W18" s="435"/>
      <c r="X18" s="436"/>
      <c r="Y18" s="436"/>
      <c r="Z18" s="436"/>
      <c r="AA18" s="436"/>
      <c r="AB18" s="427"/>
      <c r="AC18" s="533">
        <v>76</v>
      </c>
      <c r="AD18" s="534"/>
      <c r="AE18" s="534"/>
      <c r="AF18" s="534"/>
      <c r="AG18" s="535"/>
      <c r="AH18" s="533">
        <v>76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10301359</v>
      </c>
      <c r="BO18" s="418"/>
      <c r="BP18" s="418"/>
      <c r="BQ18" s="418"/>
      <c r="BR18" s="418"/>
      <c r="BS18" s="418"/>
      <c r="BT18" s="418"/>
      <c r="BU18" s="419"/>
      <c r="BV18" s="417">
        <v>10324579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1738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14112350</v>
      </c>
      <c r="BO19" s="418"/>
      <c r="BP19" s="418"/>
      <c r="BQ19" s="418"/>
      <c r="BR19" s="418"/>
      <c r="BS19" s="418"/>
      <c r="BT19" s="418"/>
      <c r="BU19" s="419"/>
      <c r="BV19" s="417">
        <v>14263914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22725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18391762</v>
      </c>
      <c r="BO23" s="418"/>
      <c r="BP23" s="418"/>
      <c r="BQ23" s="418"/>
      <c r="BR23" s="418"/>
      <c r="BS23" s="418"/>
      <c r="BT23" s="418"/>
      <c r="BU23" s="419"/>
      <c r="BV23" s="417">
        <v>16585379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8300</v>
      </c>
      <c r="R24" s="469"/>
      <c r="S24" s="469"/>
      <c r="T24" s="469"/>
      <c r="U24" s="469"/>
      <c r="V24" s="508"/>
      <c r="W24" s="563"/>
      <c r="X24" s="551"/>
      <c r="Y24" s="552"/>
      <c r="Z24" s="467" t="s">
        <v>153</v>
      </c>
      <c r="AA24" s="447"/>
      <c r="AB24" s="447"/>
      <c r="AC24" s="447"/>
      <c r="AD24" s="447"/>
      <c r="AE24" s="447"/>
      <c r="AF24" s="447"/>
      <c r="AG24" s="448"/>
      <c r="AH24" s="468">
        <v>365</v>
      </c>
      <c r="AI24" s="469"/>
      <c r="AJ24" s="469"/>
      <c r="AK24" s="469"/>
      <c r="AL24" s="508"/>
      <c r="AM24" s="468">
        <v>1158510</v>
      </c>
      <c r="AN24" s="469"/>
      <c r="AO24" s="469"/>
      <c r="AP24" s="469"/>
      <c r="AQ24" s="469"/>
      <c r="AR24" s="508"/>
      <c r="AS24" s="468">
        <v>3174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14172630</v>
      </c>
      <c r="BO24" s="418"/>
      <c r="BP24" s="418"/>
      <c r="BQ24" s="418"/>
      <c r="BR24" s="418"/>
      <c r="BS24" s="418"/>
      <c r="BT24" s="418"/>
      <c r="BU24" s="419"/>
      <c r="BV24" s="417">
        <v>14196065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6900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9343948</v>
      </c>
      <c r="BO25" s="381"/>
      <c r="BP25" s="381"/>
      <c r="BQ25" s="381"/>
      <c r="BR25" s="381"/>
      <c r="BS25" s="381"/>
      <c r="BT25" s="381"/>
      <c r="BU25" s="382"/>
      <c r="BV25" s="380">
        <v>2500347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6500</v>
      </c>
      <c r="R26" s="469"/>
      <c r="S26" s="469"/>
      <c r="T26" s="469"/>
      <c r="U26" s="469"/>
      <c r="V26" s="508"/>
      <c r="W26" s="563"/>
      <c r="X26" s="551"/>
      <c r="Y26" s="552"/>
      <c r="Z26" s="467" t="s">
        <v>159</v>
      </c>
      <c r="AA26" s="573"/>
      <c r="AB26" s="573"/>
      <c r="AC26" s="573"/>
      <c r="AD26" s="573"/>
      <c r="AE26" s="573"/>
      <c r="AF26" s="573"/>
      <c r="AG26" s="574"/>
      <c r="AH26" s="468">
        <v>9</v>
      </c>
      <c r="AI26" s="469"/>
      <c r="AJ26" s="469"/>
      <c r="AK26" s="469"/>
      <c r="AL26" s="508"/>
      <c r="AM26" s="468">
        <v>26793</v>
      </c>
      <c r="AN26" s="469"/>
      <c r="AO26" s="469"/>
      <c r="AP26" s="469"/>
      <c r="AQ26" s="469"/>
      <c r="AR26" s="508"/>
      <c r="AS26" s="468">
        <v>2977</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3900</v>
      </c>
      <c r="R27" s="469"/>
      <c r="S27" s="469"/>
      <c r="T27" s="469"/>
      <c r="U27" s="469"/>
      <c r="V27" s="508"/>
      <c r="W27" s="563"/>
      <c r="X27" s="551"/>
      <c r="Y27" s="552"/>
      <c r="Z27" s="467" t="s">
        <v>162</v>
      </c>
      <c r="AA27" s="447"/>
      <c r="AB27" s="447"/>
      <c r="AC27" s="447"/>
      <c r="AD27" s="447"/>
      <c r="AE27" s="447"/>
      <c r="AF27" s="447"/>
      <c r="AG27" s="448"/>
      <c r="AH27" s="468">
        <v>8</v>
      </c>
      <c r="AI27" s="469"/>
      <c r="AJ27" s="469"/>
      <c r="AK27" s="469"/>
      <c r="AL27" s="508"/>
      <c r="AM27" s="468">
        <v>30816</v>
      </c>
      <c r="AN27" s="469"/>
      <c r="AO27" s="469"/>
      <c r="AP27" s="469"/>
      <c r="AQ27" s="469"/>
      <c r="AR27" s="508"/>
      <c r="AS27" s="468">
        <v>3852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1281015</v>
      </c>
      <c r="BO27" s="587"/>
      <c r="BP27" s="587"/>
      <c r="BQ27" s="587"/>
      <c r="BR27" s="587"/>
      <c r="BS27" s="587"/>
      <c r="BT27" s="587"/>
      <c r="BU27" s="588"/>
      <c r="BV27" s="586">
        <v>1490684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3200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2684812</v>
      </c>
      <c r="BO28" s="381"/>
      <c r="BP28" s="381"/>
      <c r="BQ28" s="381"/>
      <c r="BR28" s="381"/>
      <c r="BS28" s="381"/>
      <c r="BT28" s="381"/>
      <c r="BU28" s="382"/>
      <c r="BV28" s="380">
        <v>2305948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19</v>
      </c>
      <c r="M29" s="469"/>
      <c r="N29" s="469"/>
      <c r="O29" s="469"/>
      <c r="P29" s="508"/>
      <c r="Q29" s="468">
        <v>3000</v>
      </c>
      <c r="R29" s="469"/>
      <c r="S29" s="469"/>
      <c r="T29" s="469"/>
      <c r="U29" s="469"/>
      <c r="V29" s="508"/>
      <c r="W29" s="564"/>
      <c r="X29" s="565"/>
      <c r="Y29" s="566"/>
      <c r="Z29" s="467" t="s">
        <v>169</v>
      </c>
      <c r="AA29" s="447"/>
      <c r="AB29" s="447"/>
      <c r="AC29" s="447"/>
      <c r="AD29" s="447"/>
      <c r="AE29" s="447"/>
      <c r="AF29" s="447"/>
      <c r="AG29" s="448"/>
      <c r="AH29" s="468">
        <v>373</v>
      </c>
      <c r="AI29" s="469"/>
      <c r="AJ29" s="469"/>
      <c r="AK29" s="469"/>
      <c r="AL29" s="508"/>
      <c r="AM29" s="468">
        <v>1189326</v>
      </c>
      <c r="AN29" s="469"/>
      <c r="AO29" s="469"/>
      <c r="AP29" s="469"/>
      <c r="AQ29" s="469"/>
      <c r="AR29" s="508"/>
      <c r="AS29" s="468">
        <v>3189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615</v>
      </c>
      <c r="BO29" s="418"/>
      <c r="BP29" s="418"/>
      <c r="BQ29" s="418"/>
      <c r="BR29" s="418"/>
      <c r="BS29" s="418"/>
      <c r="BT29" s="418"/>
      <c r="BU29" s="419"/>
      <c r="BV29" s="417">
        <v>615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101.2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1263196</v>
      </c>
      <c r="BO30" s="587"/>
      <c r="BP30" s="587"/>
      <c r="BQ30" s="587"/>
      <c r="BR30" s="587"/>
      <c r="BS30" s="587"/>
      <c r="BT30" s="587"/>
      <c r="BU30" s="588"/>
      <c r="BV30" s="586">
        <v>1236099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白井市国民健康保険特別会計事業勘定</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白井市水道事業会計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白井市下水道事業特別会計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千葉県市町村総合事務組合（一般会計）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千葉県地方土地開発公社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白井市学校給食共同調理場事業特別会計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白井市介護保険特別会計保険事業勘定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千葉県市町村総合事務組合（千葉県自治会館管理運営特別会計）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白井市後期高齢者医療特別会計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千葉県市町村総合事務組合（千葉県自治研修センター特別会計）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千葉県市町村総合事務組合（千葉県市町村交通災害共済特別会計）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千葉県後期高齢者医療広域連合（一般会計）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千葉県後期高齢者医療広域連合（後期高齢者医療特別会計）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印旛郡市広域市町村圏事務組合（一般会計）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印旛郡市広域市町村圏事務組合（水道用水供給事業会計）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印西地区環境整備事業組合（一般会計）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印西地区環境整備事業組合（墓地事業特別会計）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7" t="s">
        <v>524</v>
      </c>
      <c r="D34" s="1187"/>
      <c r="E34" s="1188"/>
      <c r="F34" s="32">
        <v>4.4400000000000004</v>
      </c>
      <c r="G34" s="33">
        <v>5.05</v>
      </c>
      <c r="H34" s="33">
        <v>5.92</v>
      </c>
      <c r="I34" s="33">
        <v>5.98</v>
      </c>
      <c r="J34" s="34">
        <v>6.38</v>
      </c>
      <c r="K34" s="22"/>
      <c r="L34" s="22"/>
      <c r="M34" s="22"/>
      <c r="N34" s="22"/>
      <c r="O34" s="22"/>
      <c r="P34" s="22"/>
    </row>
    <row r="35" spans="1:16" ht="39" customHeight="1" x14ac:dyDescent="0.15">
      <c r="A35" s="22"/>
      <c r="B35" s="35"/>
      <c r="C35" s="1181" t="s">
        <v>525</v>
      </c>
      <c r="D35" s="1182"/>
      <c r="E35" s="1183"/>
      <c r="F35" s="36">
        <v>8.1999999999999993</v>
      </c>
      <c r="G35" s="37">
        <v>8.0500000000000007</v>
      </c>
      <c r="H35" s="37">
        <v>5.33</v>
      </c>
      <c r="I35" s="37">
        <v>9.4600000000000009</v>
      </c>
      <c r="J35" s="38">
        <v>6.22</v>
      </c>
      <c r="K35" s="22"/>
      <c r="L35" s="22"/>
      <c r="M35" s="22"/>
      <c r="N35" s="22"/>
      <c r="O35" s="22"/>
      <c r="P35" s="22"/>
    </row>
    <row r="36" spans="1:16" ht="39" customHeight="1" x14ac:dyDescent="0.15">
      <c r="A36" s="22"/>
      <c r="B36" s="35"/>
      <c r="C36" s="1181" t="s">
        <v>526</v>
      </c>
      <c r="D36" s="1182"/>
      <c r="E36" s="1183"/>
      <c r="F36" s="36">
        <v>3.14</v>
      </c>
      <c r="G36" s="37">
        <v>2.84</v>
      </c>
      <c r="H36" s="37">
        <v>2.82</v>
      </c>
      <c r="I36" s="37">
        <v>2.63</v>
      </c>
      <c r="J36" s="38">
        <v>2.88</v>
      </c>
      <c r="K36" s="22"/>
      <c r="L36" s="22"/>
      <c r="M36" s="22"/>
      <c r="N36" s="22"/>
      <c r="O36" s="22"/>
      <c r="P36" s="22"/>
    </row>
    <row r="37" spans="1:16" ht="39" customHeight="1" x14ac:dyDescent="0.15">
      <c r="A37" s="22"/>
      <c r="B37" s="35"/>
      <c r="C37" s="1181" t="s">
        <v>527</v>
      </c>
      <c r="D37" s="1182"/>
      <c r="E37" s="1183"/>
      <c r="F37" s="36">
        <v>0.34</v>
      </c>
      <c r="G37" s="37">
        <v>0.23</v>
      </c>
      <c r="H37" s="37">
        <v>0.94</v>
      </c>
      <c r="I37" s="37">
        <v>0.19</v>
      </c>
      <c r="J37" s="38">
        <v>0.36</v>
      </c>
      <c r="K37" s="22"/>
      <c r="L37" s="22"/>
      <c r="M37" s="22"/>
      <c r="N37" s="22"/>
      <c r="O37" s="22"/>
      <c r="P37" s="22"/>
    </row>
    <row r="38" spans="1:16" ht="39" customHeight="1" x14ac:dyDescent="0.15">
      <c r="A38" s="22"/>
      <c r="B38" s="35"/>
      <c r="C38" s="1181" t="s">
        <v>528</v>
      </c>
      <c r="D38" s="1182"/>
      <c r="E38" s="1183"/>
      <c r="F38" s="36">
        <v>0.85</v>
      </c>
      <c r="G38" s="37">
        <v>0.55000000000000004</v>
      </c>
      <c r="H38" s="37">
        <v>0.75</v>
      </c>
      <c r="I38" s="37">
        <v>1.08</v>
      </c>
      <c r="J38" s="38">
        <v>0.3</v>
      </c>
      <c r="K38" s="22"/>
      <c r="L38" s="22"/>
      <c r="M38" s="22"/>
      <c r="N38" s="22"/>
      <c r="O38" s="22"/>
      <c r="P38" s="22"/>
    </row>
    <row r="39" spans="1:16" ht="39" customHeight="1" x14ac:dyDescent="0.15">
      <c r="A39" s="22"/>
      <c r="B39" s="35"/>
      <c r="C39" s="1181" t="s">
        <v>529</v>
      </c>
      <c r="D39" s="1182"/>
      <c r="E39" s="1183"/>
      <c r="F39" s="36">
        <v>0.09</v>
      </c>
      <c r="G39" s="37">
        <v>0.08</v>
      </c>
      <c r="H39" s="37">
        <v>0.06</v>
      </c>
      <c r="I39" s="37">
        <v>0.09</v>
      </c>
      <c r="J39" s="38">
        <v>0.09</v>
      </c>
      <c r="K39" s="22"/>
      <c r="L39" s="22"/>
      <c r="M39" s="22"/>
      <c r="N39" s="22"/>
      <c r="O39" s="22"/>
      <c r="P39" s="22"/>
    </row>
    <row r="40" spans="1:16" ht="39" customHeight="1" x14ac:dyDescent="0.15">
      <c r="A40" s="22"/>
      <c r="B40" s="35"/>
      <c r="C40" s="1181" t="s">
        <v>530</v>
      </c>
      <c r="D40" s="1182"/>
      <c r="E40" s="1183"/>
      <c r="F40" s="36">
        <v>0.02</v>
      </c>
      <c r="G40" s="37">
        <v>0.02</v>
      </c>
      <c r="H40" s="37">
        <v>0.01</v>
      </c>
      <c r="I40" s="37">
        <v>0.02</v>
      </c>
      <c r="J40" s="38">
        <v>0.02</v>
      </c>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531</v>
      </c>
      <c r="D42" s="1182"/>
      <c r="E42" s="1183"/>
      <c r="F42" s="36" t="s">
        <v>476</v>
      </c>
      <c r="G42" s="37" t="s">
        <v>476</v>
      </c>
      <c r="H42" s="37" t="s">
        <v>476</v>
      </c>
      <c r="I42" s="37" t="s">
        <v>476</v>
      </c>
      <c r="J42" s="38" t="s">
        <v>476</v>
      </c>
      <c r="K42" s="22"/>
      <c r="L42" s="22"/>
      <c r="M42" s="22"/>
      <c r="N42" s="22"/>
      <c r="O42" s="22"/>
      <c r="P42" s="22"/>
    </row>
    <row r="43" spans="1:16" ht="39" customHeight="1" thickBot="1" x14ac:dyDescent="0.2">
      <c r="A43" s="22"/>
      <c r="B43" s="40"/>
      <c r="C43" s="1184" t="s">
        <v>532</v>
      </c>
      <c r="D43" s="1185"/>
      <c r="E43" s="1186"/>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1461</v>
      </c>
      <c r="L45" s="60">
        <v>1592</v>
      </c>
      <c r="M45" s="60">
        <v>1402</v>
      </c>
      <c r="N45" s="60">
        <v>1340</v>
      </c>
      <c r="O45" s="61">
        <v>1414</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476</v>
      </c>
      <c r="L46" s="64" t="s">
        <v>476</v>
      </c>
      <c r="M46" s="64" t="s">
        <v>476</v>
      </c>
      <c r="N46" s="64" t="s">
        <v>476</v>
      </c>
      <c r="O46" s="65" t="s">
        <v>476</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476</v>
      </c>
      <c r="L47" s="64" t="s">
        <v>476</v>
      </c>
      <c r="M47" s="64" t="s">
        <v>476</v>
      </c>
      <c r="N47" s="64" t="s">
        <v>476</v>
      </c>
      <c r="O47" s="65" t="s">
        <v>476</v>
      </c>
      <c r="P47" s="48"/>
      <c r="Q47" s="48"/>
      <c r="R47" s="48"/>
      <c r="S47" s="48"/>
      <c r="T47" s="48"/>
      <c r="U47" s="48"/>
    </row>
    <row r="48" spans="1:21" ht="30.75" customHeight="1" x14ac:dyDescent="0.15">
      <c r="A48" s="48"/>
      <c r="B48" s="1199"/>
      <c r="C48" s="1200"/>
      <c r="D48" s="62"/>
      <c r="E48" s="1191" t="s">
        <v>15</v>
      </c>
      <c r="F48" s="1191"/>
      <c r="G48" s="1191"/>
      <c r="H48" s="1191"/>
      <c r="I48" s="1191"/>
      <c r="J48" s="1192"/>
      <c r="K48" s="63">
        <v>64</v>
      </c>
      <c r="L48" s="64">
        <v>67</v>
      </c>
      <c r="M48" s="64">
        <v>80</v>
      </c>
      <c r="N48" s="64">
        <v>66</v>
      </c>
      <c r="O48" s="65">
        <v>77</v>
      </c>
      <c r="P48" s="48"/>
      <c r="Q48" s="48"/>
      <c r="R48" s="48"/>
      <c r="S48" s="48"/>
      <c r="T48" s="48"/>
      <c r="U48" s="48"/>
    </row>
    <row r="49" spans="1:21" ht="30.75" customHeight="1" x14ac:dyDescent="0.15">
      <c r="A49" s="48"/>
      <c r="B49" s="1199"/>
      <c r="C49" s="1200"/>
      <c r="D49" s="62"/>
      <c r="E49" s="1191" t="s">
        <v>16</v>
      </c>
      <c r="F49" s="1191"/>
      <c r="G49" s="1191"/>
      <c r="H49" s="1191"/>
      <c r="I49" s="1191"/>
      <c r="J49" s="1192"/>
      <c r="K49" s="63">
        <v>434</v>
      </c>
      <c r="L49" s="64">
        <v>336</v>
      </c>
      <c r="M49" s="64">
        <v>173</v>
      </c>
      <c r="N49" s="64">
        <v>154</v>
      </c>
      <c r="O49" s="65">
        <v>132</v>
      </c>
      <c r="P49" s="48"/>
      <c r="Q49" s="48"/>
      <c r="R49" s="48"/>
      <c r="S49" s="48"/>
      <c r="T49" s="48"/>
      <c r="U49" s="48"/>
    </row>
    <row r="50" spans="1:21" ht="30.75" customHeight="1" x14ac:dyDescent="0.15">
      <c r="A50" s="48"/>
      <c r="B50" s="1199"/>
      <c r="C50" s="1200"/>
      <c r="D50" s="62"/>
      <c r="E50" s="1191" t="s">
        <v>17</v>
      </c>
      <c r="F50" s="1191"/>
      <c r="G50" s="1191"/>
      <c r="H50" s="1191"/>
      <c r="I50" s="1191"/>
      <c r="J50" s="1192"/>
      <c r="K50" s="63">
        <v>155</v>
      </c>
      <c r="L50" s="64">
        <v>155</v>
      </c>
      <c r="M50" s="64">
        <v>154</v>
      </c>
      <c r="N50" s="64">
        <v>154</v>
      </c>
      <c r="O50" s="65">
        <v>151</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476</v>
      </c>
      <c r="L51" s="64" t="s">
        <v>476</v>
      </c>
      <c r="M51" s="64" t="s">
        <v>476</v>
      </c>
      <c r="N51" s="64" t="s">
        <v>476</v>
      </c>
      <c r="O51" s="65" t="s">
        <v>476</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1780</v>
      </c>
      <c r="L52" s="64">
        <v>1766</v>
      </c>
      <c r="M52" s="64">
        <v>1641</v>
      </c>
      <c r="N52" s="64">
        <v>1647</v>
      </c>
      <c r="O52" s="65">
        <v>1659</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334</v>
      </c>
      <c r="L53" s="69">
        <v>384</v>
      </c>
      <c r="M53" s="69">
        <v>168</v>
      </c>
      <c r="N53" s="69">
        <v>67</v>
      </c>
      <c r="O53" s="70">
        <v>115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5" t="s">
        <v>24</v>
      </c>
      <c r="C41" s="1206"/>
      <c r="D41" s="81"/>
      <c r="E41" s="1211" t="s">
        <v>25</v>
      </c>
      <c r="F41" s="1211"/>
      <c r="G41" s="1211"/>
      <c r="H41" s="1212"/>
      <c r="I41" s="82">
        <v>13482</v>
      </c>
      <c r="J41" s="83">
        <v>13560</v>
      </c>
      <c r="K41" s="83">
        <v>14260</v>
      </c>
      <c r="L41" s="83">
        <v>16585</v>
      </c>
      <c r="M41" s="84">
        <v>18392</v>
      </c>
    </row>
    <row r="42" spans="2:13" ht="27.75" customHeight="1" x14ac:dyDescent="0.15">
      <c r="B42" s="1207"/>
      <c r="C42" s="1208"/>
      <c r="D42" s="85"/>
      <c r="E42" s="1213" t="s">
        <v>26</v>
      </c>
      <c r="F42" s="1213"/>
      <c r="G42" s="1213"/>
      <c r="H42" s="1214"/>
      <c r="I42" s="86">
        <v>1497</v>
      </c>
      <c r="J42" s="87">
        <v>1343</v>
      </c>
      <c r="K42" s="87">
        <v>1183</v>
      </c>
      <c r="L42" s="87">
        <v>1029</v>
      </c>
      <c r="M42" s="88">
        <v>3841</v>
      </c>
    </row>
    <row r="43" spans="2:13" ht="27.75" customHeight="1" x14ac:dyDescent="0.15">
      <c r="B43" s="1207"/>
      <c r="C43" s="1208"/>
      <c r="D43" s="85"/>
      <c r="E43" s="1213" t="s">
        <v>27</v>
      </c>
      <c r="F43" s="1213"/>
      <c r="G43" s="1213"/>
      <c r="H43" s="1214"/>
      <c r="I43" s="86">
        <v>699</v>
      </c>
      <c r="J43" s="87">
        <v>647</v>
      </c>
      <c r="K43" s="87">
        <v>734</v>
      </c>
      <c r="L43" s="87">
        <v>793</v>
      </c>
      <c r="M43" s="88">
        <v>879</v>
      </c>
    </row>
    <row r="44" spans="2:13" ht="27.75" customHeight="1" x14ac:dyDescent="0.15">
      <c r="B44" s="1207"/>
      <c r="C44" s="1208"/>
      <c r="D44" s="85"/>
      <c r="E44" s="1213" t="s">
        <v>28</v>
      </c>
      <c r="F44" s="1213"/>
      <c r="G44" s="1213"/>
      <c r="H44" s="1214"/>
      <c r="I44" s="86">
        <v>1497</v>
      </c>
      <c r="J44" s="87">
        <v>624</v>
      </c>
      <c r="K44" s="87">
        <v>522</v>
      </c>
      <c r="L44" s="87">
        <v>457</v>
      </c>
      <c r="M44" s="88">
        <v>876</v>
      </c>
    </row>
    <row r="45" spans="2:13" ht="27.75" customHeight="1" x14ac:dyDescent="0.15">
      <c r="B45" s="1207"/>
      <c r="C45" s="1208"/>
      <c r="D45" s="85"/>
      <c r="E45" s="1213" t="s">
        <v>29</v>
      </c>
      <c r="F45" s="1213"/>
      <c r="G45" s="1213"/>
      <c r="H45" s="1214"/>
      <c r="I45" s="86">
        <v>1033</v>
      </c>
      <c r="J45" s="87">
        <v>951</v>
      </c>
      <c r="K45" s="87">
        <v>1088</v>
      </c>
      <c r="L45" s="87">
        <v>555</v>
      </c>
      <c r="M45" s="88">
        <v>874</v>
      </c>
    </row>
    <row r="46" spans="2:13" ht="27.75" customHeight="1" x14ac:dyDescent="0.15">
      <c r="B46" s="1207"/>
      <c r="C46" s="1208"/>
      <c r="D46" s="89"/>
      <c r="E46" s="1213" t="s">
        <v>30</v>
      </c>
      <c r="F46" s="1213"/>
      <c r="G46" s="1213"/>
      <c r="H46" s="1214"/>
      <c r="I46" s="86">
        <v>0</v>
      </c>
      <c r="J46" s="87" t="s">
        <v>476</v>
      </c>
      <c r="K46" s="87">
        <v>1</v>
      </c>
      <c r="L46" s="87" t="s">
        <v>476</v>
      </c>
      <c r="M46" s="88">
        <v>29</v>
      </c>
    </row>
    <row r="47" spans="2:13" ht="27.75" customHeight="1" x14ac:dyDescent="0.15">
      <c r="B47" s="1207"/>
      <c r="C47" s="1208"/>
      <c r="D47" s="90"/>
      <c r="E47" s="1215" t="s">
        <v>31</v>
      </c>
      <c r="F47" s="1216"/>
      <c r="G47" s="1216"/>
      <c r="H47" s="1217"/>
      <c r="I47" s="86" t="s">
        <v>476</v>
      </c>
      <c r="J47" s="87" t="s">
        <v>476</v>
      </c>
      <c r="K47" s="87" t="s">
        <v>476</v>
      </c>
      <c r="L47" s="87" t="s">
        <v>476</v>
      </c>
      <c r="M47" s="88" t="s">
        <v>476</v>
      </c>
    </row>
    <row r="48" spans="2:13" ht="27.75" customHeight="1" x14ac:dyDescent="0.15">
      <c r="B48" s="1207"/>
      <c r="C48" s="1208"/>
      <c r="D48" s="85"/>
      <c r="E48" s="1213" t="s">
        <v>32</v>
      </c>
      <c r="F48" s="1213"/>
      <c r="G48" s="1213"/>
      <c r="H48" s="1214"/>
      <c r="I48" s="86" t="s">
        <v>476</v>
      </c>
      <c r="J48" s="87" t="s">
        <v>476</v>
      </c>
      <c r="K48" s="87" t="s">
        <v>476</v>
      </c>
      <c r="L48" s="87" t="s">
        <v>476</v>
      </c>
      <c r="M48" s="88" t="s">
        <v>476</v>
      </c>
    </row>
    <row r="49" spans="2:13" ht="27.75" customHeight="1" x14ac:dyDescent="0.15">
      <c r="B49" s="1209"/>
      <c r="C49" s="1210"/>
      <c r="D49" s="85"/>
      <c r="E49" s="1213" t="s">
        <v>33</v>
      </c>
      <c r="F49" s="1213"/>
      <c r="G49" s="1213"/>
      <c r="H49" s="1214"/>
      <c r="I49" s="86" t="s">
        <v>476</v>
      </c>
      <c r="J49" s="87" t="s">
        <v>476</v>
      </c>
      <c r="K49" s="87" t="s">
        <v>476</v>
      </c>
      <c r="L49" s="87" t="s">
        <v>476</v>
      </c>
      <c r="M49" s="88" t="s">
        <v>476</v>
      </c>
    </row>
    <row r="50" spans="2:13" ht="27.75" customHeight="1" x14ac:dyDescent="0.15">
      <c r="B50" s="1218" t="s">
        <v>34</v>
      </c>
      <c r="C50" s="1219"/>
      <c r="D50" s="91"/>
      <c r="E50" s="1213" t="s">
        <v>35</v>
      </c>
      <c r="F50" s="1213"/>
      <c r="G50" s="1213"/>
      <c r="H50" s="1214"/>
      <c r="I50" s="86">
        <v>3913</v>
      </c>
      <c r="J50" s="87">
        <v>3954</v>
      </c>
      <c r="K50" s="87">
        <v>3812</v>
      </c>
      <c r="L50" s="87">
        <v>4166</v>
      </c>
      <c r="M50" s="88">
        <v>4777</v>
      </c>
    </row>
    <row r="51" spans="2:13" ht="27.75" customHeight="1" x14ac:dyDescent="0.15">
      <c r="B51" s="1207"/>
      <c r="C51" s="1208"/>
      <c r="D51" s="85"/>
      <c r="E51" s="1213" t="s">
        <v>36</v>
      </c>
      <c r="F51" s="1213"/>
      <c r="G51" s="1213"/>
      <c r="H51" s="1214"/>
      <c r="I51" s="86">
        <v>3669</v>
      </c>
      <c r="J51" s="87">
        <v>3213</v>
      </c>
      <c r="K51" s="87">
        <v>3190</v>
      </c>
      <c r="L51" s="87">
        <v>3121</v>
      </c>
      <c r="M51" s="88">
        <v>3851</v>
      </c>
    </row>
    <row r="52" spans="2:13" ht="27.75" customHeight="1" x14ac:dyDescent="0.15">
      <c r="B52" s="1209"/>
      <c r="C52" s="1210"/>
      <c r="D52" s="85"/>
      <c r="E52" s="1213" t="s">
        <v>37</v>
      </c>
      <c r="F52" s="1213"/>
      <c r="G52" s="1213"/>
      <c r="H52" s="1214"/>
      <c r="I52" s="86">
        <v>11892</v>
      </c>
      <c r="J52" s="87">
        <v>12425</v>
      </c>
      <c r="K52" s="87">
        <v>14201</v>
      </c>
      <c r="L52" s="87">
        <v>13880</v>
      </c>
      <c r="M52" s="88">
        <v>13893</v>
      </c>
    </row>
    <row r="53" spans="2:13" ht="27.75" customHeight="1" thickBot="1" x14ac:dyDescent="0.2">
      <c r="B53" s="1220" t="s">
        <v>21</v>
      </c>
      <c r="C53" s="1221"/>
      <c r="D53" s="92"/>
      <c r="E53" s="1222" t="s">
        <v>38</v>
      </c>
      <c r="F53" s="1222"/>
      <c r="G53" s="1222"/>
      <c r="H53" s="1223"/>
      <c r="I53" s="93">
        <v>-1267</v>
      </c>
      <c r="J53" s="94">
        <v>-2467</v>
      </c>
      <c r="K53" s="94">
        <v>-3414</v>
      </c>
      <c r="L53" s="94">
        <v>-1749</v>
      </c>
      <c r="M53" s="95">
        <v>2369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24"/>
      <c r="H43" s="1225"/>
      <c r="I43" s="1225"/>
      <c r="J43" s="1225"/>
      <c r="K43" s="1225"/>
      <c r="L43" s="1225"/>
      <c r="M43" s="1225"/>
      <c r="N43" s="1225"/>
      <c r="O43" s="1226"/>
    </row>
    <row r="44" spans="2:17" x14ac:dyDescent="0.15">
      <c r="B44" s="250"/>
      <c r="C44" s="246"/>
      <c r="D44" s="246"/>
      <c r="E44" s="246"/>
      <c r="F44" s="246"/>
      <c r="G44" s="1227"/>
      <c r="H44" s="1228"/>
      <c r="I44" s="1228"/>
      <c r="J44" s="1228"/>
      <c r="K44" s="1228"/>
      <c r="L44" s="1228"/>
      <c r="M44" s="1228"/>
      <c r="N44" s="1228"/>
      <c r="O44" s="1229"/>
    </row>
    <row r="45" spans="2:17" x14ac:dyDescent="0.15">
      <c r="B45" s="250"/>
      <c r="C45" s="246"/>
      <c r="D45" s="246"/>
      <c r="E45" s="246"/>
      <c r="F45" s="246"/>
      <c r="G45" s="1227"/>
      <c r="H45" s="1228"/>
      <c r="I45" s="1228"/>
      <c r="J45" s="1228"/>
      <c r="K45" s="1228"/>
      <c r="L45" s="1228"/>
      <c r="M45" s="1228"/>
      <c r="N45" s="1228"/>
      <c r="O45" s="1229"/>
    </row>
    <row r="46" spans="2:17" x14ac:dyDescent="0.15">
      <c r="B46" s="250"/>
      <c r="C46" s="246"/>
      <c r="D46" s="246"/>
      <c r="E46" s="246"/>
      <c r="F46" s="246"/>
      <c r="G46" s="1227"/>
      <c r="H46" s="1228"/>
      <c r="I46" s="1228"/>
      <c r="J46" s="1228"/>
      <c r="K46" s="1228"/>
      <c r="L46" s="1228"/>
      <c r="M46" s="1228"/>
      <c r="N46" s="1228"/>
      <c r="O46" s="1229"/>
    </row>
    <row r="47" spans="2:17" x14ac:dyDescent="0.15">
      <c r="B47" s="250"/>
      <c r="C47" s="246"/>
      <c r="D47" s="246"/>
      <c r="E47" s="246"/>
      <c r="F47" s="246"/>
      <c r="G47" s="1230"/>
      <c r="H47" s="1231"/>
      <c r="I47" s="1231"/>
      <c r="J47" s="1231"/>
      <c r="K47" s="1231"/>
      <c r="L47" s="1231"/>
      <c r="M47" s="1231"/>
      <c r="N47" s="1231"/>
      <c r="O47" s="1232"/>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33"/>
      <c r="H50" s="1234"/>
      <c r="I50" s="1234"/>
      <c r="J50" s="1235"/>
      <c r="K50" s="356" t="s">
        <v>516</v>
      </c>
      <c r="L50" s="356" t="s">
        <v>517</v>
      </c>
      <c r="M50" s="356" t="s">
        <v>518</v>
      </c>
      <c r="N50" s="356" t="s">
        <v>519</v>
      </c>
      <c r="O50" s="356" t="s">
        <v>520</v>
      </c>
    </row>
    <row r="51" spans="1:17" x14ac:dyDescent="0.15">
      <c r="B51" s="250"/>
      <c r="C51" s="246"/>
      <c r="D51" s="246"/>
      <c r="E51" s="246"/>
      <c r="F51" s="246"/>
      <c r="G51" s="1236" t="s">
        <v>560</v>
      </c>
      <c r="H51" s="1237"/>
      <c r="I51" s="1242" t="s">
        <v>561</v>
      </c>
      <c r="J51" s="1242"/>
      <c r="K51" s="1244"/>
      <c r="L51" s="1244"/>
      <c r="M51" s="1244"/>
      <c r="N51" s="1244"/>
      <c r="O51" s="1244"/>
    </row>
    <row r="52" spans="1:17" x14ac:dyDescent="0.15">
      <c r="B52" s="250"/>
      <c r="C52" s="246"/>
      <c r="D52" s="246"/>
      <c r="E52" s="246"/>
      <c r="F52" s="246"/>
      <c r="G52" s="1238"/>
      <c r="H52" s="1239"/>
      <c r="I52" s="1243"/>
      <c r="J52" s="1243"/>
      <c r="K52" s="1245"/>
      <c r="L52" s="1245"/>
      <c r="M52" s="1245"/>
      <c r="N52" s="1245"/>
      <c r="O52" s="1245"/>
    </row>
    <row r="53" spans="1:17" x14ac:dyDescent="0.15">
      <c r="A53" s="357"/>
      <c r="B53" s="250"/>
      <c r="C53" s="246"/>
      <c r="D53" s="246"/>
      <c r="E53" s="246"/>
      <c r="F53" s="246"/>
      <c r="G53" s="1238"/>
      <c r="H53" s="1239"/>
      <c r="I53" s="1246" t="s">
        <v>562</v>
      </c>
      <c r="J53" s="1246"/>
      <c r="K53" s="1253"/>
      <c r="L53" s="1253"/>
      <c r="M53" s="1253"/>
      <c r="N53" s="1253"/>
      <c r="O53" s="1253"/>
    </row>
    <row r="54" spans="1:17" x14ac:dyDescent="0.15">
      <c r="A54" s="357"/>
      <c r="B54" s="250"/>
      <c r="C54" s="246"/>
      <c r="D54" s="246"/>
      <c r="E54" s="246"/>
      <c r="F54" s="246"/>
      <c r="G54" s="1240"/>
      <c r="H54" s="1241"/>
      <c r="I54" s="1246"/>
      <c r="J54" s="1246"/>
      <c r="K54" s="1254"/>
      <c r="L54" s="1254"/>
      <c r="M54" s="1254"/>
      <c r="N54" s="1254"/>
      <c r="O54" s="1254"/>
    </row>
    <row r="55" spans="1:17" x14ac:dyDescent="0.15">
      <c r="A55" s="357"/>
      <c r="B55" s="250"/>
      <c r="C55" s="246"/>
      <c r="D55" s="246"/>
      <c r="E55" s="246"/>
      <c r="F55" s="246"/>
      <c r="G55" s="1247" t="s">
        <v>563</v>
      </c>
      <c r="H55" s="1248"/>
      <c r="I55" s="1246" t="s">
        <v>561</v>
      </c>
      <c r="J55" s="1246"/>
      <c r="K55" s="1244"/>
      <c r="L55" s="1244"/>
      <c r="M55" s="1244"/>
      <c r="N55" s="1244"/>
      <c r="O55" s="1244"/>
    </row>
    <row r="56" spans="1:17" x14ac:dyDescent="0.15">
      <c r="A56" s="357"/>
      <c r="B56" s="250"/>
      <c r="C56" s="246"/>
      <c r="D56" s="246"/>
      <c r="E56" s="246"/>
      <c r="F56" s="246"/>
      <c r="G56" s="1249"/>
      <c r="H56" s="1250"/>
      <c r="I56" s="1246"/>
      <c r="J56" s="1246"/>
      <c r="K56" s="1245"/>
      <c r="L56" s="1245"/>
      <c r="M56" s="1245"/>
      <c r="N56" s="1245"/>
      <c r="O56" s="1245"/>
    </row>
    <row r="57" spans="1:17" s="357" customFormat="1" x14ac:dyDescent="0.15">
      <c r="B57" s="358"/>
      <c r="C57" s="354"/>
      <c r="D57" s="354"/>
      <c r="E57" s="354"/>
      <c r="F57" s="354"/>
      <c r="G57" s="1249"/>
      <c r="H57" s="1250"/>
      <c r="I57" s="1255" t="s">
        <v>564</v>
      </c>
      <c r="J57" s="1255"/>
      <c r="K57" s="1253"/>
      <c r="L57" s="1253"/>
      <c r="M57" s="1253"/>
      <c r="N57" s="1253"/>
      <c r="O57" s="1253"/>
      <c r="P57" s="359"/>
      <c r="Q57" s="358"/>
    </row>
    <row r="58" spans="1:17" s="357" customFormat="1" x14ac:dyDescent="0.15">
      <c r="A58" s="245"/>
      <c r="B58" s="358"/>
      <c r="C58" s="354"/>
      <c r="D58" s="354"/>
      <c r="E58" s="354"/>
      <c r="F58" s="354"/>
      <c r="G58" s="1251"/>
      <c r="H58" s="1252"/>
      <c r="I58" s="1255"/>
      <c r="J58" s="1255"/>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24" t="s">
        <v>568</v>
      </c>
      <c r="H65" s="1225"/>
      <c r="I65" s="1225"/>
      <c r="J65" s="1225"/>
      <c r="K65" s="1225"/>
      <c r="L65" s="1225"/>
      <c r="M65" s="1225"/>
      <c r="N65" s="1225"/>
      <c r="O65" s="1226"/>
    </row>
    <row r="66" spans="2:30" x14ac:dyDescent="0.15">
      <c r="B66" s="250"/>
      <c r="C66" s="246"/>
      <c r="D66" s="246"/>
      <c r="E66" s="246"/>
      <c r="F66" s="246"/>
      <c r="G66" s="1227"/>
      <c r="H66" s="1228"/>
      <c r="I66" s="1228"/>
      <c r="J66" s="1228"/>
      <c r="K66" s="1228"/>
      <c r="L66" s="1228"/>
      <c r="M66" s="1228"/>
      <c r="N66" s="1228"/>
      <c r="O66" s="1229"/>
    </row>
    <row r="67" spans="2:30" x14ac:dyDescent="0.15">
      <c r="B67" s="250"/>
      <c r="C67" s="246"/>
      <c r="D67" s="246"/>
      <c r="E67" s="246"/>
      <c r="F67" s="246"/>
      <c r="G67" s="1227"/>
      <c r="H67" s="1228"/>
      <c r="I67" s="1228"/>
      <c r="J67" s="1228"/>
      <c r="K67" s="1228"/>
      <c r="L67" s="1228"/>
      <c r="M67" s="1228"/>
      <c r="N67" s="1228"/>
      <c r="O67" s="1229"/>
    </row>
    <row r="68" spans="2:30" x14ac:dyDescent="0.15">
      <c r="B68" s="250"/>
      <c r="C68" s="246"/>
      <c r="D68" s="246"/>
      <c r="E68" s="246"/>
      <c r="F68" s="246"/>
      <c r="G68" s="1227"/>
      <c r="H68" s="1228"/>
      <c r="I68" s="1228"/>
      <c r="J68" s="1228"/>
      <c r="K68" s="1228"/>
      <c r="L68" s="1228"/>
      <c r="M68" s="1228"/>
      <c r="N68" s="1228"/>
      <c r="O68" s="1229"/>
    </row>
    <row r="69" spans="2:30" x14ac:dyDescent="0.15">
      <c r="B69" s="250"/>
      <c r="C69" s="246"/>
      <c r="D69" s="246"/>
      <c r="E69" s="246"/>
      <c r="F69" s="246"/>
      <c r="G69" s="1230"/>
      <c r="H69" s="1231"/>
      <c r="I69" s="1231"/>
      <c r="J69" s="1231"/>
      <c r="K69" s="1231"/>
      <c r="L69" s="1231"/>
      <c r="M69" s="1231"/>
      <c r="N69" s="1231"/>
      <c r="O69" s="123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33"/>
      <c r="H72" s="1234"/>
      <c r="I72" s="1234"/>
      <c r="J72" s="1235"/>
      <c r="K72" s="356" t="s">
        <v>516</v>
      </c>
      <c r="L72" s="356" t="s">
        <v>517</v>
      </c>
      <c r="M72" s="356" t="s">
        <v>518</v>
      </c>
      <c r="N72" s="356" t="s">
        <v>519</v>
      </c>
      <c r="O72" s="356" t="s">
        <v>520</v>
      </c>
    </row>
    <row r="73" spans="2:30" x14ac:dyDescent="0.15">
      <c r="B73" s="250"/>
      <c r="C73" s="246"/>
      <c r="D73" s="246"/>
      <c r="E73" s="246"/>
      <c r="F73" s="246"/>
      <c r="G73" s="1236" t="s">
        <v>560</v>
      </c>
      <c r="H73" s="1237"/>
      <c r="I73" s="1242" t="s">
        <v>561</v>
      </c>
      <c r="J73" s="1242"/>
      <c r="K73" s="1256"/>
      <c r="L73" s="1256"/>
      <c r="M73" s="1245"/>
      <c r="N73" s="1245"/>
      <c r="O73" s="1245">
        <v>23</v>
      </c>
      <c r="S73" s="245">
        <v>9.9</v>
      </c>
    </row>
    <row r="74" spans="2:30" x14ac:dyDescent="0.15">
      <c r="B74" s="250"/>
      <c r="C74" s="246"/>
      <c r="D74" s="246"/>
      <c r="E74" s="246"/>
      <c r="F74" s="246"/>
      <c r="G74" s="1238"/>
      <c r="H74" s="1239"/>
      <c r="I74" s="1243"/>
      <c r="J74" s="1243"/>
      <c r="K74" s="1256"/>
      <c r="L74" s="1256"/>
      <c r="M74" s="1245"/>
      <c r="N74" s="1245"/>
      <c r="O74" s="1245"/>
    </row>
    <row r="75" spans="2:30" x14ac:dyDescent="0.15">
      <c r="B75" s="250"/>
      <c r="C75" s="246"/>
      <c r="D75" s="246"/>
      <c r="E75" s="246"/>
      <c r="F75" s="246"/>
      <c r="G75" s="1238"/>
      <c r="H75" s="1239"/>
      <c r="I75" s="1246" t="s">
        <v>567</v>
      </c>
      <c r="J75" s="1246"/>
      <c r="K75" s="1257">
        <v>4.4000000000000004</v>
      </c>
      <c r="L75" s="1257">
        <v>3.6</v>
      </c>
      <c r="M75" s="1257">
        <v>2.9</v>
      </c>
      <c r="N75" s="1257">
        <v>2</v>
      </c>
      <c r="O75" s="1257">
        <v>1.1000000000000001</v>
      </c>
      <c r="U75" s="245">
        <v>81.2</v>
      </c>
      <c r="W75" s="245">
        <v>87.2</v>
      </c>
      <c r="Y75" s="245">
        <v>99.8</v>
      </c>
      <c r="AA75" s="245">
        <v>109.5</v>
      </c>
      <c r="AC75" s="245">
        <v>115.2</v>
      </c>
    </row>
    <row r="76" spans="2:30" x14ac:dyDescent="0.15">
      <c r="B76" s="250"/>
      <c r="C76" s="246"/>
      <c r="D76" s="246"/>
      <c r="E76" s="246"/>
      <c r="F76" s="246"/>
      <c r="G76" s="1240"/>
      <c r="H76" s="1241"/>
      <c r="I76" s="1246"/>
      <c r="J76" s="1246"/>
      <c r="K76" s="1254"/>
      <c r="L76" s="1254"/>
      <c r="M76" s="1254"/>
      <c r="N76" s="1254"/>
      <c r="O76" s="1254"/>
    </row>
    <row r="77" spans="2:30" x14ac:dyDescent="0.15">
      <c r="B77" s="250"/>
      <c r="C77" s="246"/>
      <c r="D77" s="246"/>
      <c r="E77" s="246"/>
      <c r="F77" s="246"/>
      <c r="G77" s="1247" t="s">
        <v>563</v>
      </c>
      <c r="H77" s="1248"/>
      <c r="I77" s="1246" t="s">
        <v>561</v>
      </c>
      <c r="J77" s="1246"/>
      <c r="K77" s="1256">
        <v>58.2</v>
      </c>
      <c r="L77" s="1256">
        <v>50.3</v>
      </c>
      <c r="M77" s="1245">
        <v>45.9</v>
      </c>
      <c r="N77" s="1245">
        <v>33.6</v>
      </c>
      <c r="O77" s="1245">
        <v>35.299999999999997</v>
      </c>
      <c r="R77" s="245">
        <v>12.3</v>
      </c>
      <c r="T77" s="245">
        <v>11.1</v>
      </c>
    </row>
    <row r="78" spans="2:30" x14ac:dyDescent="0.15">
      <c r="B78" s="250"/>
      <c r="C78" s="246"/>
      <c r="D78" s="246"/>
      <c r="E78" s="246"/>
      <c r="F78" s="246"/>
      <c r="G78" s="1249"/>
      <c r="H78" s="1250"/>
      <c r="I78" s="1246"/>
      <c r="J78" s="1246"/>
      <c r="K78" s="1256"/>
      <c r="L78" s="1256"/>
      <c r="M78" s="1245"/>
      <c r="N78" s="1245"/>
      <c r="O78" s="1245"/>
    </row>
    <row r="79" spans="2:30" x14ac:dyDescent="0.15">
      <c r="B79" s="250"/>
      <c r="C79" s="246"/>
      <c r="D79" s="246"/>
      <c r="E79" s="246"/>
      <c r="F79" s="246"/>
      <c r="G79" s="1249"/>
      <c r="H79" s="1250"/>
      <c r="I79" s="1258" t="s">
        <v>567</v>
      </c>
      <c r="J79" s="1255"/>
      <c r="K79" s="1259">
        <v>10.3</v>
      </c>
      <c r="L79" s="1259">
        <v>9.6</v>
      </c>
      <c r="M79" s="1259">
        <v>8.8000000000000007</v>
      </c>
      <c r="N79" s="1259">
        <v>7</v>
      </c>
      <c r="O79" s="1259">
        <v>6.9</v>
      </c>
      <c r="V79" s="245">
        <v>53.5</v>
      </c>
      <c r="X79" s="245">
        <v>48.2</v>
      </c>
      <c r="Z79" s="245">
        <v>34.200000000000003</v>
      </c>
      <c r="AB79" s="245">
        <v>30.3</v>
      </c>
      <c r="AD79" s="245">
        <v>28.9</v>
      </c>
    </row>
    <row r="80" spans="2:30" x14ac:dyDescent="0.15">
      <c r="B80" s="250"/>
      <c r="C80" s="246"/>
      <c r="D80" s="246"/>
      <c r="E80" s="246"/>
      <c r="F80" s="246"/>
      <c r="G80" s="1251"/>
      <c r="H80" s="1252"/>
      <c r="I80" s="1255"/>
      <c r="J80" s="1255"/>
      <c r="K80" s="1259"/>
      <c r="L80" s="1259"/>
      <c r="M80" s="1259"/>
      <c r="N80" s="1259"/>
      <c r="O80" s="1259"/>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32227</v>
      </c>
      <c r="E3" s="118"/>
      <c r="F3" s="119">
        <v>50880</v>
      </c>
      <c r="G3" s="120"/>
      <c r="H3" s="121"/>
    </row>
    <row r="4" spans="1:8" x14ac:dyDescent="0.15">
      <c r="A4" s="122"/>
      <c r="B4" s="123"/>
      <c r="C4" s="124"/>
      <c r="D4" s="125">
        <v>12782</v>
      </c>
      <c r="E4" s="126"/>
      <c r="F4" s="127">
        <v>26879</v>
      </c>
      <c r="G4" s="128"/>
      <c r="H4" s="129"/>
    </row>
    <row r="5" spans="1:8" x14ac:dyDescent="0.15">
      <c r="A5" s="110" t="s">
        <v>510</v>
      </c>
      <c r="B5" s="115"/>
      <c r="C5" s="116"/>
      <c r="D5" s="117">
        <v>27282</v>
      </c>
      <c r="E5" s="118"/>
      <c r="F5" s="119">
        <v>63956</v>
      </c>
      <c r="G5" s="120"/>
      <c r="H5" s="121"/>
    </row>
    <row r="6" spans="1:8" x14ac:dyDescent="0.15">
      <c r="A6" s="122"/>
      <c r="B6" s="123"/>
      <c r="C6" s="124"/>
      <c r="D6" s="125">
        <v>13830</v>
      </c>
      <c r="E6" s="126"/>
      <c r="F6" s="127">
        <v>29239</v>
      </c>
      <c r="G6" s="128"/>
      <c r="H6" s="129"/>
    </row>
    <row r="7" spans="1:8" x14ac:dyDescent="0.15">
      <c r="A7" s="110" t="s">
        <v>511</v>
      </c>
      <c r="B7" s="115"/>
      <c r="C7" s="116"/>
      <c r="D7" s="117">
        <v>36263</v>
      </c>
      <c r="E7" s="118"/>
      <c r="F7" s="119">
        <v>66255</v>
      </c>
      <c r="G7" s="120"/>
      <c r="H7" s="121"/>
    </row>
    <row r="8" spans="1:8" x14ac:dyDescent="0.15">
      <c r="A8" s="122"/>
      <c r="B8" s="123"/>
      <c r="C8" s="124"/>
      <c r="D8" s="125">
        <v>22175</v>
      </c>
      <c r="E8" s="126"/>
      <c r="F8" s="127">
        <v>31822</v>
      </c>
      <c r="G8" s="128"/>
      <c r="H8" s="129"/>
    </row>
    <row r="9" spans="1:8" x14ac:dyDescent="0.15">
      <c r="A9" s="110" t="s">
        <v>512</v>
      </c>
      <c r="B9" s="115"/>
      <c r="C9" s="116"/>
      <c r="D9" s="117">
        <v>63165</v>
      </c>
      <c r="E9" s="118"/>
      <c r="F9" s="119">
        <v>47278</v>
      </c>
      <c r="G9" s="120"/>
      <c r="H9" s="121"/>
    </row>
    <row r="10" spans="1:8" x14ac:dyDescent="0.15">
      <c r="A10" s="122"/>
      <c r="B10" s="123"/>
      <c r="C10" s="124"/>
      <c r="D10" s="125">
        <v>43084</v>
      </c>
      <c r="E10" s="126"/>
      <c r="F10" s="127">
        <v>24096</v>
      </c>
      <c r="G10" s="128"/>
      <c r="H10" s="129"/>
    </row>
    <row r="11" spans="1:8" x14ac:dyDescent="0.15">
      <c r="A11" s="110" t="s">
        <v>513</v>
      </c>
      <c r="B11" s="115"/>
      <c r="C11" s="116"/>
      <c r="D11" s="117">
        <v>54106</v>
      </c>
      <c r="E11" s="118"/>
      <c r="F11" s="119">
        <v>44504</v>
      </c>
      <c r="G11" s="120"/>
      <c r="H11" s="121"/>
    </row>
    <row r="12" spans="1:8" x14ac:dyDescent="0.15">
      <c r="A12" s="122"/>
      <c r="B12" s="123"/>
      <c r="C12" s="130"/>
      <c r="D12" s="125">
        <v>46782</v>
      </c>
      <c r="E12" s="126"/>
      <c r="F12" s="127">
        <v>25876</v>
      </c>
      <c r="G12" s="128"/>
      <c r="H12" s="129"/>
    </row>
    <row r="13" spans="1:8" x14ac:dyDescent="0.15">
      <c r="A13" s="110"/>
      <c r="B13" s="115"/>
      <c r="C13" s="131"/>
      <c r="D13" s="132">
        <v>42609</v>
      </c>
      <c r="E13" s="133"/>
      <c r="F13" s="134">
        <v>54575</v>
      </c>
      <c r="G13" s="135"/>
      <c r="H13" s="121"/>
    </row>
    <row r="14" spans="1:8" x14ac:dyDescent="0.15">
      <c r="A14" s="122"/>
      <c r="B14" s="123"/>
      <c r="C14" s="124"/>
      <c r="D14" s="125">
        <v>27731</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8.3000000000000007</v>
      </c>
      <c r="C19" s="136">
        <f>ROUND(VALUE(SUBSTITUTE(実質収支比率等に係る経年分析!G$48,"▲","-")),2)</f>
        <v>8.14</v>
      </c>
      <c r="D19" s="136">
        <f>ROUND(VALUE(SUBSTITUTE(実質収支比率等に係る経年分析!H$48,"▲","-")),2)</f>
        <v>5.4</v>
      </c>
      <c r="E19" s="136">
        <f>ROUND(VALUE(SUBSTITUTE(実質収支比率等に係る経年分析!I$48,"▲","-")),2)</f>
        <v>9.56</v>
      </c>
      <c r="F19" s="136">
        <f>ROUND(VALUE(SUBSTITUTE(実質収支比率等に係る経年分析!J$48,"▲","-")),2)</f>
        <v>6.32</v>
      </c>
    </row>
    <row r="20" spans="1:11" x14ac:dyDescent="0.15">
      <c r="A20" s="136" t="s">
        <v>43</v>
      </c>
      <c r="B20" s="136">
        <f>ROUND(VALUE(SUBSTITUTE(実質収支比率等に係る経年分析!F$47,"▲","-")),2)</f>
        <v>18.940000000000001</v>
      </c>
      <c r="C20" s="136">
        <f>ROUND(VALUE(SUBSTITUTE(実質収支比率等に係る経年分析!G$47,"▲","-")),2)</f>
        <v>18.829999999999998</v>
      </c>
      <c r="D20" s="136">
        <f>ROUND(VALUE(SUBSTITUTE(実質収支比率等に係る経年分析!H$47,"▲","-")),2)</f>
        <v>19.27</v>
      </c>
      <c r="E20" s="136">
        <f>ROUND(VALUE(SUBSTITUTE(実質収支比率等に係る経年分析!I$47,"▲","-")),2)</f>
        <v>20.25</v>
      </c>
      <c r="F20" s="136">
        <f>ROUND(VALUE(SUBSTITUTE(実質収支比率等に係る経年分析!J$47,"▲","-")),2)</f>
        <v>23.57</v>
      </c>
    </row>
    <row r="21" spans="1:11" x14ac:dyDescent="0.15">
      <c r="A21" s="136" t="s">
        <v>44</v>
      </c>
      <c r="B21" s="136">
        <f>IF(ISNUMBER(VALUE(SUBSTITUTE(実質収支比率等に係る経年分析!F$49,"▲","-"))),ROUND(VALUE(SUBSTITUTE(実質収支比率等に係る経年分析!F$49,"▲","-")),2),NA())</f>
        <v>-2.4500000000000002</v>
      </c>
      <c r="C21" s="136">
        <f>IF(ISNUMBER(VALUE(SUBSTITUTE(実質収支比率等に係る経年分析!G$49,"▲","-"))),ROUND(VALUE(SUBSTITUTE(実質収支比率等に係る経年分析!G$49,"▲","-")),2),NA())</f>
        <v>-0.24</v>
      </c>
      <c r="D21" s="136">
        <f>IF(ISNUMBER(VALUE(SUBSTITUTE(実質収支比率等に係る経年分析!H$49,"▲","-"))),ROUND(VALUE(SUBSTITUTE(実質収支比率等に係る経年分析!H$49,"▲","-")),2),NA())</f>
        <v>-2.61</v>
      </c>
      <c r="E21" s="136">
        <f>IF(ISNUMBER(VALUE(SUBSTITUTE(実質収支比率等に係る経年分析!I$49,"▲","-"))),ROUND(VALUE(SUBSTITUTE(実質収支比率等に係る経年分析!I$49,"▲","-")),2),NA())</f>
        <v>6.06</v>
      </c>
      <c r="F21" s="136">
        <f>IF(ISNUMBER(VALUE(SUBSTITUTE(実質収支比率等に係る経年分析!J$49,"▲","-"))),ROUND(VALUE(SUBSTITUTE(実質収支比率等に係る経年分析!J$49,"▲","-")),2),NA())</f>
        <v>0.09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白井市後期高齢者医療特別会計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白井市学校給食共同調理場事業特別会計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白井市介護保険特別会計保険事業勘定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0.55000000000000004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v>
      </c>
    </row>
    <row r="33" spans="1:16" x14ac:dyDescent="0.15">
      <c r="A33" s="137" t="str">
        <f>IF(連結実質赤字比率に係る赤字・黒字の構成分析!C$37="",NA(),連結実質赤字比率に係る赤字・黒字の構成分析!C$37)</f>
        <v>白井市下水道事業特別会計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0.36</v>
      </c>
    </row>
    <row r="34" spans="1:16" x14ac:dyDescent="0.15">
      <c r="A34" s="137" t="str">
        <f>IF(連結実質赤字比率に係る赤字・黒字の構成分析!C$36="",NA(),連結実質赤字比率に係る赤字・黒字の構成分析!C$36)</f>
        <v>白井市国民健康保険特別会計事業勘定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8.1999999999999993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8.0500000000000007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9.4600000000000009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6.22</v>
      </c>
    </row>
    <row r="36" spans="1:16" x14ac:dyDescent="0.15">
      <c r="A36" s="137" t="str">
        <f>IF(連結実質赤字比率に係る赤字・黒字の構成分析!C$34="",NA(),連結実質赤字比率に係る赤字・黒字の構成分析!C$34)</f>
        <v>白井市水道事業会計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4.4400000000000004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6.38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1780</v>
      </c>
      <c r="E42" s="138"/>
      <c r="F42" s="138"/>
      <c r="G42" s="138">
        <f>'実質公債費比率（分子）の構造'!L$52</f>
        <v>1766</v>
      </c>
      <c r="H42" s="138"/>
      <c r="I42" s="138"/>
      <c r="J42" s="138">
        <f>'実質公債費比率（分子）の構造'!M$52</f>
        <v>1641</v>
      </c>
      <c r="K42" s="138"/>
      <c r="L42" s="138"/>
      <c r="M42" s="138">
        <f>'実質公債費比率（分子）の構造'!N$52</f>
        <v>1647</v>
      </c>
      <c r="N42" s="138"/>
      <c r="O42" s="138"/>
      <c r="P42" s="138">
        <f>'実質公債費比率（分子）の構造'!O$52</f>
        <v>1659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155</v>
      </c>
      <c r="C44" s="138"/>
      <c r="D44" s="138"/>
      <c r="E44" s="138">
        <f>'実質公債費比率（分子）の構造'!L$50</f>
        <v>155</v>
      </c>
      <c r="F44" s="138"/>
      <c r="G44" s="138"/>
      <c r="H44" s="138">
        <f>'実質公債費比率（分子）の構造'!M$50</f>
        <v>154</v>
      </c>
      <c r="I44" s="138"/>
      <c r="J44" s="138"/>
      <c r="K44" s="138">
        <f>'実質公債費比率（分子）の構造'!N$50</f>
        <v>154</v>
      </c>
      <c r="L44" s="138"/>
      <c r="M44" s="138"/>
      <c r="N44" s="138">
        <f>'実質公債費比率（分子）の構造'!O$50</f>
        <v>151</v>
      </c>
      <c r="O44" s="138"/>
      <c r="P44" s="138"/>
    </row>
    <row r="45" spans="1:16" x14ac:dyDescent="0.15">
      <c r="A45" s="138" t="s">
        <v>54</v>
      </c>
      <c r="B45" s="138">
        <f>'実質公債費比率（分子）の構造'!K$49</f>
        <v>434</v>
      </c>
      <c r="C45" s="138"/>
      <c r="D45" s="138"/>
      <c r="E45" s="138">
        <f>'実質公債費比率（分子）の構造'!L$49</f>
        <v>336</v>
      </c>
      <c r="F45" s="138"/>
      <c r="G45" s="138"/>
      <c r="H45" s="138">
        <f>'実質公債費比率（分子）の構造'!M$49</f>
        <v>173</v>
      </c>
      <c r="I45" s="138"/>
      <c r="J45" s="138"/>
      <c r="K45" s="138">
        <f>'実質公債費比率（分子）の構造'!N$49</f>
        <v>154</v>
      </c>
      <c r="L45" s="138"/>
      <c r="M45" s="138"/>
      <c r="N45" s="138">
        <f>'実質公債費比率（分子）の構造'!O$49</f>
        <v>132</v>
      </c>
      <c r="O45" s="138"/>
      <c r="P45" s="138"/>
    </row>
    <row r="46" spans="1:16" x14ac:dyDescent="0.15">
      <c r="A46" s="138" t="s">
        <v>55</v>
      </c>
      <c r="B46" s="138">
        <f>'実質公債費比率（分子）の構造'!K$48</f>
        <v>64</v>
      </c>
      <c r="C46" s="138"/>
      <c r="D46" s="138"/>
      <c r="E46" s="138">
        <f>'実質公債費比率（分子）の構造'!L$48</f>
        <v>67</v>
      </c>
      <c r="F46" s="138"/>
      <c r="G46" s="138"/>
      <c r="H46" s="138">
        <f>'実質公債費比率（分子）の構造'!M$48</f>
        <v>80</v>
      </c>
      <c r="I46" s="138"/>
      <c r="J46" s="138"/>
      <c r="K46" s="138">
        <f>'実質公債費比率（分子）の構造'!N$48</f>
        <v>66</v>
      </c>
      <c r="L46" s="138"/>
      <c r="M46" s="138"/>
      <c r="N46" s="138">
        <f>'実質公債費比率（分子）の構造'!O$48</f>
        <v>77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1461</v>
      </c>
      <c r="C49" s="138"/>
      <c r="D49" s="138"/>
      <c r="E49" s="138">
        <f>'実質公債費比率（分子）の構造'!L$45</f>
        <v>1592</v>
      </c>
      <c r="F49" s="138"/>
      <c r="G49" s="138"/>
      <c r="H49" s="138">
        <f>'実質公債費比率（分子）の構造'!M$45</f>
        <v>1402</v>
      </c>
      <c r="I49" s="138"/>
      <c r="J49" s="138"/>
      <c r="K49" s="138">
        <f>'実質公債費比率（分子）の構造'!N$45</f>
        <v>1340</v>
      </c>
      <c r="L49" s="138"/>
      <c r="M49" s="138"/>
      <c r="N49" s="138">
        <f>'実質公債費比率（分子）の構造'!O$45</f>
        <v>1414</v>
      </c>
      <c r="O49" s="138"/>
      <c r="P49" s="138"/>
    </row>
    <row r="50" spans="1:16" x14ac:dyDescent="0.15">
      <c r="A50" s="138" t="s">
        <v>59</v>
      </c>
      <c r="B50" s="138" t="e">
        <f>NA()</f>
        <v>#N/A</v>
      </c>
      <c r="C50" s="138">
        <f>IF(ISNUMBER('実質公債費比率（分子）の構造'!K$53),'実質公債費比率（分子）の構造'!K$53,NA())</f>
        <v>334</v>
      </c>
      <c r="D50" s="138" t="e">
        <f>NA()</f>
        <v>#N/A</v>
      </c>
      <c r="E50" s="138" t="e">
        <f>NA()</f>
        <v>#N/A</v>
      </c>
      <c r="F50" s="138">
        <f>IF(ISNUMBER('実質公債費比率（分子）の構造'!L$53),'実質公債費比率（分子）の構造'!L$53,NA())</f>
        <v>384</v>
      </c>
      <c r="G50" s="138" t="e">
        <f>NA()</f>
        <v>#N/A</v>
      </c>
      <c r="H50" s="138" t="e">
        <f>NA()</f>
        <v>#N/A</v>
      </c>
      <c r="I50" s="138">
        <f>IF(ISNUMBER('実質公債費比率（分子）の構造'!M$53),'実質公債費比率（分子）の構造'!M$53,NA())</f>
        <v>168</v>
      </c>
      <c r="J50" s="138" t="e">
        <f>NA()</f>
        <v>#N/A</v>
      </c>
      <c r="K50" s="138" t="e">
        <f>NA()</f>
        <v>#N/A</v>
      </c>
      <c r="L50" s="138">
        <f>IF(ISNUMBER('実質公債費比率（分子）の構造'!N$53),'実質公債費比率（分子）の構造'!N$53,NA())</f>
        <v>67</v>
      </c>
      <c r="M50" s="138" t="e">
        <f>NA()</f>
        <v>#N/A</v>
      </c>
      <c r="N50" s="138" t="e">
        <f>NA()</f>
        <v>#N/A</v>
      </c>
      <c r="O50" s="138">
        <f>IF(ISNUMBER('実質公債費比率（分子）の構造'!O$53),'実質公債費比率（分子）の構造'!O$53,NA())</f>
        <v>115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11892</v>
      </c>
      <c r="E56" s="137"/>
      <c r="F56" s="137"/>
      <c r="G56" s="137">
        <f>'将来負担比率（分子）の構造'!J$52</f>
        <v>12425</v>
      </c>
      <c r="H56" s="137"/>
      <c r="I56" s="137"/>
      <c r="J56" s="137">
        <f>'将来負担比率（分子）の構造'!K$52</f>
        <v>14201</v>
      </c>
      <c r="K56" s="137"/>
      <c r="L56" s="137"/>
      <c r="M56" s="137">
        <f>'将来負担比率（分子）の構造'!L$52</f>
        <v>13880</v>
      </c>
      <c r="N56" s="137"/>
      <c r="O56" s="137"/>
      <c r="P56" s="137">
        <f>'将来負担比率（分子）の構造'!M$52</f>
        <v>13893</v>
      </c>
    </row>
    <row r="57" spans="1:16" x14ac:dyDescent="0.15">
      <c r="A57" s="137" t="s">
        <v>36</v>
      </c>
      <c r="B57" s="137"/>
      <c r="C57" s="137"/>
      <c r="D57" s="137">
        <f>'将来負担比率（分子）の構造'!I$51</f>
        <v>3669</v>
      </c>
      <c r="E57" s="137"/>
      <c r="F57" s="137"/>
      <c r="G57" s="137">
        <f>'将来負担比率（分子）の構造'!J$51</f>
        <v>3213</v>
      </c>
      <c r="H57" s="137"/>
      <c r="I57" s="137"/>
      <c r="J57" s="137">
        <f>'将来負担比率（分子）の構造'!K$51</f>
        <v>3190</v>
      </c>
      <c r="K57" s="137"/>
      <c r="L57" s="137"/>
      <c r="M57" s="137">
        <f>'将来負担比率（分子）の構造'!L$51</f>
        <v>3121</v>
      </c>
      <c r="N57" s="137"/>
      <c r="O57" s="137"/>
      <c r="P57" s="137">
        <f>'将来負担比率（分子）の構造'!M$51</f>
        <v>3851</v>
      </c>
    </row>
    <row r="58" spans="1:16" x14ac:dyDescent="0.15">
      <c r="A58" s="137" t="s">
        <v>35</v>
      </c>
      <c r="B58" s="137"/>
      <c r="C58" s="137"/>
      <c r="D58" s="137">
        <f>'将来負担比率（分子）の構造'!I$50</f>
        <v>3913</v>
      </c>
      <c r="E58" s="137"/>
      <c r="F58" s="137"/>
      <c r="G58" s="137">
        <f>'将来負担比率（分子）の構造'!J$50</f>
        <v>3954</v>
      </c>
      <c r="H58" s="137"/>
      <c r="I58" s="137"/>
      <c r="J58" s="137">
        <f>'将来負担比率（分子）の構造'!K$50</f>
        <v>3812</v>
      </c>
      <c r="K58" s="137"/>
      <c r="L58" s="137"/>
      <c r="M58" s="137">
        <f>'将来負担比率（分子）の構造'!L$50</f>
        <v>4166</v>
      </c>
      <c r="N58" s="137"/>
      <c r="O58" s="137"/>
      <c r="P58" s="137">
        <f>'将来負担比率（分子）の構造'!M$50</f>
        <v>4777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t="str">
        <f>'将来負担比率（分子）の構造'!J$46</f>
        <v>-</v>
      </c>
      <c r="F61" s="137"/>
      <c r="G61" s="137"/>
      <c r="H61" s="137">
        <f>'将来負担比率（分子）の構造'!K$46</f>
        <v>1</v>
      </c>
      <c r="I61" s="137"/>
      <c r="J61" s="137"/>
      <c r="K61" s="137" t="str">
        <f>'将来負担比率（分子）の構造'!L$46</f>
        <v>-</v>
      </c>
      <c r="L61" s="137"/>
      <c r="M61" s="137"/>
      <c r="N61" s="137">
        <f>'将来負担比率（分子）の構造'!M$46</f>
        <v>29</v>
      </c>
      <c r="O61" s="137"/>
      <c r="P61" s="137"/>
    </row>
    <row r="62" spans="1:16" x14ac:dyDescent="0.15">
      <c r="A62" s="137" t="s">
        <v>29</v>
      </c>
      <c r="B62" s="137">
        <f>'将来負担比率（分子）の構造'!I$45</f>
        <v>1033</v>
      </c>
      <c r="C62" s="137"/>
      <c r="D62" s="137"/>
      <c r="E62" s="137">
        <f>'将来負担比率（分子）の構造'!J$45</f>
        <v>951</v>
      </c>
      <c r="F62" s="137"/>
      <c r="G62" s="137"/>
      <c r="H62" s="137">
        <f>'将来負担比率（分子）の構造'!K$45</f>
        <v>1088</v>
      </c>
      <c r="I62" s="137"/>
      <c r="J62" s="137"/>
      <c r="K62" s="137">
        <f>'将来負担比率（分子）の構造'!L$45</f>
        <v>555</v>
      </c>
      <c r="L62" s="137"/>
      <c r="M62" s="137"/>
      <c r="N62" s="137">
        <f>'将来負担比率（分子）の構造'!M$45</f>
        <v>874</v>
      </c>
      <c r="O62" s="137"/>
      <c r="P62" s="137"/>
    </row>
    <row r="63" spans="1:16" x14ac:dyDescent="0.15">
      <c r="A63" s="137" t="s">
        <v>28</v>
      </c>
      <c r="B63" s="137">
        <f>'将来負担比率（分子）の構造'!I$44</f>
        <v>1497</v>
      </c>
      <c r="C63" s="137"/>
      <c r="D63" s="137"/>
      <c r="E63" s="137">
        <f>'将来負担比率（分子）の構造'!J$44</f>
        <v>624</v>
      </c>
      <c r="F63" s="137"/>
      <c r="G63" s="137"/>
      <c r="H63" s="137">
        <f>'将来負担比率（分子）の構造'!K$44</f>
        <v>522</v>
      </c>
      <c r="I63" s="137"/>
      <c r="J63" s="137"/>
      <c r="K63" s="137">
        <f>'将来負担比率（分子）の構造'!L$44</f>
        <v>457</v>
      </c>
      <c r="L63" s="137"/>
      <c r="M63" s="137"/>
      <c r="N63" s="137">
        <f>'将来負担比率（分子）の構造'!M$44</f>
        <v>876</v>
      </c>
      <c r="O63" s="137"/>
      <c r="P63" s="137"/>
    </row>
    <row r="64" spans="1:16" x14ac:dyDescent="0.15">
      <c r="A64" s="137" t="s">
        <v>27</v>
      </c>
      <c r="B64" s="137">
        <f>'将来負担比率（分子）の構造'!I$43</f>
        <v>699</v>
      </c>
      <c r="C64" s="137"/>
      <c r="D64" s="137"/>
      <c r="E64" s="137">
        <f>'将来負担比率（分子）の構造'!J$43</f>
        <v>647</v>
      </c>
      <c r="F64" s="137"/>
      <c r="G64" s="137"/>
      <c r="H64" s="137">
        <f>'将来負担比率（分子）の構造'!K$43</f>
        <v>734</v>
      </c>
      <c r="I64" s="137"/>
      <c r="J64" s="137"/>
      <c r="K64" s="137">
        <f>'将来負担比率（分子）の構造'!L$43</f>
        <v>793</v>
      </c>
      <c r="L64" s="137"/>
      <c r="M64" s="137"/>
      <c r="N64" s="137">
        <f>'将来負担比率（分子）の構造'!M$43</f>
        <v>879</v>
      </c>
      <c r="O64" s="137"/>
      <c r="P64" s="137"/>
    </row>
    <row r="65" spans="1:16" x14ac:dyDescent="0.15">
      <c r="A65" s="137" t="s">
        <v>26</v>
      </c>
      <c r="B65" s="137">
        <f>'将来負担比率（分子）の構造'!I$42</f>
        <v>1497</v>
      </c>
      <c r="C65" s="137"/>
      <c r="D65" s="137"/>
      <c r="E65" s="137">
        <f>'将来負担比率（分子）の構造'!J$42</f>
        <v>1343</v>
      </c>
      <c r="F65" s="137"/>
      <c r="G65" s="137"/>
      <c r="H65" s="137">
        <f>'将来負担比率（分子）の構造'!K$42</f>
        <v>1183</v>
      </c>
      <c r="I65" s="137"/>
      <c r="J65" s="137"/>
      <c r="K65" s="137">
        <f>'将来負担比率（分子）の構造'!L$42</f>
        <v>1029</v>
      </c>
      <c r="L65" s="137"/>
      <c r="M65" s="137"/>
      <c r="N65" s="137">
        <f>'将来負担比率（分子）の構造'!M$42</f>
        <v>3841</v>
      </c>
      <c r="O65" s="137"/>
      <c r="P65" s="137"/>
    </row>
    <row r="66" spans="1:16" x14ac:dyDescent="0.15">
      <c r="A66" s="137" t="s">
        <v>25</v>
      </c>
      <c r="B66" s="137">
        <f>'将来負担比率（分子）の構造'!I$41</f>
        <v>13482</v>
      </c>
      <c r="C66" s="137"/>
      <c r="D66" s="137"/>
      <c r="E66" s="137">
        <f>'将来負担比率（分子）の構造'!J$41</f>
        <v>13560</v>
      </c>
      <c r="F66" s="137"/>
      <c r="G66" s="137"/>
      <c r="H66" s="137">
        <f>'将来負担比率（分子）の構造'!K$41</f>
        <v>14260</v>
      </c>
      <c r="I66" s="137"/>
      <c r="J66" s="137"/>
      <c r="K66" s="137">
        <f>'将来負担比率（分子）の構造'!L$41</f>
        <v>16585</v>
      </c>
      <c r="L66" s="137"/>
      <c r="M66" s="137"/>
      <c r="N66" s="137">
        <f>'将来負担比率（分子）の構造'!M$41</f>
        <v>18392</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2369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9010227</v>
      </c>
      <c r="S5" s="615"/>
      <c r="T5" s="615"/>
      <c r="U5" s="615"/>
      <c r="V5" s="615"/>
      <c r="W5" s="615"/>
      <c r="X5" s="615"/>
      <c r="Y5" s="616"/>
      <c r="Z5" s="617">
        <v>42.4</v>
      </c>
      <c r="AA5" s="617"/>
      <c r="AB5" s="617"/>
      <c r="AC5" s="617"/>
      <c r="AD5" s="618">
        <v>8452589</v>
      </c>
      <c r="AE5" s="618"/>
      <c r="AF5" s="618"/>
      <c r="AG5" s="618"/>
      <c r="AH5" s="618"/>
      <c r="AI5" s="618"/>
      <c r="AJ5" s="618"/>
      <c r="AK5" s="618"/>
      <c r="AL5" s="619">
        <v>79.7</v>
      </c>
      <c r="AM5" s="620"/>
      <c r="AN5" s="620"/>
      <c r="AO5" s="621"/>
      <c r="AP5" s="611" t="s">
        <v>208</v>
      </c>
      <c r="AQ5" s="612"/>
      <c r="AR5" s="612"/>
      <c r="AS5" s="612"/>
      <c r="AT5" s="612"/>
      <c r="AU5" s="612"/>
      <c r="AV5" s="612"/>
      <c r="AW5" s="612"/>
      <c r="AX5" s="612"/>
      <c r="AY5" s="612"/>
      <c r="AZ5" s="612"/>
      <c r="BA5" s="612"/>
      <c r="BB5" s="612"/>
      <c r="BC5" s="612"/>
      <c r="BD5" s="612"/>
      <c r="BE5" s="612"/>
      <c r="BF5" s="613"/>
      <c r="BG5" s="625">
        <v>8452589</v>
      </c>
      <c r="BH5" s="626"/>
      <c r="BI5" s="626"/>
      <c r="BJ5" s="626"/>
      <c r="BK5" s="626"/>
      <c r="BL5" s="626"/>
      <c r="BM5" s="626"/>
      <c r="BN5" s="627"/>
      <c r="BO5" s="628">
        <v>93.8</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142747</v>
      </c>
      <c r="S6" s="626"/>
      <c r="T6" s="626"/>
      <c r="U6" s="626"/>
      <c r="V6" s="626"/>
      <c r="W6" s="626"/>
      <c r="X6" s="626"/>
      <c r="Y6" s="627"/>
      <c r="Z6" s="628">
        <v>0.7</v>
      </c>
      <c r="AA6" s="628"/>
      <c r="AB6" s="628"/>
      <c r="AC6" s="628"/>
      <c r="AD6" s="629">
        <v>142747</v>
      </c>
      <c r="AE6" s="629"/>
      <c r="AF6" s="629"/>
      <c r="AG6" s="629"/>
      <c r="AH6" s="629"/>
      <c r="AI6" s="629"/>
      <c r="AJ6" s="629"/>
      <c r="AK6" s="629"/>
      <c r="AL6" s="630">
        <v>1.3</v>
      </c>
      <c r="AM6" s="631"/>
      <c r="AN6" s="631"/>
      <c r="AO6" s="632"/>
      <c r="AP6" s="622" t="s">
        <v>214</v>
      </c>
      <c r="AQ6" s="623"/>
      <c r="AR6" s="623"/>
      <c r="AS6" s="623"/>
      <c r="AT6" s="623"/>
      <c r="AU6" s="623"/>
      <c r="AV6" s="623"/>
      <c r="AW6" s="623"/>
      <c r="AX6" s="623"/>
      <c r="AY6" s="623"/>
      <c r="AZ6" s="623"/>
      <c r="BA6" s="623"/>
      <c r="BB6" s="623"/>
      <c r="BC6" s="623"/>
      <c r="BD6" s="623"/>
      <c r="BE6" s="623"/>
      <c r="BF6" s="624"/>
      <c r="BG6" s="625">
        <v>8452589</v>
      </c>
      <c r="BH6" s="626"/>
      <c r="BI6" s="626"/>
      <c r="BJ6" s="626"/>
      <c r="BK6" s="626"/>
      <c r="BL6" s="626"/>
      <c r="BM6" s="626"/>
      <c r="BN6" s="627"/>
      <c r="BO6" s="628">
        <v>93.8</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200255</v>
      </c>
      <c r="CS6" s="626"/>
      <c r="CT6" s="626"/>
      <c r="CU6" s="626"/>
      <c r="CV6" s="626"/>
      <c r="CW6" s="626"/>
      <c r="CX6" s="626"/>
      <c r="CY6" s="627"/>
      <c r="CZ6" s="628">
        <v>1</v>
      </c>
      <c r="DA6" s="628"/>
      <c r="DB6" s="628"/>
      <c r="DC6" s="628"/>
      <c r="DD6" s="634" t="s">
        <v>209</v>
      </c>
      <c r="DE6" s="626"/>
      <c r="DF6" s="626"/>
      <c r="DG6" s="626"/>
      <c r="DH6" s="626"/>
      <c r="DI6" s="626"/>
      <c r="DJ6" s="626"/>
      <c r="DK6" s="626"/>
      <c r="DL6" s="626"/>
      <c r="DM6" s="626"/>
      <c r="DN6" s="626"/>
      <c r="DO6" s="626"/>
      <c r="DP6" s="627"/>
      <c r="DQ6" s="634">
        <v>200217</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9098</v>
      </c>
      <c r="S7" s="626"/>
      <c r="T7" s="626"/>
      <c r="U7" s="626"/>
      <c r="V7" s="626"/>
      <c r="W7" s="626"/>
      <c r="X7" s="626"/>
      <c r="Y7" s="627"/>
      <c r="Z7" s="628">
        <v>0</v>
      </c>
      <c r="AA7" s="628"/>
      <c r="AB7" s="628"/>
      <c r="AC7" s="628"/>
      <c r="AD7" s="629">
        <v>9098</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4341775</v>
      </c>
      <c r="BH7" s="626"/>
      <c r="BI7" s="626"/>
      <c r="BJ7" s="626"/>
      <c r="BK7" s="626"/>
      <c r="BL7" s="626"/>
      <c r="BM7" s="626"/>
      <c r="BN7" s="627"/>
      <c r="BO7" s="628">
        <v>48.2</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5221446</v>
      </c>
      <c r="CS7" s="626"/>
      <c r="CT7" s="626"/>
      <c r="CU7" s="626"/>
      <c r="CV7" s="626"/>
      <c r="CW7" s="626"/>
      <c r="CX7" s="626"/>
      <c r="CY7" s="627"/>
      <c r="CZ7" s="628">
        <v>25.6</v>
      </c>
      <c r="DA7" s="628"/>
      <c r="DB7" s="628"/>
      <c r="DC7" s="628"/>
      <c r="DD7" s="634">
        <v>2174546</v>
      </c>
      <c r="DE7" s="626"/>
      <c r="DF7" s="626"/>
      <c r="DG7" s="626"/>
      <c r="DH7" s="626"/>
      <c r="DI7" s="626"/>
      <c r="DJ7" s="626"/>
      <c r="DK7" s="626"/>
      <c r="DL7" s="626"/>
      <c r="DM7" s="626"/>
      <c r="DN7" s="626"/>
      <c r="DO7" s="626"/>
      <c r="DP7" s="627"/>
      <c r="DQ7" s="634">
        <v>2537383</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39903</v>
      </c>
      <c r="S8" s="626"/>
      <c r="T8" s="626"/>
      <c r="U8" s="626"/>
      <c r="V8" s="626"/>
      <c r="W8" s="626"/>
      <c r="X8" s="626"/>
      <c r="Y8" s="627"/>
      <c r="Z8" s="628">
        <v>0.2</v>
      </c>
      <c r="AA8" s="628"/>
      <c r="AB8" s="628"/>
      <c r="AC8" s="628"/>
      <c r="AD8" s="629">
        <v>39903</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108623</v>
      </c>
      <c r="BH8" s="626"/>
      <c r="BI8" s="626"/>
      <c r="BJ8" s="626"/>
      <c r="BK8" s="626"/>
      <c r="BL8" s="626"/>
      <c r="BM8" s="626"/>
      <c r="BN8" s="627"/>
      <c r="BO8" s="628">
        <v>1.2</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6978010</v>
      </c>
      <c r="CS8" s="626"/>
      <c r="CT8" s="626"/>
      <c r="CU8" s="626"/>
      <c r="CV8" s="626"/>
      <c r="CW8" s="626"/>
      <c r="CX8" s="626"/>
      <c r="CY8" s="627"/>
      <c r="CZ8" s="628">
        <v>34.200000000000003</v>
      </c>
      <c r="DA8" s="628"/>
      <c r="DB8" s="628"/>
      <c r="DC8" s="628"/>
      <c r="DD8" s="634">
        <v>219365</v>
      </c>
      <c r="DE8" s="626"/>
      <c r="DF8" s="626"/>
      <c r="DG8" s="626"/>
      <c r="DH8" s="626"/>
      <c r="DI8" s="626"/>
      <c r="DJ8" s="626"/>
      <c r="DK8" s="626"/>
      <c r="DL8" s="626"/>
      <c r="DM8" s="626"/>
      <c r="DN8" s="626"/>
      <c r="DO8" s="626"/>
      <c r="DP8" s="627"/>
      <c r="DQ8" s="634">
        <v>3443218</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29460</v>
      </c>
      <c r="S9" s="626"/>
      <c r="T9" s="626"/>
      <c r="U9" s="626"/>
      <c r="V9" s="626"/>
      <c r="W9" s="626"/>
      <c r="X9" s="626"/>
      <c r="Y9" s="627"/>
      <c r="Z9" s="628">
        <v>0.1</v>
      </c>
      <c r="AA9" s="628"/>
      <c r="AB9" s="628"/>
      <c r="AC9" s="628"/>
      <c r="AD9" s="629">
        <v>29460</v>
      </c>
      <c r="AE9" s="629"/>
      <c r="AF9" s="629"/>
      <c r="AG9" s="629"/>
      <c r="AH9" s="629"/>
      <c r="AI9" s="629"/>
      <c r="AJ9" s="629"/>
      <c r="AK9" s="629"/>
      <c r="AL9" s="630">
        <v>0.3</v>
      </c>
      <c r="AM9" s="631"/>
      <c r="AN9" s="631"/>
      <c r="AO9" s="632"/>
      <c r="AP9" s="622" t="s">
        <v>223</v>
      </c>
      <c r="AQ9" s="623"/>
      <c r="AR9" s="623"/>
      <c r="AS9" s="623"/>
      <c r="AT9" s="623"/>
      <c r="AU9" s="623"/>
      <c r="AV9" s="623"/>
      <c r="AW9" s="623"/>
      <c r="AX9" s="623"/>
      <c r="AY9" s="623"/>
      <c r="AZ9" s="623"/>
      <c r="BA9" s="623"/>
      <c r="BB9" s="623"/>
      <c r="BC9" s="623"/>
      <c r="BD9" s="623"/>
      <c r="BE9" s="623"/>
      <c r="BF9" s="624"/>
      <c r="BG9" s="625">
        <v>3804293</v>
      </c>
      <c r="BH9" s="626"/>
      <c r="BI9" s="626"/>
      <c r="BJ9" s="626"/>
      <c r="BK9" s="626"/>
      <c r="BL9" s="626"/>
      <c r="BM9" s="626"/>
      <c r="BN9" s="627"/>
      <c r="BO9" s="628">
        <v>42.2</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1475198</v>
      </c>
      <c r="CS9" s="626"/>
      <c r="CT9" s="626"/>
      <c r="CU9" s="626"/>
      <c r="CV9" s="626"/>
      <c r="CW9" s="626"/>
      <c r="CX9" s="626"/>
      <c r="CY9" s="627"/>
      <c r="CZ9" s="628">
        <v>7.2</v>
      </c>
      <c r="DA9" s="628"/>
      <c r="DB9" s="628"/>
      <c r="DC9" s="628"/>
      <c r="DD9" s="634">
        <v>13931</v>
      </c>
      <c r="DE9" s="626"/>
      <c r="DF9" s="626"/>
      <c r="DG9" s="626"/>
      <c r="DH9" s="626"/>
      <c r="DI9" s="626"/>
      <c r="DJ9" s="626"/>
      <c r="DK9" s="626"/>
      <c r="DL9" s="626"/>
      <c r="DM9" s="626"/>
      <c r="DN9" s="626"/>
      <c r="DO9" s="626"/>
      <c r="DP9" s="627"/>
      <c r="DQ9" s="634">
        <v>1334520</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906432</v>
      </c>
      <c r="S10" s="626"/>
      <c r="T10" s="626"/>
      <c r="U10" s="626"/>
      <c r="V10" s="626"/>
      <c r="W10" s="626"/>
      <c r="X10" s="626"/>
      <c r="Y10" s="627"/>
      <c r="Z10" s="628">
        <v>4.3</v>
      </c>
      <c r="AA10" s="628"/>
      <c r="AB10" s="628"/>
      <c r="AC10" s="628"/>
      <c r="AD10" s="629">
        <v>906432</v>
      </c>
      <c r="AE10" s="629"/>
      <c r="AF10" s="629"/>
      <c r="AG10" s="629"/>
      <c r="AH10" s="629"/>
      <c r="AI10" s="629"/>
      <c r="AJ10" s="629"/>
      <c r="AK10" s="629"/>
      <c r="AL10" s="630">
        <v>8.5</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143578</v>
      </c>
      <c r="BH10" s="626"/>
      <c r="BI10" s="626"/>
      <c r="BJ10" s="626"/>
      <c r="BK10" s="626"/>
      <c r="BL10" s="626"/>
      <c r="BM10" s="626"/>
      <c r="BN10" s="627"/>
      <c r="BO10" s="628">
        <v>1.6</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110</v>
      </c>
      <c r="CS10" s="626"/>
      <c r="CT10" s="626"/>
      <c r="CU10" s="626"/>
      <c r="CV10" s="626"/>
      <c r="CW10" s="626"/>
      <c r="CX10" s="626"/>
      <c r="CY10" s="627"/>
      <c r="CZ10" s="628" t="s">
        <v>110</v>
      </c>
      <c r="DA10" s="628"/>
      <c r="DB10" s="628"/>
      <c r="DC10" s="628"/>
      <c r="DD10" s="634" t="s">
        <v>110</v>
      </c>
      <c r="DE10" s="626"/>
      <c r="DF10" s="626"/>
      <c r="DG10" s="626"/>
      <c r="DH10" s="626"/>
      <c r="DI10" s="626"/>
      <c r="DJ10" s="626"/>
      <c r="DK10" s="626"/>
      <c r="DL10" s="626"/>
      <c r="DM10" s="626"/>
      <c r="DN10" s="626"/>
      <c r="DO10" s="626"/>
      <c r="DP10" s="627"/>
      <c r="DQ10" s="634" t="s">
        <v>110</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26058</v>
      </c>
      <c r="S11" s="626"/>
      <c r="T11" s="626"/>
      <c r="U11" s="626"/>
      <c r="V11" s="626"/>
      <c r="W11" s="626"/>
      <c r="X11" s="626"/>
      <c r="Y11" s="627"/>
      <c r="Z11" s="628">
        <v>0.1</v>
      </c>
      <c r="AA11" s="628"/>
      <c r="AB11" s="628"/>
      <c r="AC11" s="628"/>
      <c r="AD11" s="629">
        <v>26058</v>
      </c>
      <c r="AE11" s="629"/>
      <c r="AF11" s="629"/>
      <c r="AG11" s="629"/>
      <c r="AH11" s="629"/>
      <c r="AI11" s="629"/>
      <c r="AJ11" s="629"/>
      <c r="AK11" s="629"/>
      <c r="AL11" s="630">
        <v>0.2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285281</v>
      </c>
      <c r="BH11" s="626"/>
      <c r="BI11" s="626"/>
      <c r="BJ11" s="626"/>
      <c r="BK11" s="626"/>
      <c r="BL11" s="626"/>
      <c r="BM11" s="626"/>
      <c r="BN11" s="627"/>
      <c r="BO11" s="628">
        <v>3.2</v>
      </c>
      <c r="BP11" s="628"/>
      <c r="BQ11" s="628"/>
      <c r="BR11" s="628"/>
      <c r="BS11" s="634" t="s">
        <v>110</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115652</v>
      </c>
      <c r="CS11" s="626"/>
      <c r="CT11" s="626"/>
      <c r="CU11" s="626"/>
      <c r="CV11" s="626"/>
      <c r="CW11" s="626"/>
      <c r="CX11" s="626"/>
      <c r="CY11" s="627"/>
      <c r="CZ11" s="628">
        <v>0.6</v>
      </c>
      <c r="DA11" s="628"/>
      <c r="DB11" s="628"/>
      <c r="DC11" s="628"/>
      <c r="DD11" s="634">
        <v>12076</v>
      </c>
      <c r="DE11" s="626"/>
      <c r="DF11" s="626"/>
      <c r="DG11" s="626"/>
      <c r="DH11" s="626"/>
      <c r="DI11" s="626"/>
      <c r="DJ11" s="626"/>
      <c r="DK11" s="626"/>
      <c r="DL11" s="626"/>
      <c r="DM11" s="626"/>
      <c r="DN11" s="626"/>
      <c r="DO11" s="626"/>
      <c r="DP11" s="627"/>
      <c r="DQ11" s="634">
        <v>103329</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3633370</v>
      </c>
      <c r="BH12" s="626"/>
      <c r="BI12" s="626"/>
      <c r="BJ12" s="626"/>
      <c r="BK12" s="626"/>
      <c r="BL12" s="626"/>
      <c r="BM12" s="626"/>
      <c r="BN12" s="627"/>
      <c r="BO12" s="628">
        <v>40.299999999999997</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146341</v>
      </c>
      <c r="CS12" s="626"/>
      <c r="CT12" s="626"/>
      <c r="CU12" s="626"/>
      <c r="CV12" s="626"/>
      <c r="CW12" s="626"/>
      <c r="CX12" s="626"/>
      <c r="CY12" s="627"/>
      <c r="CZ12" s="628">
        <v>0.7</v>
      </c>
      <c r="DA12" s="628"/>
      <c r="DB12" s="628"/>
      <c r="DC12" s="628"/>
      <c r="DD12" s="634" t="s">
        <v>110</v>
      </c>
      <c r="DE12" s="626"/>
      <c r="DF12" s="626"/>
      <c r="DG12" s="626"/>
      <c r="DH12" s="626"/>
      <c r="DI12" s="626"/>
      <c r="DJ12" s="626"/>
      <c r="DK12" s="626"/>
      <c r="DL12" s="626"/>
      <c r="DM12" s="626"/>
      <c r="DN12" s="626"/>
      <c r="DO12" s="626"/>
      <c r="DP12" s="627"/>
      <c r="DQ12" s="634">
        <v>105810</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38273</v>
      </c>
      <c r="S13" s="626"/>
      <c r="T13" s="626"/>
      <c r="U13" s="626"/>
      <c r="V13" s="626"/>
      <c r="W13" s="626"/>
      <c r="X13" s="626"/>
      <c r="Y13" s="627"/>
      <c r="Z13" s="628">
        <v>0.2</v>
      </c>
      <c r="AA13" s="628"/>
      <c r="AB13" s="628"/>
      <c r="AC13" s="628"/>
      <c r="AD13" s="629">
        <v>38273</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3614057</v>
      </c>
      <c r="BH13" s="626"/>
      <c r="BI13" s="626"/>
      <c r="BJ13" s="626"/>
      <c r="BK13" s="626"/>
      <c r="BL13" s="626"/>
      <c r="BM13" s="626"/>
      <c r="BN13" s="627"/>
      <c r="BO13" s="628">
        <v>40.1</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1089761</v>
      </c>
      <c r="CS13" s="626"/>
      <c r="CT13" s="626"/>
      <c r="CU13" s="626"/>
      <c r="CV13" s="626"/>
      <c r="CW13" s="626"/>
      <c r="CX13" s="626"/>
      <c r="CY13" s="627"/>
      <c r="CZ13" s="628">
        <v>5.3</v>
      </c>
      <c r="DA13" s="628"/>
      <c r="DB13" s="628"/>
      <c r="DC13" s="628"/>
      <c r="DD13" s="634">
        <v>484076</v>
      </c>
      <c r="DE13" s="626"/>
      <c r="DF13" s="626"/>
      <c r="DG13" s="626"/>
      <c r="DH13" s="626"/>
      <c r="DI13" s="626"/>
      <c r="DJ13" s="626"/>
      <c r="DK13" s="626"/>
      <c r="DL13" s="626"/>
      <c r="DM13" s="626"/>
      <c r="DN13" s="626"/>
      <c r="DO13" s="626"/>
      <c r="DP13" s="627"/>
      <c r="DQ13" s="634">
        <v>765960</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87470</v>
      </c>
      <c r="BH14" s="626"/>
      <c r="BI14" s="626"/>
      <c r="BJ14" s="626"/>
      <c r="BK14" s="626"/>
      <c r="BL14" s="626"/>
      <c r="BM14" s="626"/>
      <c r="BN14" s="627"/>
      <c r="BO14" s="628">
        <v>1</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1154946</v>
      </c>
      <c r="CS14" s="626"/>
      <c r="CT14" s="626"/>
      <c r="CU14" s="626"/>
      <c r="CV14" s="626"/>
      <c r="CW14" s="626"/>
      <c r="CX14" s="626"/>
      <c r="CY14" s="627"/>
      <c r="CZ14" s="628">
        <v>5.7</v>
      </c>
      <c r="DA14" s="628"/>
      <c r="DB14" s="628"/>
      <c r="DC14" s="628"/>
      <c r="DD14" s="634">
        <v>21634</v>
      </c>
      <c r="DE14" s="626"/>
      <c r="DF14" s="626"/>
      <c r="DG14" s="626"/>
      <c r="DH14" s="626"/>
      <c r="DI14" s="626"/>
      <c r="DJ14" s="626"/>
      <c r="DK14" s="626"/>
      <c r="DL14" s="626"/>
      <c r="DM14" s="626"/>
      <c r="DN14" s="626"/>
      <c r="DO14" s="626"/>
      <c r="DP14" s="627"/>
      <c r="DQ14" s="634">
        <v>1151107</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57563</v>
      </c>
      <c r="S15" s="626"/>
      <c r="T15" s="626"/>
      <c r="U15" s="626"/>
      <c r="V15" s="626"/>
      <c r="W15" s="626"/>
      <c r="X15" s="626"/>
      <c r="Y15" s="627"/>
      <c r="Z15" s="628">
        <v>0.3</v>
      </c>
      <c r="AA15" s="628"/>
      <c r="AB15" s="628"/>
      <c r="AC15" s="628"/>
      <c r="AD15" s="629">
        <v>57563</v>
      </c>
      <c r="AE15" s="629"/>
      <c r="AF15" s="629"/>
      <c r="AG15" s="629"/>
      <c r="AH15" s="629"/>
      <c r="AI15" s="629"/>
      <c r="AJ15" s="629"/>
      <c r="AK15" s="629"/>
      <c r="AL15" s="630">
        <v>0.5</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389974</v>
      </c>
      <c r="BH15" s="626"/>
      <c r="BI15" s="626"/>
      <c r="BJ15" s="626"/>
      <c r="BK15" s="626"/>
      <c r="BL15" s="626"/>
      <c r="BM15" s="626"/>
      <c r="BN15" s="627"/>
      <c r="BO15" s="628">
        <v>4.3</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2417192</v>
      </c>
      <c r="CS15" s="626"/>
      <c r="CT15" s="626"/>
      <c r="CU15" s="626"/>
      <c r="CV15" s="626"/>
      <c r="CW15" s="626"/>
      <c r="CX15" s="626"/>
      <c r="CY15" s="627"/>
      <c r="CZ15" s="628">
        <v>11.8</v>
      </c>
      <c r="DA15" s="628"/>
      <c r="DB15" s="628"/>
      <c r="DC15" s="628"/>
      <c r="DD15" s="634">
        <v>291719</v>
      </c>
      <c r="DE15" s="626"/>
      <c r="DF15" s="626"/>
      <c r="DG15" s="626"/>
      <c r="DH15" s="626"/>
      <c r="DI15" s="626"/>
      <c r="DJ15" s="626"/>
      <c r="DK15" s="626"/>
      <c r="DL15" s="626"/>
      <c r="DM15" s="626"/>
      <c r="DN15" s="626"/>
      <c r="DO15" s="626"/>
      <c r="DP15" s="627"/>
      <c r="DQ15" s="634">
        <v>1994328</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970273</v>
      </c>
      <c r="S16" s="626"/>
      <c r="T16" s="626"/>
      <c r="U16" s="626"/>
      <c r="V16" s="626"/>
      <c r="W16" s="626"/>
      <c r="X16" s="626"/>
      <c r="Y16" s="627"/>
      <c r="Z16" s="628">
        <v>4.5999999999999996</v>
      </c>
      <c r="AA16" s="628"/>
      <c r="AB16" s="628"/>
      <c r="AC16" s="628"/>
      <c r="AD16" s="629">
        <v>852702</v>
      </c>
      <c r="AE16" s="629"/>
      <c r="AF16" s="629"/>
      <c r="AG16" s="629"/>
      <c r="AH16" s="629"/>
      <c r="AI16" s="629"/>
      <c r="AJ16" s="629"/>
      <c r="AK16" s="629"/>
      <c r="AL16" s="630">
        <v>8</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3456</v>
      </c>
      <c r="CS16" s="626"/>
      <c r="CT16" s="626"/>
      <c r="CU16" s="626"/>
      <c r="CV16" s="626"/>
      <c r="CW16" s="626"/>
      <c r="CX16" s="626"/>
      <c r="CY16" s="627"/>
      <c r="CZ16" s="628">
        <v>0</v>
      </c>
      <c r="DA16" s="628"/>
      <c r="DB16" s="628"/>
      <c r="DC16" s="628"/>
      <c r="DD16" s="634" t="s">
        <v>110</v>
      </c>
      <c r="DE16" s="626"/>
      <c r="DF16" s="626"/>
      <c r="DG16" s="626"/>
      <c r="DH16" s="626"/>
      <c r="DI16" s="626"/>
      <c r="DJ16" s="626"/>
      <c r="DK16" s="626"/>
      <c r="DL16" s="626"/>
      <c r="DM16" s="626"/>
      <c r="DN16" s="626"/>
      <c r="DO16" s="626"/>
      <c r="DP16" s="627"/>
      <c r="DQ16" s="634">
        <v>3456</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852702</v>
      </c>
      <c r="S17" s="626"/>
      <c r="T17" s="626"/>
      <c r="U17" s="626"/>
      <c r="V17" s="626"/>
      <c r="W17" s="626"/>
      <c r="X17" s="626"/>
      <c r="Y17" s="627"/>
      <c r="Z17" s="628">
        <v>4</v>
      </c>
      <c r="AA17" s="628"/>
      <c r="AB17" s="628"/>
      <c r="AC17" s="628"/>
      <c r="AD17" s="629">
        <v>852702</v>
      </c>
      <c r="AE17" s="629"/>
      <c r="AF17" s="629"/>
      <c r="AG17" s="629"/>
      <c r="AH17" s="629"/>
      <c r="AI17" s="629"/>
      <c r="AJ17" s="629"/>
      <c r="AK17" s="629"/>
      <c r="AL17" s="630">
        <v>8</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1414007</v>
      </c>
      <c r="CS17" s="626"/>
      <c r="CT17" s="626"/>
      <c r="CU17" s="626"/>
      <c r="CV17" s="626"/>
      <c r="CW17" s="626"/>
      <c r="CX17" s="626"/>
      <c r="CY17" s="627"/>
      <c r="CZ17" s="628">
        <v>6.9</v>
      </c>
      <c r="DA17" s="628"/>
      <c r="DB17" s="628"/>
      <c r="DC17" s="628"/>
      <c r="DD17" s="634" t="s">
        <v>110</v>
      </c>
      <c r="DE17" s="626"/>
      <c r="DF17" s="626"/>
      <c r="DG17" s="626"/>
      <c r="DH17" s="626"/>
      <c r="DI17" s="626"/>
      <c r="DJ17" s="626"/>
      <c r="DK17" s="626"/>
      <c r="DL17" s="626"/>
      <c r="DM17" s="626"/>
      <c r="DN17" s="626"/>
      <c r="DO17" s="626"/>
      <c r="DP17" s="627"/>
      <c r="DQ17" s="634">
        <v>1414007</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117487</v>
      </c>
      <c r="S18" s="626"/>
      <c r="T18" s="626"/>
      <c r="U18" s="626"/>
      <c r="V18" s="626"/>
      <c r="W18" s="626"/>
      <c r="X18" s="626"/>
      <c r="Y18" s="627"/>
      <c r="Z18" s="628">
        <v>0.6</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210000</v>
      </c>
      <c r="CS18" s="626"/>
      <c r="CT18" s="626"/>
      <c r="CU18" s="626"/>
      <c r="CV18" s="626"/>
      <c r="CW18" s="626"/>
      <c r="CX18" s="626"/>
      <c r="CY18" s="627"/>
      <c r="CZ18" s="628">
        <v>1</v>
      </c>
      <c r="DA18" s="628"/>
      <c r="DB18" s="628"/>
      <c r="DC18" s="628"/>
      <c r="DD18" s="634">
        <v>210000</v>
      </c>
      <c r="DE18" s="626"/>
      <c r="DF18" s="626"/>
      <c r="DG18" s="626"/>
      <c r="DH18" s="626"/>
      <c r="DI18" s="626"/>
      <c r="DJ18" s="626"/>
      <c r="DK18" s="626"/>
      <c r="DL18" s="626"/>
      <c r="DM18" s="626"/>
      <c r="DN18" s="626"/>
      <c r="DO18" s="626"/>
      <c r="DP18" s="627"/>
      <c r="DQ18" s="634">
        <v>210000</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84</v>
      </c>
      <c r="S19" s="626"/>
      <c r="T19" s="626"/>
      <c r="U19" s="626"/>
      <c r="V19" s="626"/>
      <c r="W19" s="626"/>
      <c r="X19" s="626"/>
      <c r="Y19" s="627"/>
      <c r="Z19" s="628">
        <v>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557638</v>
      </c>
      <c r="BH19" s="626"/>
      <c r="BI19" s="626"/>
      <c r="BJ19" s="626"/>
      <c r="BK19" s="626"/>
      <c r="BL19" s="626"/>
      <c r="BM19" s="626"/>
      <c r="BN19" s="627"/>
      <c r="BO19" s="628">
        <v>6.2</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11230034</v>
      </c>
      <c r="S20" s="626"/>
      <c r="T20" s="626"/>
      <c r="U20" s="626"/>
      <c r="V20" s="626"/>
      <c r="W20" s="626"/>
      <c r="X20" s="626"/>
      <c r="Y20" s="627"/>
      <c r="Z20" s="628">
        <v>52.8</v>
      </c>
      <c r="AA20" s="628"/>
      <c r="AB20" s="628"/>
      <c r="AC20" s="628"/>
      <c r="AD20" s="629">
        <v>10554825</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557638</v>
      </c>
      <c r="BH20" s="626"/>
      <c r="BI20" s="626"/>
      <c r="BJ20" s="626"/>
      <c r="BK20" s="626"/>
      <c r="BL20" s="626"/>
      <c r="BM20" s="626"/>
      <c r="BN20" s="627"/>
      <c r="BO20" s="628">
        <v>6.2</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20426264</v>
      </c>
      <c r="CS20" s="626"/>
      <c r="CT20" s="626"/>
      <c r="CU20" s="626"/>
      <c r="CV20" s="626"/>
      <c r="CW20" s="626"/>
      <c r="CX20" s="626"/>
      <c r="CY20" s="627"/>
      <c r="CZ20" s="628">
        <v>100</v>
      </c>
      <c r="DA20" s="628"/>
      <c r="DB20" s="628"/>
      <c r="DC20" s="628"/>
      <c r="DD20" s="634">
        <v>3427347</v>
      </c>
      <c r="DE20" s="626"/>
      <c r="DF20" s="626"/>
      <c r="DG20" s="626"/>
      <c r="DH20" s="626"/>
      <c r="DI20" s="626"/>
      <c r="DJ20" s="626"/>
      <c r="DK20" s="626"/>
      <c r="DL20" s="626"/>
      <c r="DM20" s="626"/>
      <c r="DN20" s="626"/>
      <c r="DO20" s="626"/>
      <c r="DP20" s="627"/>
      <c r="DQ20" s="634">
        <v>13263335</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6776</v>
      </c>
      <c r="S21" s="626"/>
      <c r="T21" s="626"/>
      <c r="U21" s="626"/>
      <c r="V21" s="626"/>
      <c r="W21" s="626"/>
      <c r="X21" s="626"/>
      <c r="Y21" s="627"/>
      <c r="Z21" s="628">
        <v>0</v>
      </c>
      <c r="AA21" s="628"/>
      <c r="AB21" s="628"/>
      <c r="AC21" s="628"/>
      <c r="AD21" s="629">
        <v>6776</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457184</v>
      </c>
      <c r="S22" s="626"/>
      <c r="T22" s="626"/>
      <c r="U22" s="626"/>
      <c r="V22" s="626"/>
      <c r="W22" s="626"/>
      <c r="X22" s="626"/>
      <c r="Y22" s="627"/>
      <c r="Z22" s="628">
        <v>2.1</v>
      </c>
      <c r="AA22" s="628"/>
      <c r="AB22" s="628"/>
      <c r="AC22" s="628"/>
      <c r="AD22" s="629">
        <v>2327</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227031</v>
      </c>
      <c r="S23" s="626"/>
      <c r="T23" s="626"/>
      <c r="U23" s="626"/>
      <c r="V23" s="626"/>
      <c r="W23" s="626"/>
      <c r="X23" s="626"/>
      <c r="Y23" s="627"/>
      <c r="Z23" s="628">
        <v>1.1000000000000001</v>
      </c>
      <c r="AA23" s="628"/>
      <c r="AB23" s="628"/>
      <c r="AC23" s="628"/>
      <c r="AD23" s="629">
        <v>35380</v>
      </c>
      <c r="AE23" s="629"/>
      <c r="AF23" s="629"/>
      <c r="AG23" s="629"/>
      <c r="AH23" s="629"/>
      <c r="AI23" s="629"/>
      <c r="AJ23" s="629"/>
      <c r="AK23" s="629"/>
      <c r="AL23" s="630">
        <v>0.3</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557638</v>
      </c>
      <c r="BH23" s="626"/>
      <c r="BI23" s="626"/>
      <c r="BJ23" s="626"/>
      <c r="BK23" s="626"/>
      <c r="BL23" s="626"/>
      <c r="BM23" s="626"/>
      <c r="BN23" s="627"/>
      <c r="BO23" s="628">
        <v>6.2</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39107</v>
      </c>
      <c r="S24" s="626"/>
      <c r="T24" s="626"/>
      <c r="U24" s="626"/>
      <c r="V24" s="626"/>
      <c r="W24" s="626"/>
      <c r="X24" s="626"/>
      <c r="Y24" s="627"/>
      <c r="Z24" s="628">
        <v>0.2</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8918021</v>
      </c>
      <c r="CS24" s="615"/>
      <c r="CT24" s="615"/>
      <c r="CU24" s="615"/>
      <c r="CV24" s="615"/>
      <c r="CW24" s="615"/>
      <c r="CX24" s="615"/>
      <c r="CY24" s="616"/>
      <c r="CZ24" s="652">
        <v>43.7</v>
      </c>
      <c r="DA24" s="653"/>
      <c r="DB24" s="653"/>
      <c r="DC24" s="654"/>
      <c r="DD24" s="651">
        <v>5732113</v>
      </c>
      <c r="DE24" s="615"/>
      <c r="DF24" s="615"/>
      <c r="DG24" s="615"/>
      <c r="DH24" s="615"/>
      <c r="DI24" s="615"/>
      <c r="DJ24" s="615"/>
      <c r="DK24" s="616"/>
      <c r="DL24" s="651">
        <v>5361710</v>
      </c>
      <c r="DM24" s="615"/>
      <c r="DN24" s="615"/>
      <c r="DO24" s="615"/>
      <c r="DP24" s="615"/>
      <c r="DQ24" s="615"/>
      <c r="DR24" s="615"/>
      <c r="DS24" s="615"/>
      <c r="DT24" s="615"/>
      <c r="DU24" s="615"/>
      <c r="DV24" s="616"/>
      <c r="DW24" s="619">
        <v>47.4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2476708</v>
      </c>
      <c r="S25" s="626"/>
      <c r="T25" s="626"/>
      <c r="U25" s="626"/>
      <c r="V25" s="626"/>
      <c r="W25" s="626"/>
      <c r="X25" s="626"/>
      <c r="Y25" s="627"/>
      <c r="Z25" s="628">
        <v>11.6</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3222055</v>
      </c>
      <c r="CS25" s="657"/>
      <c r="CT25" s="657"/>
      <c r="CU25" s="657"/>
      <c r="CV25" s="657"/>
      <c r="CW25" s="657"/>
      <c r="CX25" s="657"/>
      <c r="CY25" s="658"/>
      <c r="CZ25" s="659">
        <v>15.8</v>
      </c>
      <c r="DA25" s="660"/>
      <c r="DB25" s="660"/>
      <c r="DC25" s="661"/>
      <c r="DD25" s="634">
        <v>3070941</v>
      </c>
      <c r="DE25" s="657"/>
      <c r="DF25" s="657"/>
      <c r="DG25" s="657"/>
      <c r="DH25" s="657"/>
      <c r="DI25" s="657"/>
      <c r="DJ25" s="657"/>
      <c r="DK25" s="658"/>
      <c r="DL25" s="634">
        <v>2808050</v>
      </c>
      <c r="DM25" s="657"/>
      <c r="DN25" s="657"/>
      <c r="DO25" s="657"/>
      <c r="DP25" s="657"/>
      <c r="DQ25" s="657"/>
      <c r="DR25" s="657"/>
      <c r="DS25" s="657"/>
      <c r="DT25" s="657"/>
      <c r="DU25" s="657"/>
      <c r="DV25" s="658"/>
      <c r="DW25" s="630">
        <v>24.8</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2268975</v>
      </c>
      <c r="CS26" s="626"/>
      <c r="CT26" s="626"/>
      <c r="CU26" s="626"/>
      <c r="CV26" s="626"/>
      <c r="CW26" s="626"/>
      <c r="CX26" s="626"/>
      <c r="CY26" s="627"/>
      <c r="CZ26" s="659">
        <v>11.1</v>
      </c>
      <c r="DA26" s="660"/>
      <c r="DB26" s="660"/>
      <c r="DC26" s="661"/>
      <c r="DD26" s="634">
        <v>2124858</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1030422</v>
      </c>
      <c r="S27" s="626"/>
      <c r="T27" s="626"/>
      <c r="U27" s="626"/>
      <c r="V27" s="626"/>
      <c r="W27" s="626"/>
      <c r="X27" s="626"/>
      <c r="Y27" s="627"/>
      <c r="Z27" s="628">
        <v>4.8</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9010227</v>
      </c>
      <c r="BH27" s="626"/>
      <c r="BI27" s="626"/>
      <c r="BJ27" s="626"/>
      <c r="BK27" s="626"/>
      <c r="BL27" s="626"/>
      <c r="BM27" s="626"/>
      <c r="BN27" s="627"/>
      <c r="BO27" s="628">
        <v>100</v>
      </c>
      <c r="BP27" s="628"/>
      <c r="BQ27" s="628"/>
      <c r="BR27" s="628"/>
      <c r="BS27" s="634" t="s">
        <v>110</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4281959</v>
      </c>
      <c r="CS27" s="657"/>
      <c r="CT27" s="657"/>
      <c r="CU27" s="657"/>
      <c r="CV27" s="657"/>
      <c r="CW27" s="657"/>
      <c r="CX27" s="657"/>
      <c r="CY27" s="658"/>
      <c r="CZ27" s="659">
        <v>21</v>
      </c>
      <c r="DA27" s="660"/>
      <c r="DB27" s="660"/>
      <c r="DC27" s="661"/>
      <c r="DD27" s="634">
        <v>1247165</v>
      </c>
      <c r="DE27" s="657"/>
      <c r="DF27" s="657"/>
      <c r="DG27" s="657"/>
      <c r="DH27" s="657"/>
      <c r="DI27" s="657"/>
      <c r="DJ27" s="657"/>
      <c r="DK27" s="658"/>
      <c r="DL27" s="634">
        <v>1139653</v>
      </c>
      <c r="DM27" s="657"/>
      <c r="DN27" s="657"/>
      <c r="DO27" s="657"/>
      <c r="DP27" s="657"/>
      <c r="DQ27" s="657"/>
      <c r="DR27" s="657"/>
      <c r="DS27" s="657"/>
      <c r="DT27" s="657"/>
      <c r="DU27" s="657"/>
      <c r="DV27" s="658"/>
      <c r="DW27" s="630">
        <v>10.1</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3604</v>
      </c>
      <c r="S28" s="626"/>
      <c r="T28" s="626"/>
      <c r="U28" s="626"/>
      <c r="V28" s="626"/>
      <c r="W28" s="626"/>
      <c r="X28" s="626"/>
      <c r="Y28" s="627"/>
      <c r="Z28" s="628">
        <v>0</v>
      </c>
      <c r="AA28" s="628"/>
      <c r="AB28" s="628"/>
      <c r="AC28" s="628"/>
      <c r="AD28" s="629" t="s">
        <v>110</v>
      </c>
      <c r="AE28" s="629"/>
      <c r="AF28" s="629"/>
      <c r="AG28" s="629"/>
      <c r="AH28" s="629"/>
      <c r="AI28" s="629"/>
      <c r="AJ28" s="629"/>
      <c r="AK28" s="629"/>
      <c r="AL28" s="630" t="s">
        <v>110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1414007</v>
      </c>
      <c r="CS28" s="626"/>
      <c r="CT28" s="626"/>
      <c r="CU28" s="626"/>
      <c r="CV28" s="626"/>
      <c r="CW28" s="626"/>
      <c r="CX28" s="626"/>
      <c r="CY28" s="627"/>
      <c r="CZ28" s="659">
        <v>6.9</v>
      </c>
      <c r="DA28" s="660"/>
      <c r="DB28" s="660"/>
      <c r="DC28" s="661"/>
      <c r="DD28" s="634">
        <v>1414007</v>
      </c>
      <c r="DE28" s="626"/>
      <c r="DF28" s="626"/>
      <c r="DG28" s="626"/>
      <c r="DH28" s="626"/>
      <c r="DI28" s="626"/>
      <c r="DJ28" s="626"/>
      <c r="DK28" s="627"/>
      <c r="DL28" s="634">
        <v>1414007</v>
      </c>
      <c r="DM28" s="626"/>
      <c r="DN28" s="626"/>
      <c r="DO28" s="626"/>
      <c r="DP28" s="626"/>
      <c r="DQ28" s="626"/>
      <c r="DR28" s="626"/>
      <c r="DS28" s="626"/>
      <c r="DT28" s="626"/>
      <c r="DU28" s="626"/>
      <c r="DV28" s="627"/>
      <c r="DW28" s="630">
        <v>12.5</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7447</v>
      </c>
      <c r="S29" s="626"/>
      <c r="T29" s="626"/>
      <c r="U29" s="626"/>
      <c r="V29" s="626"/>
      <c r="W29" s="626"/>
      <c r="X29" s="626"/>
      <c r="Y29" s="627"/>
      <c r="Z29" s="628">
        <v>0</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1414007</v>
      </c>
      <c r="CS29" s="657"/>
      <c r="CT29" s="657"/>
      <c r="CU29" s="657"/>
      <c r="CV29" s="657"/>
      <c r="CW29" s="657"/>
      <c r="CX29" s="657"/>
      <c r="CY29" s="658"/>
      <c r="CZ29" s="659">
        <v>6.9</v>
      </c>
      <c r="DA29" s="660"/>
      <c r="DB29" s="660"/>
      <c r="DC29" s="661"/>
      <c r="DD29" s="634">
        <v>1414007</v>
      </c>
      <c r="DE29" s="657"/>
      <c r="DF29" s="657"/>
      <c r="DG29" s="657"/>
      <c r="DH29" s="657"/>
      <c r="DI29" s="657"/>
      <c r="DJ29" s="657"/>
      <c r="DK29" s="658"/>
      <c r="DL29" s="634">
        <v>1414007</v>
      </c>
      <c r="DM29" s="657"/>
      <c r="DN29" s="657"/>
      <c r="DO29" s="657"/>
      <c r="DP29" s="657"/>
      <c r="DQ29" s="657"/>
      <c r="DR29" s="657"/>
      <c r="DS29" s="657"/>
      <c r="DT29" s="657"/>
      <c r="DU29" s="657"/>
      <c r="DV29" s="658"/>
      <c r="DW29" s="630">
        <v>12.5</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857120</v>
      </c>
      <c r="S30" s="626"/>
      <c r="T30" s="626"/>
      <c r="U30" s="626"/>
      <c r="V30" s="626"/>
      <c r="W30" s="626"/>
      <c r="X30" s="626"/>
      <c r="Y30" s="627"/>
      <c r="Z30" s="628">
        <v>4</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98.5</v>
      </c>
      <c r="BH30" s="684"/>
      <c r="BI30" s="684"/>
      <c r="BJ30" s="684"/>
      <c r="BK30" s="684"/>
      <c r="BL30" s="684"/>
      <c r="BM30" s="620">
        <v>92.3</v>
      </c>
      <c r="BN30" s="684"/>
      <c r="BO30" s="684"/>
      <c r="BP30" s="684"/>
      <c r="BQ30" s="685"/>
      <c r="BR30" s="683">
        <v>98.4</v>
      </c>
      <c r="BS30" s="684"/>
      <c r="BT30" s="684"/>
      <c r="BU30" s="684"/>
      <c r="BV30" s="684"/>
      <c r="BW30" s="684"/>
      <c r="BX30" s="620">
        <v>92.1</v>
      </c>
      <c r="BY30" s="684"/>
      <c r="BZ30" s="684"/>
      <c r="CA30" s="684"/>
      <c r="CB30" s="685"/>
      <c r="CD30" s="688"/>
      <c r="CE30" s="689"/>
      <c r="CF30" s="639" t="s">
        <v>291</v>
      </c>
      <c r="CG30" s="640"/>
      <c r="CH30" s="640"/>
      <c r="CI30" s="640"/>
      <c r="CJ30" s="640"/>
      <c r="CK30" s="640"/>
      <c r="CL30" s="640"/>
      <c r="CM30" s="640"/>
      <c r="CN30" s="640"/>
      <c r="CO30" s="640"/>
      <c r="CP30" s="640"/>
      <c r="CQ30" s="641"/>
      <c r="CR30" s="625">
        <v>1266202</v>
      </c>
      <c r="CS30" s="626"/>
      <c r="CT30" s="626"/>
      <c r="CU30" s="626"/>
      <c r="CV30" s="626"/>
      <c r="CW30" s="626"/>
      <c r="CX30" s="626"/>
      <c r="CY30" s="627"/>
      <c r="CZ30" s="659">
        <v>6.2</v>
      </c>
      <c r="DA30" s="660"/>
      <c r="DB30" s="660"/>
      <c r="DC30" s="661"/>
      <c r="DD30" s="634">
        <v>1266202</v>
      </c>
      <c r="DE30" s="626"/>
      <c r="DF30" s="626"/>
      <c r="DG30" s="626"/>
      <c r="DH30" s="626"/>
      <c r="DI30" s="626"/>
      <c r="DJ30" s="626"/>
      <c r="DK30" s="627"/>
      <c r="DL30" s="634">
        <v>1266202</v>
      </c>
      <c r="DM30" s="626"/>
      <c r="DN30" s="626"/>
      <c r="DO30" s="626"/>
      <c r="DP30" s="626"/>
      <c r="DQ30" s="626"/>
      <c r="DR30" s="626"/>
      <c r="DS30" s="626"/>
      <c r="DT30" s="626"/>
      <c r="DU30" s="626"/>
      <c r="DV30" s="627"/>
      <c r="DW30" s="630">
        <v>11.2</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1350084</v>
      </c>
      <c r="S31" s="626"/>
      <c r="T31" s="626"/>
      <c r="U31" s="626"/>
      <c r="V31" s="626"/>
      <c r="W31" s="626"/>
      <c r="X31" s="626"/>
      <c r="Y31" s="627"/>
      <c r="Z31" s="628">
        <v>6.3</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98.6</v>
      </c>
      <c r="BH31" s="657"/>
      <c r="BI31" s="657"/>
      <c r="BJ31" s="657"/>
      <c r="BK31" s="657"/>
      <c r="BL31" s="657"/>
      <c r="BM31" s="631">
        <v>93</v>
      </c>
      <c r="BN31" s="681"/>
      <c r="BO31" s="681"/>
      <c r="BP31" s="681"/>
      <c r="BQ31" s="682"/>
      <c r="BR31" s="680">
        <v>98.4</v>
      </c>
      <c r="BS31" s="657"/>
      <c r="BT31" s="657"/>
      <c r="BU31" s="657"/>
      <c r="BV31" s="657"/>
      <c r="BW31" s="657"/>
      <c r="BX31" s="631">
        <v>92.8</v>
      </c>
      <c r="BY31" s="681"/>
      <c r="BZ31" s="681"/>
      <c r="CA31" s="681"/>
      <c r="CB31" s="682"/>
      <c r="CD31" s="688"/>
      <c r="CE31" s="689"/>
      <c r="CF31" s="639" t="s">
        <v>295</v>
      </c>
      <c r="CG31" s="640"/>
      <c r="CH31" s="640"/>
      <c r="CI31" s="640"/>
      <c r="CJ31" s="640"/>
      <c r="CK31" s="640"/>
      <c r="CL31" s="640"/>
      <c r="CM31" s="640"/>
      <c r="CN31" s="640"/>
      <c r="CO31" s="640"/>
      <c r="CP31" s="640"/>
      <c r="CQ31" s="641"/>
      <c r="CR31" s="625">
        <v>147805</v>
      </c>
      <c r="CS31" s="657"/>
      <c r="CT31" s="657"/>
      <c r="CU31" s="657"/>
      <c r="CV31" s="657"/>
      <c r="CW31" s="657"/>
      <c r="CX31" s="657"/>
      <c r="CY31" s="658"/>
      <c r="CZ31" s="659">
        <v>0.7</v>
      </c>
      <c r="DA31" s="660"/>
      <c r="DB31" s="660"/>
      <c r="DC31" s="661"/>
      <c r="DD31" s="634">
        <v>147805</v>
      </c>
      <c r="DE31" s="657"/>
      <c r="DF31" s="657"/>
      <c r="DG31" s="657"/>
      <c r="DH31" s="657"/>
      <c r="DI31" s="657"/>
      <c r="DJ31" s="657"/>
      <c r="DK31" s="658"/>
      <c r="DL31" s="634">
        <v>147805</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517177</v>
      </c>
      <c r="S32" s="626"/>
      <c r="T32" s="626"/>
      <c r="U32" s="626"/>
      <c r="V32" s="626"/>
      <c r="W32" s="626"/>
      <c r="X32" s="626"/>
      <c r="Y32" s="627"/>
      <c r="Z32" s="628">
        <v>2.4</v>
      </c>
      <c r="AA32" s="628"/>
      <c r="AB32" s="628"/>
      <c r="AC32" s="628"/>
      <c r="AD32" s="629">
        <v>3493</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98.3</v>
      </c>
      <c r="BH32" s="693"/>
      <c r="BI32" s="693"/>
      <c r="BJ32" s="693"/>
      <c r="BK32" s="693"/>
      <c r="BL32" s="693"/>
      <c r="BM32" s="694">
        <v>91</v>
      </c>
      <c r="BN32" s="693"/>
      <c r="BO32" s="693"/>
      <c r="BP32" s="693"/>
      <c r="BQ32" s="695"/>
      <c r="BR32" s="692">
        <v>98.3</v>
      </c>
      <c r="BS32" s="693"/>
      <c r="BT32" s="693"/>
      <c r="BU32" s="693"/>
      <c r="BV32" s="693"/>
      <c r="BW32" s="693"/>
      <c r="BX32" s="694">
        <v>90.6</v>
      </c>
      <c r="BY32" s="693"/>
      <c r="BZ32" s="693"/>
      <c r="CA32" s="693"/>
      <c r="CB32" s="695"/>
      <c r="CD32" s="690"/>
      <c r="CE32" s="691"/>
      <c r="CF32" s="639" t="s">
        <v>298</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3072585</v>
      </c>
      <c r="S33" s="626"/>
      <c r="T33" s="626"/>
      <c r="U33" s="626"/>
      <c r="V33" s="626"/>
      <c r="W33" s="626"/>
      <c r="X33" s="626"/>
      <c r="Y33" s="627"/>
      <c r="Z33" s="628">
        <v>14.4</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8077440</v>
      </c>
      <c r="CS33" s="657"/>
      <c r="CT33" s="657"/>
      <c r="CU33" s="657"/>
      <c r="CV33" s="657"/>
      <c r="CW33" s="657"/>
      <c r="CX33" s="657"/>
      <c r="CY33" s="658"/>
      <c r="CZ33" s="659">
        <v>39.5</v>
      </c>
      <c r="DA33" s="660"/>
      <c r="DB33" s="660"/>
      <c r="DC33" s="661"/>
      <c r="DD33" s="634">
        <v>6758072</v>
      </c>
      <c r="DE33" s="657"/>
      <c r="DF33" s="657"/>
      <c r="DG33" s="657"/>
      <c r="DH33" s="657"/>
      <c r="DI33" s="657"/>
      <c r="DJ33" s="657"/>
      <c r="DK33" s="658"/>
      <c r="DL33" s="634">
        <v>4939649</v>
      </c>
      <c r="DM33" s="657"/>
      <c r="DN33" s="657"/>
      <c r="DO33" s="657"/>
      <c r="DP33" s="657"/>
      <c r="DQ33" s="657"/>
      <c r="DR33" s="657"/>
      <c r="DS33" s="657"/>
      <c r="DT33" s="657"/>
      <c r="DU33" s="657"/>
      <c r="DV33" s="658"/>
      <c r="DW33" s="630">
        <v>43.7</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3048221</v>
      </c>
      <c r="CS34" s="626"/>
      <c r="CT34" s="626"/>
      <c r="CU34" s="626"/>
      <c r="CV34" s="626"/>
      <c r="CW34" s="626"/>
      <c r="CX34" s="626"/>
      <c r="CY34" s="627"/>
      <c r="CZ34" s="659">
        <v>14.9</v>
      </c>
      <c r="DA34" s="660"/>
      <c r="DB34" s="660"/>
      <c r="DC34" s="661"/>
      <c r="DD34" s="634">
        <v>2392446</v>
      </c>
      <c r="DE34" s="626"/>
      <c r="DF34" s="626"/>
      <c r="DG34" s="626"/>
      <c r="DH34" s="626"/>
      <c r="DI34" s="626"/>
      <c r="DJ34" s="626"/>
      <c r="DK34" s="627"/>
      <c r="DL34" s="634">
        <v>1923542</v>
      </c>
      <c r="DM34" s="626"/>
      <c r="DN34" s="626"/>
      <c r="DO34" s="626"/>
      <c r="DP34" s="626"/>
      <c r="DQ34" s="626"/>
      <c r="DR34" s="626"/>
      <c r="DS34" s="626"/>
      <c r="DT34" s="626"/>
      <c r="DU34" s="626"/>
      <c r="DV34" s="627"/>
      <c r="DW34" s="630">
        <v>17</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706385</v>
      </c>
      <c r="S35" s="626"/>
      <c r="T35" s="626"/>
      <c r="U35" s="626"/>
      <c r="V35" s="626"/>
      <c r="W35" s="626"/>
      <c r="X35" s="626"/>
      <c r="Y35" s="627"/>
      <c r="Z35" s="628">
        <v>3.3</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1622966</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329156</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65731</v>
      </c>
      <c r="CS35" s="657"/>
      <c r="CT35" s="657"/>
      <c r="CU35" s="657"/>
      <c r="CV35" s="657"/>
      <c r="CW35" s="657"/>
      <c r="CX35" s="657"/>
      <c r="CY35" s="658"/>
      <c r="CZ35" s="659">
        <v>0.3</v>
      </c>
      <c r="DA35" s="660"/>
      <c r="DB35" s="660"/>
      <c r="DC35" s="661"/>
      <c r="DD35" s="634">
        <v>62103</v>
      </c>
      <c r="DE35" s="657"/>
      <c r="DF35" s="657"/>
      <c r="DG35" s="657"/>
      <c r="DH35" s="657"/>
      <c r="DI35" s="657"/>
      <c r="DJ35" s="657"/>
      <c r="DK35" s="658"/>
      <c r="DL35" s="634">
        <v>62103</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21275279</v>
      </c>
      <c r="S36" s="698"/>
      <c r="T36" s="698"/>
      <c r="U36" s="698"/>
      <c r="V36" s="698"/>
      <c r="W36" s="698"/>
      <c r="X36" s="698"/>
      <c r="Y36" s="699"/>
      <c r="Z36" s="700">
        <v>100</v>
      </c>
      <c r="AA36" s="700"/>
      <c r="AB36" s="700"/>
      <c r="AC36" s="700"/>
      <c r="AD36" s="701">
        <v>10602801</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164499</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271698</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2317030</v>
      </c>
      <c r="CS36" s="626"/>
      <c r="CT36" s="626"/>
      <c r="CU36" s="626"/>
      <c r="CV36" s="626"/>
      <c r="CW36" s="626"/>
      <c r="CX36" s="626"/>
      <c r="CY36" s="627"/>
      <c r="CZ36" s="659">
        <v>11.3</v>
      </c>
      <c r="DA36" s="660"/>
      <c r="DB36" s="660"/>
      <c r="DC36" s="661"/>
      <c r="DD36" s="634">
        <v>2281930</v>
      </c>
      <c r="DE36" s="626"/>
      <c r="DF36" s="626"/>
      <c r="DG36" s="626"/>
      <c r="DH36" s="626"/>
      <c r="DI36" s="626"/>
      <c r="DJ36" s="626"/>
      <c r="DK36" s="627"/>
      <c r="DL36" s="634">
        <v>1791231</v>
      </c>
      <c r="DM36" s="626"/>
      <c r="DN36" s="626"/>
      <c r="DO36" s="626"/>
      <c r="DP36" s="626"/>
      <c r="DQ36" s="626"/>
      <c r="DR36" s="626"/>
      <c r="DS36" s="626"/>
      <c r="DT36" s="626"/>
      <c r="DU36" s="626"/>
      <c r="DV36" s="627"/>
      <c r="DW36" s="630">
        <v>15.8</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70178</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8704</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1845002</v>
      </c>
      <c r="CS37" s="657"/>
      <c r="CT37" s="657"/>
      <c r="CU37" s="657"/>
      <c r="CV37" s="657"/>
      <c r="CW37" s="657"/>
      <c r="CX37" s="657"/>
      <c r="CY37" s="658"/>
      <c r="CZ37" s="659">
        <v>9</v>
      </c>
      <c r="DA37" s="660"/>
      <c r="DB37" s="660"/>
      <c r="DC37" s="661"/>
      <c r="DD37" s="634">
        <v>1838665</v>
      </c>
      <c r="DE37" s="657"/>
      <c r="DF37" s="657"/>
      <c r="DG37" s="657"/>
      <c r="DH37" s="657"/>
      <c r="DI37" s="657"/>
      <c r="DJ37" s="657"/>
      <c r="DK37" s="658"/>
      <c r="DL37" s="634">
        <v>1564366</v>
      </c>
      <c r="DM37" s="657"/>
      <c r="DN37" s="657"/>
      <c r="DO37" s="657"/>
      <c r="DP37" s="657"/>
      <c r="DQ37" s="657"/>
      <c r="DR37" s="657"/>
      <c r="DS37" s="657"/>
      <c r="DT37" s="657"/>
      <c r="DU37" s="657"/>
      <c r="DV37" s="658"/>
      <c r="DW37" s="630">
        <v>13.8</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14938</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1458467</v>
      </c>
      <c r="CS38" s="626"/>
      <c r="CT38" s="626"/>
      <c r="CU38" s="626"/>
      <c r="CV38" s="626"/>
      <c r="CW38" s="626"/>
      <c r="CX38" s="626"/>
      <c r="CY38" s="627"/>
      <c r="CZ38" s="659">
        <v>7.1</v>
      </c>
      <c r="DA38" s="660"/>
      <c r="DB38" s="660"/>
      <c r="DC38" s="661"/>
      <c r="DD38" s="634">
        <v>1198022</v>
      </c>
      <c r="DE38" s="626"/>
      <c r="DF38" s="626"/>
      <c r="DG38" s="626"/>
      <c r="DH38" s="626"/>
      <c r="DI38" s="626"/>
      <c r="DJ38" s="626"/>
      <c r="DK38" s="627"/>
      <c r="DL38" s="634">
        <v>1162773</v>
      </c>
      <c r="DM38" s="626"/>
      <c r="DN38" s="626"/>
      <c r="DO38" s="626"/>
      <c r="DP38" s="626"/>
      <c r="DQ38" s="626"/>
      <c r="DR38" s="626"/>
      <c r="DS38" s="626"/>
      <c r="DT38" s="626"/>
      <c r="DU38" s="626"/>
      <c r="DV38" s="627"/>
      <c r="DW38" s="630">
        <v>10.3</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105</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1030747</v>
      </c>
      <c r="CS39" s="657"/>
      <c r="CT39" s="657"/>
      <c r="CU39" s="657"/>
      <c r="CV39" s="657"/>
      <c r="CW39" s="657"/>
      <c r="CX39" s="657"/>
      <c r="CY39" s="658"/>
      <c r="CZ39" s="659">
        <v>5</v>
      </c>
      <c r="DA39" s="660"/>
      <c r="DB39" s="660"/>
      <c r="DC39" s="661"/>
      <c r="DD39" s="634">
        <v>813427</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397506</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81</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157244</v>
      </c>
      <c r="CS40" s="626"/>
      <c r="CT40" s="626"/>
      <c r="CU40" s="626"/>
      <c r="CV40" s="626"/>
      <c r="CW40" s="626"/>
      <c r="CX40" s="626"/>
      <c r="CY40" s="627"/>
      <c r="CZ40" s="659">
        <v>0.8</v>
      </c>
      <c r="DA40" s="660"/>
      <c r="DB40" s="660"/>
      <c r="DC40" s="661"/>
      <c r="DD40" s="634">
        <v>10144</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990783</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277</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3430803</v>
      </c>
      <c r="CS42" s="626"/>
      <c r="CT42" s="626"/>
      <c r="CU42" s="626"/>
      <c r="CV42" s="626"/>
      <c r="CW42" s="626"/>
      <c r="CX42" s="626"/>
      <c r="CY42" s="627"/>
      <c r="CZ42" s="659">
        <v>16.8</v>
      </c>
      <c r="DA42" s="708"/>
      <c r="DB42" s="708"/>
      <c r="DC42" s="709"/>
      <c r="DD42" s="634">
        <v>773150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188183</v>
      </c>
      <c r="CS43" s="657"/>
      <c r="CT43" s="657"/>
      <c r="CU43" s="657"/>
      <c r="CV43" s="657"/>
      <c r="CW43" s="657"/>
      <c r="CX43" s="657"/>
      <c r="CY43" s="658"/>
      <c r="CZ43" s="659">
        <v>0.9</v>
      </c>
      <c r="DA43" s="660"/>
      <c r="DB43" s="660"/>
      <c r="DC43" s="661"/>
      <c r="DD43" s="634">
        <v>188183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3427347</v>
      </c>
      <c r="CS44" s="626"/>
      <c r="CT44" s="626"/>
      <c r="CU44" s="626"/>
      <c r="CV44" s="626"/>
      <c r="CW44" s="626"/>
      <c r="CX44" s="626"/>
      <c r="CY44" s="627"/>
      <c r="CZ44" s="659">
        <v>16.8</v>
      </c>
      <c r="DA44" s="708"/>
      <c r="DB44" s="708"/>
      <c r="DC44" s="709"/>
      <c r="DD44" s="634">
        <v>769694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461285</v>
      </c>
      <c r="CS45" s="657"/>
      <c r="CT45" s="657"/>
      <c r="CU45" s="657"/>
      <c r="CV45" s="657"/>
      <c r="CW45" s="657"/>
      <c r="CX45" s="657"/>
      <c r="CY45" s="658"/>
      <c r="CZ45" s="659">
        <v>2.2999999999999998</v>
      </c>
      <c r="DA45" s="660"/>
      <c r="DB45" s="660"/>
      <c r="DC45" s="661"/>
      <c r="DD45" s="634">
        <v>205629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2963415</v>
      </c>
      <c r="CS46" s="626"/>
      <c r="CT46" s="626"/>
      <c r="CU46" s="626"/>
      <c r="CV46" s="626"/>
      <c r="CW46" s="626"/>
      <c r="CX46" s="626"/>
      <c r="CY46" s="627"/>
      <c r="CZ46" s="659">
        <v>14.5</v>
      </c>
      <c r="DA46" s="708"/>
      <c r="DB46" s="708"/>
      <c r="DC46" s="709"/>
      <c r="DD46" s="634">
        <v>561418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3456</v>
      </c>
      <c r="CS47" s="657"/>
      <c r="CT47" s="657"/>
      <c r="CU47" s="657"/>
      <c r="CV47" s="657"/>
      <c r="CW47" s="657"/>
      <c r="CX47" s="657"/>
      <c r="CY47" s="658"/>
      <c r="CZ47" s="659">
        <v>0</v>
      </c>
      <c r="DA47" s="660"/>
      <c r="DB47" s="660"/>
      <c r="DC47" s="661"/>
      <c r="DD47" s="634">
        <v>3456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20426264</v>
      </c>
      <c r="CS49" s="693"/>
      <c r="CT49" s="693"/>
      <c r="CU49" s="693"/>
      <c r="CV49" s="693"/>
      <c r="CW49" s="693"/>
      <c r="CX49" s="693"/>
      <c r="CY49" s="720"/>
      <c r="CZ49" s="721">
        <v>100</v>
      </c>
      <c r="DA49" s="722"/>
      <c r="DB49" s="722"/>
      <c r="DC49" s="723"/>
      <c r="DD49" s="724">
        <v>13263335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20974</v>
      </c>
      <c r="R7" s="755"/>
      <c r="S7" s="755"/>
      <c r="T7" s="755"/>
      <c r="U7" s="755"/>
      <c r="V7" s="755">
        <v>20135</v>
      </c>
      <c r="W7" s="755"/>
      <c r="X7" s="755"/>
      <c r="Y7" s="755"/>
      <c r="Z7" s="755"/>
      <c r="AA7" s="755">
        <v>838</v>
      </c>
      <c r="AB7" s="755"/>
      <c r="AC7" s="755"/>
      <c r="AD7" s="755"/>
      <c r="AE7" s="756"/>
      <c r="AF7" s="757">
        <v>709</v>
      </c>
      <c r="AG7" s="758"/>
      <c r="AH7" s="758"/>
      <c r="AI7" s="758"/>
      <c r="AJ7" s="759"/>
      <c r="AK7" s="794">
        <v>22</v>
      </c>
      <c r="AL7" s="795"/>
      <c r="AM7" s="795"/>
      <c r="AN7" s="795"/>
      <c r="AO7" s="795"/>
      <c r="AP7" s="795">
        <v>18392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4</v>
      </c>
      <c r="CI7" s="792"/>
      <c r="CJ7" s="792"/>
      <c r="CK7" s="792"/>
      <c r="CL7" s="793"/>
      <c r="CM7" s="791">
        <v>717</v>
      </c>
      <c r="CN7" s="792"/>
      <c r="CO7" s="792"/>
      <c r="CP7" s="792"/>
      <c r="CQ7" s="793"/>
      <c r="CR7" s="791" t="s">
        <v>476</v>
      </c>
      <c r="CS7" s="792"/>
      <c r="CT7" s="792"/>
      <c r="CU7" s="792"/>
      <c r="CV7" s="793"/>
      <c r="CW7" s="791" t="s">
        <v>476</v>
      </c>
      <c r="CX7" s="792"/>
      <c r="CY7" s="792"/>
      <c r="CZ7" s="792"/>
      <c r="DA7" s="793"/>
      <c r="DB7" s="791">
        <v>2</v>
      </c>
      <c r="DC7" s="792"/>
      <c r="DD7" s="792"/>
      <c r="DE7" s="792"/>
      <c r="DF7" s="793"/>
      <c r="DG7" s="791" t="s">
        <v>552</v>
      </c>
      <c r="DH7" s="792"/>
      <c r="DI7" s="792"/>
      <c r="DJ7" s="792"/>
      <c r="DK7" s="793"/>
      <c r="DL7" s="791">
        <v>29</v>
      </c>
      <c r="DM7" s="792"/>
      <c r="DN7" s="792"/>
      <c r="DO7" s="792"/>
      <c r="DP7" s="793"/>
      <c r="DQ7" s="791" t="s">
        <v>476</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571</v>
      </c>
      <c r="R8" s="779"/>
      <c r="S8" s="779"/>
      <c r="T8" s="779"/>
      <c r="U8" s="779"/>
      <c r="V8" s="779">
        <v>561</v>
      </c>
      <c r="W8" s="779"/>
      <c r="X8" s="779"/>
      <c r="Y8" s="779"/>
      <c r="Z8" s="779"/>
      <c r="AA8" s="779">
        <v>11</v>
      </c>
      <c r="AB8" s="779"/>
      <c r="AC8" s="779"/>
      <c r="AD8" s="779"/>
      <c r="AE8" s="780"/>
      <c r="AF8" s="781">
        <v>11</v>
      </c>
      <c r="AG8" s="782"/>
      <c r="AH8" s="782"/>
      <c r="AI8" s="782"/>
      <c r="AJ8" s="783"/>
      <c r="AK8" s="784">
        <v>251</v>
      </c>
      <c r="AL8" s="785"/>
      <c r="AM8" s="785"/>
      <c r="AN8" s="785"/>
      <c r="AO8" s="785"/>
      <c r="AP8" s="785" t="s">
        <v>533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f>Q7+Q8</f>
        <v>21545</v>
      </c>
      <c r="R23" s="814"/>
      <c r="S23" s="814"/>
      <c r="T23" s="814"/>
      <c r="U23" s="814"/>
      <c r="V23" s="814">
        <f>V7+V8</f>
        <v>20696</v>
      </c>
      <c r="W23" s="814"/>
      <c r="X23" s="814"/>
      <c r="Y23" s="814"/>
      <c r="Z23" s="814"/>
      <c r="AA23" s="814">
        <f>AA7+AA8</f>
        <v>849</v>
      </c>
      <c r="AB23" s="814"/>
      <c r="AC23" s="814"/>
      <c r="AD23" s="814"/>
      <c r="AE23" s="815"/>
      <c r="AF23" s="816">
        <v>720</v>
      </c>
      <c r="AG23" s="814"/>
      <c r="AH23" s="814"/>
      <c r="AI23" s="814"/>
      <c r="AJ23" s="817"/>
      <c r="AK23" s="818"/>
      <c r="AL23" s="819"/>
      <c r="AM23" s="819"/>
      <c r="AN23" s="819"/>
      <c r="AO23" s="819"/>
      <c r="AP23" s="814">
        <f>AP7</f>
        <v>18392</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3">
        <v>7320</v>
      </c>
      <c r="R28" s="844"/>
      <c r="S28" s="844"/>
      <c r="T28" s="844"/>
      <c r="U28" s="844"/>
      <c r="V28" s="844">
        <v>6990</v>
      </c>
      <c r="W28" s="844"/>
      <c r="X28" s="844"/>
      <c r="Y28" s="844"/>
      <c r="Z28" s="844"/>
      <c r="AA28" s="844">
        <v>329</v>
      </c>
      <c r="AB28" s="844"/>
      <c r="AC28" s="844"/>
      <c r="AD28" s="844"/>
      <c r="AE28" s="845"/>
      <c r="AF28" s="846">
        <v>329</v>
      </c>
      <c r="AG28" s="844"/>
      <c r="AH28" s="844"/>
      <c r="AI28" s="844"/>
      <c r="AJ28" s="847"/>
      <c r="AK28" s="848">
        <v>388</v>
      </c>
      <c r="AL28" s="839"/>
      <c r="AM28" s="839"/>
      <c r="AN28" s="839"/>
      <c r="AO28" s="839"/>
      <c r="AP28" s="839" t="s">
        <v>534</v>
      </c>
      <c r="AQ28" s="839"/>
      <c r="AR28" s="839"/>
      <c r="AS28" s="839"/>
      <c r="AT28" s="839"/>
      <c r="AU28" s="838" t="s">
        <v>535</v>
      </c>
      <c r="AV28" s="839"/>
      <c r="AW28" s="839"/>
      <c r="AX28" s="839"/>
      <c r="AY28" s="839"/>
      <c r="AZ28" s="840"/>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3380</v>
      </c>
      <c r="R29" s="779"/>
      <c r="S29" s="779"/>
      <c r="T29" s="779"/>
      <c r="U29" s="779"/>
      <c r="V29" s="779">
        <v>3346</v>
      </c>
      <c r="W29" s="779"/>
      <c r="X29" s="779"/>
      <c r="Y29" s="779"/>
      <c r="Z29" s="779"/>
      <c r="AA29" s="779">
        <v>34</v>
      </c>
      <c r="AB29" s="779"/>
      <c r="AC29" s="779"/>
      <c r="AD29" s="779"/>
      <c r="AE29" s="780"/>
      <c r="AF29" s="781">
        <v>34</v>
      </c>
      <c r="AG29" s="782"/>
      <c r="AH29" s="782"/>
      <c r="AI29" s="782"/>
      <c r="AJ29" s="783"/>
      <c r="AK29" s="851">
        <v>489</v>
      </c>
      <c r="AL29" s="852"/>
      <c r="AM29" s="852"/>
      <c r="AN29" s="852"/>
      <c r="AO29" s="852"/>
      <c r="AP29" s="852" t="s">
        <v>534</v>
      </c>
      <c r="AQ29" s="852"/>
      <c r="AR29" s="852"/>
      <c r="AS29" s="852"/>
      <c r="AT29" s="852"/>
      <c r="AU29" s="852" t="s">
        <v>536</v>
      </c>
      <c r="AV29" s="852"/>
      <c r="AW29" s="852"/>
      <c r="AX29" s="852"/>
      <c r="AY29" s="852"/>
      <c r="AZ29" s="853"/>
      <c r="BA29" s="853"/>
      <c r="BB29" s="853"/>
      <c r="BC29" s="853"/>
      <c r="BD29" s="853"/>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561</v>
      </c>
      <c r="R30" s="779"/>
      <c r="S30" s="779"/>
      <c r="T30" s="779"/>
      <c r="U30" s="779"/>
      <c r="V30" s="779">
        <v>558</v>
      </c>
      <c r="W30" s="779"/>
      <c r="X30" s="779"/>
      <c r="Y30" s="779"/>
      <c r="Z30" s="779"/>
      <c r="AA30" s="779">
        <v>3</v>
      </c>
      <c r="AB30" s="779"/>
      <c r="AC30" s="779"/>
      <c r="AD30" s="779"/>
      <c r="AE30" s="780"/>
      <c r="AF30" s="781">
        <v>3</v>
      </c>
      <c r="AG30" s="782"/>
      <c r="AH30" s="782"/>
      <c r="AI30" s="782"/>
      <c r="AJ30" s="783"/>
      <c r="AK30" s="851">
        <v>90</v>
      </c>
      <c r="AL30" s="852"/>
      <c r="AM30" s="852"/>
      <c r="AN30" s="852"/>
      <c r="AO30" s="852"/>
      <c r="AP30" s="852" t="s">
        <v>534</v>
      </c>
      <c r="AQ30" s="852"/>
      <c r="AR30" s="852"/>
      <c r="AS30" s="852"/>
      <c r="AT30" s="852"/>
      <c r="AU30" s="852" t="s">
        <v>534</v>
      </c>
      <c r="AV30" s="852"/>
      <c r="AW30" s="852"/>
      <c r="AX30" s="852"/>
      <c r="AY30" s="852"/>
      <c r="AZ30" s="853"/>
      <c r="BA30" s="853"/>
      <c r="BB30" s="853"/>
      <c r="BC30" s="853"/>
      <c r="BD30" s="853"/>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477</v>
      </c>
      <c r="R31" s="779"/>
      <c r="S31" s="779"/>
      <c r="T31" s="779"/>
      <c r="U31" s="779"/>
      <c r="V31" s="779">
        <v>459</v>
      </c>
      <c r="W31" s="779"/>
      <c r="X31" s="779"/>
      <c r="Y31" s="779"/>
      <c r="Z31" s="779"/>
      <c r="AA31" s="779">
        <v>18</v>
      </c>
      <c r="AB31" s="779"/>
      <c r="AC31" s="779"/>
      <c r="AD31" s="779"/>
      <c r="AE31" s="780"/>
      <c r="AF31" s="781">
        <v>728</v>
      </c>
      <c r="AG31" s="782"/>
      <c r="AH31" s="782"/>
      <c r="AI31" s="782"/>
      <c r="AJ31" s="783"/>
      <c r="AK31" s="851">
        <v>156</v>
      </c>
      <c r="AL31" s="852"/>
      <c r="AM31" s="852"/>
      <c r="AN31" s="852"/>
      <c r="AO31" s="852"/>
      <c r="AP31" s="852">
        <v>541</v>
      </c>
      <c r="AQ31" s="852"/>
      <c r="AR31" s="852"/>
      <c r="AS31" s="852"/>
      <c r="AT31" s="852"/>
      <c r="AU31" s="852">
        <v>429</v>
      </c>
      <c r="AV31" s="852"/>
      <c r="AW31" s="852"/>
      <c r="AX31" s="852"/>
      <c r="AY31" s="852"/>
      <c r="AZ31" s="853" t="s">
        <v>534</v>
      </c>
      <c r="BA31" s="853"/>
      <c r="BB31" s="853"/>
      <c r="BC31" s="853"/>
      <c r="BD31" s="853"/>
      <c r="BE31" s="849" t="s">
        <v>383</v>
      </c>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926</v>
      </c>
      <c r="R32" s="779"/>
      <c r="S32" s="779"/>
      <c r="T32" s="779"/>
      <c r="U32" s="779"/>
      <c r="V32" s="779">
        <v>882</v>
      </c>
      <c r="W32" s="779"/>
      <c r="X32" s="779"/>
      <c r="Y32" s="779"/>
      <c r="Z32" s="779"/>
      <c r="AA32" s="779">
        <v>44</v>
      </c>
      <c r="AB32" s="779"/>
      <c r="AC32" s="779"/>
      <c r="AD32" s="779"/>
      <c r="AE32" s="780"/>
      <c r="AF32" s="781">
        <v>42</v>
      </c>
      <c r="AG32" s="782"/>
      <c r="AH32" s="782"/>
      <c r="AI32" s="782"/>
      <c r="AJ32" s="783"/>
      <c r="AK32" s="851">
        <v>70</v>
      </c>
      <c r="AL32" s="852"/>
      <c r="AM32" s="852"/>
      <c r="AN32" s="852"/>
      <c r="AO32" s="852"/>
      <c r="AP32" s="852">
        <v>2173</v>
      </c>
      <c r="AQ32" s="852"/>
      <c r="AR32" s="852"/>
      <c r="AS32" s="852"/>
      <c r="AT32" s="852"/>
      <c r="AU32" s="852">
        <v>450</v>
      </c>
      <c r="AV32" s="852"/>
      <c r="AW32" s="852"/>
      <c r="AX32" s="852"/>
      <c r="AY32" s="852"/>
      <c r="AZ32" s="853" t="s">
        <v>535</v>
      </c>
      <c r="BA32" s="853"/>
      <c r="BB32" s="853"/>
      <c r="BC32" s="853"/>
      <c r="BD32" s="853"/>
      <c r="BE32" s="849" t="s">
        <v>385</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1"/>
      <c r="AL33" s="852"/>
      <c r="AM33" s="852"/>
      <c r="AN33" s="852"/>
      <c r="AO33" s="852"/>
      <c r="AP33" s="852"/>
      <c r="AQ33" s="852"/>
      <c r="AR33" s="852"/>
      <c r="AS33" s="852"/>
      <c r="AT33" s="852"/>
      <c r="AU33" s="852"/>
      <c r="AV33" s="852"/>
      <c r="AW33" s="852"/>
      <c r="AX33" s="852"/>
      <c r="AY33" s="852"/>
      <c r="AZ33" s="853"/>
      <c r="BA33" s="853"/>
      <c r="BB33" s="853"/>
      <c r="BC33" s="853"/>
      <c r="BD33" s="853"/>
      <c r="BE33" s="849"/>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387</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1136</v>
      </c>
      <c r="AG63" s="863"/>
      <c r="AH63" s="863"/>
      <c r="AI63" s="863"/>
      <c r="AJ63" s="864"/>
      <c r="AK63" s="865"/>
      <c r="AL63" s="860"/>
      <c r="AM63" s="860"/>
      <c r="AN63" s="860"/>
      <c r="AO63" s="860"/>
      <c r="AP63" s="863">
        <f>AP31+AP32</f>
        <v>2714</v>
      </c>
      <c r="AQ63" s="863"/>
      <c r="AR63" s="863"/>
      <c r="AS63" s="863"/>
      <c r="AT63" s="863"/>
      <c r="AU63" s="863">
        <f>AU31+AU32</f>
        <v>879</v>
      </c>
      <c r="AV63" s="863"/>
      <c r="AW63" s="863"/>
      <c r="AX63" s="863"/>
      <c r="AY63" s="863"/>
      <c r="AZ63" s="867"/>
      <c r="BA63" s="867"/>
      <c r="BB63" s="867"/>
      <c r="BC63" s="867"/>
      <c r="BD63" s="867"/>
      <c r="BE63" s="868"/>
      <c r="BF63" s="868"/>
      <c r="BG63" s="868"/>
      <c r="BH63" s="868"/>
      <c r="BI63" s="869"/>
      <c r="BJ63" s="870" t="s">
        <v>110</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3" t="s">
        <v>374</v>
      </c>
      <c r="AG66" s="833"/>
      <c r="AH66" s="833"/>
      <c r="AI66" s="833"/>
      <c r="AJ66" s="874"/>
      <c r="AK66" s="737" t="s">
        <v>375</v>
      </c>
      <c r="AL66" s="761"/>
      <c r="AM66" s="761"/>
      <c r="AN66" s="761"/>
      <c r="AO66" s="762"/>
      <c r="AP66" s="737" t="s">
        <v>376</v>
      </c>
      <c r="AQ66" s="738"/>
      <c r="AR66" s="738"/>
      <c r="AS66" s="738"/>
      <c r="AT66" s="739"/>
      <c r="AU66" s="737" t="s">
        <v>390</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6"/>
      <c r="AH67" s="836"/>
      <c r="AI67" s="836"/>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2" t="s">
        <v>537</v>
      </c>
      <c r="C68" s="893"/>
      <c r="D68" s="893"/>
      <c r="E68" s="893"/>
      <c r="F68" s="893"/>
      <c r="G68" s="893"/>
      <c r="H68" s="893"/>
      <c r="I68" s="893"/>
      <c r="J68" s="893"/>
      <c r="K68" s="893"/>
      <c r="L68" s="893"/>
      <c r="M68" s="893"/>
      <c r="N68" s="893"/>
      <c r="O68" s="893"/>
      <c r="P68" s="894"/>
      <c r="Q68" s="895">
        <v>22493</v>
      </c>
      <c r="R68" s="888"/>
      <c r="S68" s="888"/>
      <c r="T68" s="888"/>
      <c r="U68" s="889"/>
      <c r="V68" s="887">
        <v>22018</v>
      </c>
      <c r="W68" s="888"/>
      <c r="X68" s="888"/>
      <c r="Y68" s="888"/>
      <c r="Z68" s="889"/>
      <c r="AA68" s="887">
        <v>475</v>
      </c>
      <c r="AB68" s="888"/>
      <c r="AC68" s="888"/>
      <c r="AD68" s="888"/>
      <c r="AE68" s="889"/>
      <c r="AF68" s="887">
        <v>475</v>
      </c>
      <c r="AG68" s="888"/>
      <c r="AH68" s="888"/>
      <c r="AI68" s="888"/>
      <c r="AJ68" s="889"/>
      <c r="AK68" s="887">
        <v>1327</v>
      </c>
      <c r="AL68" s="888"/>
      <c r="AM68" s="888"/>
      <c r="AN68" s="888"/>
      <c r="AO68" s="889"/>
      <c r="AP68" s="887" t="s">
        <v>476</v>
      </c>
      <c r="AQ68" s="888"/>
      <c r="AR68" s="888"/>
      <c r="AS68" s="888"/>
      <c r="AT68" s="889"/>
      <c r="AU68" s="887" t="s">
        <v>476</v>
      </c>
      <c r="AV68" s="888"/>
      <c r="AW68" s="888"/>
      <c r="AX68" s="888"/>
      <c r="AY68" s="889"/>
      <c r="AZ68" s="890"/>
      <c r="BA68" s="890"/>
      <c r="BB68" s="890"/>
      <c r="BC68" s="890"/>
      <c r="BD68" s="891"/>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96" t="s">
        <v>538</v>
      </c>
      <c r="C69" s="897"/>
      <c r="D69" s="897"/>
      <c r="E69" s="897"/>
      <c r="F69" s="897"/>
      <c r="G69" s="897"/>
      <c r="H69" s="897"/>
      <c r="I69" s="897"/>
      <c r="J69" s="897"/>
      <c r="K69" s="897"/>
      <c r="L69" s="897"/>
      <c r="M69" s="897"/>
      <c r="N69" s="897"/>
      <c r="O69" s="897"/>
      <c r="P69" s="898"/>
      <c r="Q69" s="899">
        <v>186</v>
      </c>
      <c r="R69" s="900"/>
      <c r="S69" s="900"/>
      <c r="T69" s="900"/>
      <c r="U69" s="851"/>
      <c r="V69" s="901">
        <v>154</v>
      </c>
      <c r="W69" s="900"/>
      <c r="X69" s="900"/>
      <c r="Y69" s="900"/>
      <c r="Z69" s="851"/>
      <c r="AA69" s="901">
        <v>32</v>
      </c>
      <c r="AB69" s="900"/>
      <c r="AC69" s="900"/>
      <c r="AD69" s="900"/>
      <c r="AE69" s="851"/>
      <c r="AF69" s="901">
        <v>32</v>
      </c>
      <c r="AG69" s="900"/>
      <c r="AH69" s="900"/>
      <c r="AI69" s="900"/>
      <c r="AJ69" s="851"/>
      <c r="AK69" s="901" t="s">
        <v>476</v>
      </c>
      <c r="AL69" s="900"/>
      <c r="AM69" s="900"/>
      <c r="AN69" s="900"/>
      <c r="AO69" s="851"/>
      <c r="AP69" s="901" t="s">
        <v>476</v>
      </c>
      <c r="AQ69" s="900"/>
      <c r="AR69" s="900"/>
      <c r="AS69" s="900"/>
      <c r="AT69" s="851"/>
      <c r="AU69" s="901" t="s">
        <v>476</v>
      </c>
      <c r="AV69" s="900"/>
      <c r="AW69" s="900"/>
      <c r="AX69" s="900"/>
      <c r="AY69" s="851"/>
      <c r="AZ69" s="902"/>
      <c r="BA69" s="902"/>
      <c r="BB69" s="902"/>
      <c r="BC69" s="902"/>
      <c r="BD69" s="903"/>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96" t="s">
        <v>539</v>
      </c>
      <c r="C70" s="897"/>
      <c r="D70" s="897"/>
      <c r="E70" s="897"/>
      <c r="F70" s="897"/>
      <c r="G70" s="897"/>
      <c r="H70" s="897"/>
      <c r="I70" s="897"/>
      <c r="J70" s="897"/>
      <c r="K70" s="897"/>
      <c r="L70" s="897"/>
      <c r="M70" s="897"/>
      <c r="N70" s="897"/>
      <c r="O70" s="897"/>
      <c r="P70" s="898"/>
      <c r="Q70" s="899">
        <v>112</v>
      </c>
      <c r="R70" s="900"/>
      <c r="S70" s="900"/>
      <c r="T70" s="900"/>
      <c r="U70" s="851"/>
      <c r="V70" s="901">
        <v>97</v>
      </c>
      <c r="W70" s="900"/>
      <c r="X70" s="900"/>
      <c r="Y70" s="900"/>
      <c r="Z70" s="851"/>
      <c r="AA70" s="901">
        <v>15</v>
      </c>
      <c r="AB70" s="900"/>
      <c r="AC70" s="900"/>
      <c r="AD70" s="900"/>
      <c r="AE70" s="851"/>
      <c r="AF70" s="901">
        <v>15</v>
      </c>
      <c r="AG70" s="900"/>
      <c r="AH70" s="900"/>
      <c r="AI70" s="900"/>
      <c r="AJ70" s="851"/>
      <c r="AK70" s="901">
        <v>2</v>
      </c>
      <c r="AL70" s="900"/>
      <c r="AM70" s="900"/>
      <c r="AN70" s="900"/>
      <c r="AO70" s="851"/>
      <c r="AP70" s="901" t="s">
        <v>476</v>
      </c>
      <c r="AQ70" s="900"/>
      <c r="AR70" s="900"/>
      <c r="AS70" s="900"/>
      <c r="AT70" s="851"/>
      <c r="AU70" s="901" t="s">
        <v>476</v>
      </c>
      <c r="AV70" s="900"/>
      <c r="AW70" s="900"/>
      <c r="AX70" s="900"/>
      <c r="AY70" s="851"/>
      <c r="AZ70" s="902"/>
      <c r="BA70" s="902"/>
      <c r="BB70" s="902"/>
      <c r="BC70" s="902"/>
      <c r="BD70" s="903"/>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96" t="s">
        <v>540</v>
      </c>
      <c r="C71" s="897"/>
      <c r="D71" s="897"/>
      <c r="E71" s="897"/>
      <c r="F71" s="897"/>
      <c r="G71" s="897"/>
      <c r="H71" s="897"/>
      <c r="I71" s="897"/>
      <c r="J71" s="897"/>
      <c r="K71" s="897"/>
      <c r="L71" s="897"/>
      <c r="M71" s="897"/>
      <c r="N71" s="897"/>
      <c r="O71" s="897"/>
      <c r="P71" s="898"/>
      <c r="Q71" s="899">
        <v>111</v>
      </c>
      <c r="R71" s="900"/>
      <c r="S71" s="900"/>
      <c r="T71" s="900"/>
      <c r="U71" s="851"/>
      <c r="V71" s="901">
        <v>81</v>
      </c>
      <c r="W71" s="900"/>
      <c r="X71" s="900"/>
      <c r="Y71" s="900"/>
      <c r="Z71" s="851"/>
      <c r="AA71" s="901">
        <v>30</v>
      </c>
      <c r="AB71" s="900"/>
      <c r="AC71" s="900"/>
      <c r="AD71" s="900"/>
      <c r="AE71" s="851"/>
      <c r="AF71" s="901">
        <v>30</v>
      </c>
      <c r="AG71" s="900"/>
      <c r="AH71" s="900"/>
      <c r="AI71" s="900"/>
      <c r="AJ71" s="851"/>
      <c r="AK71" s="901" t="s">
        <v>476</v>
      </c>
      <c r="AL71" s="900"/>
      <c r="AM71" s="900"/>
      <c r="AN71" s="900"/>
      <c r="AO71" s="851"/>
      <c r="AP71" s="901" t="s">
        <v>476</v>
      </c>
      <c r="AQ71" s="900"/>
      <c r="AR71" s="900"/>
      <c r="AS71" s="900"/>
      <c r="AT71" s="851"/>
      <c r="AU71" s="901" t="s">
        <v>476</v>
      </c>
      <c r="AV71" s="900"/>
      <c r="AW71" s="900"/>
      <c r="AX71" s="900"/>
      <c r="AY71" s="851"/>
      <c r="AZ71" s="902"/>
      <c r="BA71" s="902"/>
      <c r="BB71" s="902"/>
      <c r="BC71" s="902"/>
      <c r="BD71" s="903"/>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96" t="s">
        <v>541</v>
      </c>
      <c r="C72" s="897"/>
      <c r="D72" s="897"/>
      <c r="E72" s="897"/>
      <c r="F72" s="897"/>
      <c r="G72" s="897"/>
      <c r="H72" s="897"/>
      <c r="I72" s="897"/>
      <c r="J72" s="897"/>
      <c r="K72" s="897"/>
      <c r="L72" s="897"/>
      <c r="M72" s="897"/>
      <c r="N72" s="897"/>
      <c r="O72" s="897"/>
      <c r="P72" s="898"/>
      <c r="Q72" s="899">
        <v>2076</v>
      </c>
      <c r="R72" s="900"/>
      <c r="S72" s="900"/>
      <c r="T72" s="900"/>
      <c r="U72" s="851"/>
      <c r="V72" s="901">
        <v>1822</v>
      </c>
      <c r="W72" s="900"/>
      <c r="X72" s="900"/>
      <c r="Y72" s="900"/>
      <c r="Z72" s="851"/>
      <c r="AA72" s="901">
        <v>254</v>
      </c>
      <c r="AB72" s="900"/>
      <c r="AC72" s="900"/>
      <c r="AD72" s="900"/>
      <c r="AE72" s="851"/>
      <c r="AF72" s="901">
        <v>254</v>
      </c>
      <c r="AG72" s="900"/>
      <c r="AH72" s="900"/>
      <c r="AI72" s="900"/>
      <c r="AJ72" s="851"/>
      <c r="AK72" s="901">
        <v>73</v>
      </c>
      <c r="AL72" s="900"/>
      <c r="AM72" s="900"/>
      <c r="AN72" s="900"/>
      <c r="AO72" s="851"/>
      <c r="AP72" s="901" t="s">
        <v>476</v>
      </c>
      <c r="AQ72" s="900"/>
      <c r="AR72" s="900"/>
      <c r="AS72" s="900"/>
      <c r="AT72" s="851"/>
      <c r="AU72" s="901" t="s">
        <v>476</v>
      </c>
      <c r="AV72" s="900"/>
      <c r="AW72" s="900"/>
      <c r="AX72" s="900"/>
      <c r="AY72" s="851"/>
      <c r="AZ72" s="902"/>
      <c r="BA72" s="902"/>
      <c r="BB72" s="902"/>
      <c r="BC72" s="902"/>
      <c r="BD72" s="903"/>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96" t="s">
        <v>542</v>
      </c>
      <c r="C73" s="897"/>
      <c r="D73" s="897"/>
      <c r="E73" s="897"/>
      <c r="F73" s="897"/>
      <c r="G73" s="897"/>
      <c r="H73" s="897"/>
      <c r="I73" s="897"/>
      <c r="J73" s="897"/>
      <c r="K73" s="897"/>
      <c r="L73" s="897"/>
      <c r="M73" s="897"/>
      <c r="N73" s="897"/>
      <c r="O73" s="897"/>
      <c r="P73" s="898"/>
      <c r="Q73" s="899">
        <v>565538</v>
      </c>
      <c r="R73" s="900"/>
      <c r="S73" s="900"/>
      <c r="T73" s="900"/>
      <c r="U73" s="851"/>
      <c r="V73" s="901">
        <v>552543</v>
      </c>
      <c r="W73" s="900"/>
      <c r="X73" s="900"/>
      <c r="Y73" s="900"/>
      <c r="Z73" s="851"/>
      <c r="AA73" s="901">
        <v>12995</v>
      </c>
      <c r="AB73" s="900"/>
      <c r="AC73" s="900"/>
      <c r="AD73" s="900"/>
      <c r="AE73" s="851"/>
      <c r="AF73" s="901">
        <v>12995</v>
      </c>
      <c r="AG73" s="900"/>
      <c r="AH73" s="900"/>
      <c r="AI73" s="900"/>
      <c r="AJ73" s="851"/>
      <c r="AK73" s="901">
        <v>3497</v>
      </c>
      <c r="AL73" s="900"/>
      <c r="AM73" s="900"/>
      <c r="AN73" s="900"/>
      <c r="AO73" s="851"/>
      <c r="AP73" s="901" t="s">
        <v>476</v>
      </c>
      <c r="AQ73" s="900"/>
      <c r="AR73" s="900"/>
      <c r="AS73" s="900"/>
      <c r="AT73" s="851"/>
      <c r="AU73" s="901" t="s">
        <v>476</v>
      </c>
      <c r="AV73" s="900"/>
      <c r="AW73" s="900"/>
      <c r="AX73" s="900"/>
      <c r="AY73" s="851"/>
      <c r="AZ73" s="902"/>
      <c r="BA73" s="902"/>
      <c r="BB73" s="902"/>
      <c r="BC73" s="902"/>
      <c r="BD73" s="903"/>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96" t="s">
        <v>543</v>
      </c>
      <c r="C74" s="897"/>
      <c r="D74" s="897"/>
      <c r="E74" s="897"/>
      <c r="F74" s="897"/>
      <c r="G74" s="897"/>
      <c r="H74" s="897"/>
      <c r="I74" s="897"/>
      <c r="J74" s="897"/>
      <c r="K74" s="897"/>
      <c r="L74" s="897"/>
      <c r="M74" s="897"/>
      <c r="N74" s="897"/>
      <c r="O74" s="897"/>
      <c r="P74" s="898"/>
      <c r="Q74" s="899">
        <v>223</v>
      </c>
      <c r="R74" s="900"/>
      <c r="S74" s="900"/>
      <c r="T74" s="900"/>
      <c r="U74" s="851"/>
      <c r="V74" s="901">
        <v>193</v>
      </c>
      <c r="W74" s="900"/>
      <c r="X74" s="900"/>
      <c r="Y74" s="900"/>
      <c r="Z74" s="851"/>
      <c r="AA74" s="901">
        <v>30</v>
      </c>
      <c r="AB74" s="900"/>
      <c r="AC74" s="900"/>
      <c r="AD74" s="900"/>
      <c r="AE74" s="851"/>
      <c r="AF74" s="901">
        <v>30</v>
      </c>
      <c r="AG74" s="900"/>
      <c r="AH74" s="900"/>
      <c r="AI74" s="900"/>
      <c r="AJ74" s="851"/>
      <c r="AK74" s="901" t="s">
        <v>551</v>
      </c>
      <c r="AL74" s="900"/>
      <c r="AM74" s="900"/>
      <c r="AN74" s="900"/>
      <c r="AO74" s="851"/>
      <c r="AP74" s="901" t="s">
        <v>476</v>
      </c>
      <c r="AQ74" s="900"/>
      <c r="AR74" s="900"/>
      <c r="AS74" s="900"/>
      <c r="AT74" s="851"/>
      <c r="AU74" s="901" t="s">
        <v>476</v>
      </c>
      <c r="AV74" s="900"/>
      <c r="AW74" s="900"/>
      <c r="AX74" s="900"/>
      <c r="AY74" s="851"/>
      <c r="AZ74" s="902"/>
      <c r="BA74" s="902"/>
      <c r="BB74" s="902"/>
      <c r="BC74" s="902"/>
      <c r="BD74" s="903"/>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96" t="s">
        <v>544</v>
      </c>
      <c r="C75" s="897"/>
      <c r="D75" s="897"/>
      <c r="E75" s="897"/>
      <c r="F75" s="897"/>
      <c r="G75" s="897"/>
      <c r="H75" s="897"/>
      <c r="I75" s="897"/>
      <c r="J75" s="897"/>
      <c r="K75" s="897"/>
      <c r="L75" s="897"/>
      <c r="M75" s="897"/>
      <c r="N75" s="897"/>
      <c r="O75" s="897"/>
      <c r="P75" s="898"/>
      <c r="Q75" s="899">
        <v>3458</v>
      </c>
      <c r="R75" s="900"/>
      <c r="S75" s="900"/>
      <c r="T75" s="900"/>
      <c r="U75" s="851"/>
      <c r="V75" s="901">
        <v>2797</v>
      </c>
      <c r="W75" s="900"/>
      <c r="X75" s="900"/>
      <c r="Y75" s="900"/>
      <c r="Z75" s="851"/>
      <c r="AA75" s="901">
        <v>661</v>
      </c>
      <c r="AB75" s="900"/>
      <c r="AC75" s="900"/>
      <c r="AD75" s="900"/>
      <c r="AE75" s="851"/>
      <c r="AF75" s="901">
        <v>2812</v>
      </c>
      <c r="AG75" s="900"/>
      <c r="AH75" s="900"/>
      <c r="AI75" s="900"/>
      <c r="AJ75" s="851"/>
      <c r="AK75" s="901">
        <v>196</v>
      </c>
      <c r="AL75" s="900"/>
      <c r="AM75" s="900"/>
      <c r="AN75" s="900"/>
      <c r="AO75" s="851"/>
      <c r="AP75" s="901">
        <v>3184</v>
      </c>
      <c r="AQ75" s="900"/>
      <c r="AR75" s="900"/>
      <c r="AS75" s="900"/>
      <c r="AT75" s="851"/>
      <c r="AU75" s="901">
        <v>1</v>
      </c>
      <c r="AV75" s="900"/>
      <c r="AW75" s="900"/>
      <c r="AX75" s="900"/>
      <c r="AY75" s="851"/>
      <c r="AZ75" s="902"/>
      <c r="BA75" s="902"/>
      <c r="BB75" s="902"/>
      <c r="BC75" s="902"/>
      <c r="BD75" s="903"/>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96" t="s">
        <v>545</v>
      </c>
      <c r="C76" s="897"/>
      <c r="D76" s="897"/>
      <c r="E76" s="897"/>
      <c r="F76" s="897"/>
      <c r="G76" s="897"/>
      <c r="H76" s="897"/>
      <c r="I76" s="897"/>
      <c r="J76" s="897"/>
      <c r="K76" s="897"/>
      <c r="L76" s="897"/>
      <c r="M76" s="897"/>
      <c r="N76" s="897"/>
      <c r="O76" s="897"/>
      <c r="P76" s="898"/>
      <c r="Q76" s="899">
        <v>3815</v>
      </c>
      <c r="R76" s="900"/>
      <c r="S76" s="900"/>
      <c r="T76" s="900"/>
      <c r="U76" s="851"/>
      <c r="V76" s="901">
        <v>3694</v>
      </c>
      <c r="W76" s="900"/>
      <c r="X76" s="900"/>
      <c r="Y76" s="900"/>
      <c r="Z76" s="851"/>
      <c r="AA76" s="901">
        <v>121</v>
      </c>
      <c r="AB76" s="900"/>
      <c r="AC76" s="900"/>
      <c r="AD76" s="900"/>
      <c r="AE76" s="851"/>
      <c r="AF76" s="901">
        <v>106</v>
      </c>
      <c r="AG76" s="900"/>
      <c r="AH76" s="900"/>
      <c r="AI76" s="900"/>
      <c r="AJ76" s="851"/>
      <c r="AK76" s="901" t="s">
        <v>551</v>
      </c>
      <c r="AL76" s="900"/>
      <c r="AM76" s="900"/>
      <c r="AN76" s="900"/>
      <c r="AO76" s="851"/>
      <c r="AP76" s="901">
        <v>937</v>
      </c>
      <c r="AQ76" s="900"/>
      <c r="AR76" s="900"/>
      <c r="AS76" s="900"/>
      <c r="AT76" s="851"/>
      <c r="AU76" s="901">
        <v>333</v>
      </c>
      <c r="AV76" s="900"/>
      <c r="AW76" s="900"/>
      <c r="AX76" s="900"/>
      <c r="AY76" s="851"/>
      <c r="AZ76" s="902"/>
      <c r="BA76" s="902"/>
      <c r="BB76" s="902"/>
      <c r="BC76" s="902"/>
      <c r="BD76" s="903"/>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96" t="s">
        <v>546</v>
      </c>
      <c r="C77" s="897"/>
      <c r="D77" s="897"/>
      <c r="E77" s="897"/>
      <c r="F77" s="897"/>
      <c r="G77" s="897"/>
      <c r="H77" s="897"/>
      <c r="I77" s="897"/>
      <c r="J77" s="897"/>
      <c r="K77" s="897"/>
      <c r="L77" s="897"/>
      <c r="M77" s="897"/>
      <c r="N77" s="897"/>
      <c r="O77" s="897"/>
      <c r="P77" s="898"/>
      <c r="Q77" s="899">
        <v>200</v>
      </c>
      <c r="R77" s="900"/>
      <c r="S77" s="900"/>
      <c r="T77" s="900"/>
      <c r="U77" s="851"/>
      <c r="V77" s="901">
        <v>182</v>
      </c>
      <c r="W77" s="900"/>
      <c r="X77" s="900"/>
      <c r="Y77" s="900"/>
      <c r="Z77" s="851"/>
      <c r="AA77" s="901">
        <v>18</v>
      </c>
      <c r="AB77" s="900"/>
      <c r="AC77" s="900"/>
      <c r="AD77" s="900"/>
      <c r="AE77" s="851"/>
      <c r="AF77" s="901">
        <v>19</v>
      </c>
      <c r="AG77" s="900"/>
      <c r="AH77" s="900"/>
      <c r="AI77" s="900"/>
      <c r="AJ77" s="851"/>
      <c r="AK77" s="901" t="s">
        <v>551</v>
      </c>
      <c r="AL77" s="900"/>
      <c r="AM77" s="900"/>
      <c r="AN77" s="900"/>
      <c r="AO77" s="851"/>
      <c r="AP77" s="901">
        <v>62</v>
      </c>
      <c r="AQ77" s="900"/>
      <c r="AR77" s="900"/>
      <c r="AS77" s="900"/>
      <c r="AT77" s="851"/>
      <c r="AU77" s="901">
        <v>25</v>
      </c>
      <c r="AV77" s="900"/>
      <c r="AW77" s="900"/>
      <c r="AX77" s="900"/>
      <c r="AY77" s="851"/>
      <c r="AZ77" s="902"/>
      <c r="BA77" s="902"/>
      <c r="BB77" s="902"/>
      <c r="BC77" s="902"/>
      <c r="BD77" s="903"/>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96" t="s">
        <v>547</v>
      </c>
      <c r="C78" s="897"/>
      <c r="D78" s="897"/>
      <c r="E78" s="897"/>
      <c r="F78" s="897"/>
      <c r="G78" s="897"/>
      <c r="H78" s="897"/>
      <c r="I78" s="897"/>
      <c r="J78" s="897"/>
      <c r="K78" s="897"/>
      <c r="L78" s="897"/>
      <c r="M78" s="897"/>
      <c r="N78" s="897"/>
      <c r="O78" s="897"/>
      <c r="P78" s="898"/>
      <c r="Q78" s="899">
        <v>2960</v>
      </c>
      <c r="R78" s="900"/>
      <c r="S78" s="900"/>
      <c r="T78" s="900"/>
      <c r="U78" s="851"/>
      <c r="V78" s="901">
        <v>2748</v>
      </c>
      <c r="W78" s="900"/>
      <c r="X78" s="900"/>
      <c r="Y78" s="900"/>
      <c r="Z78" s="851"/>
      <c r="AA78" s="901">
        <v>212</v>
      </c>
      <c r="AB78" s="900"/>
      <c r="AC78" s="900"/>
      <c r="AD78" s="900"/>
      <c r="AE78" s="851"/>
      <c r="AF78" s="901">
        <v>212</v>
      </c>
      <c r="AG78" s="900"/>
      <c r="AH78" s="900"/>
      <c r="AI78" s="900"/>
      <c r="AJ78" s="851"/>
      <c r="AK78" s="901">
        <v>32</v>
      </c>
      <c r="AL78" s="900"/>
      <c r="AM78" s="900"/>
      <c r="AN78" s="900"/>
      <c r="AO78" s="851"/>
      <c r="AP78" s="901" t="s">
        <v>476</v>
      </c>
      <c r="AQ78" s="900"/>
      <c r="AR78" s="900"/>
      <c r="AS78" s="900"/>
      <c r="AT78" s="851"/>
      <c r="AU78" s="901" t="s">
        <v>476</v>
      </c>
      <c r="AV78" s="900"/>
      <c r="AW78" s="900"/>
      <c r="AX78" s="900"/>
      <c r="AY78" s="851"/>
      <c r="AZ78" s="902"/>
      <c r="BA78" s="902"/>
      <c r="BB78" s="902"/>
      <c r="BC78" s="902"/>
      <c r="BD78" s="903"/>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96" t="s">
        <v>548</v>
      </c>
      <c r="C79" s="897"/>
      <c r="D79" s="897"/>
      <c r="E79" s="897"/>
      <c r="F79" s="897"/>
      <c r="G79" s="897"/>
      <c r="H79" s="897"/>
      <c r="I79" s="897"/>
      <c r="J79" s="897"/>
      <c r="K79" s="897"/>
      <c r="L79" s="897"/>
      <c r="M79" s="897"/>
      <c r="N79" s="897"/>
      <c r="O79" s="897"/>
      <c r="P79" s="898"/>
      <c r="Q79" s="899">
        <v>13</v>
      </c>
      <c r="R79" s="900"/>
      <c r="S79" s="900"/>
      <c r="T79" s="900"/>
      <c r="U79" s="851"/>
      <c r="V79" s="901">
        <v>12</v>
      </c>
      <c r="W79" s="900"/>
      <c r="X79" s="900"/>
      <c r="Y79" s="900"/>
      <c r="Z79" s="851"/>
      <c r="AA79" s="901">
        <v>1</v>
      </c>
      <c r="AB79" s="900"/>
      <c r="AC79" s="900"/>
      <c r="AD79" s="900"/>
      <c r="AE79" s="851"/>
      <c r="AF79" s="901">
        <v>1</v>
      </c>
      <c r="AG79" s="900"/>
      <c r="AH79" s="900"/>
      <c r="AI79" s="900"/>
      <c r="AJ79" s="851"/>
      <c r="AK79" s="901">
        <v>2</v>
      </c>
      <c r="AL79" s="900"/>
      <c r="AM79" s="900"/>
      <c r="AN79" s="900"/>
      <c r="AO79" s="851"/>
      <c r="AP79" s="901" t="s">
        <v>476</v>
      </c>
      <c r="AQ79" s="900"/>
      <c r="AR79" s="900"/>
      <c r="AS79" s="900"/>
      <c r="AT79" s="851"/>
      <c r="AU79" s="901" t="s">
        <v>476</v>
      </c>
      <c r="AV79" s="900"/>
      <c r="AW79" s="900"/>
      <c r="AX79" s="900"/>
      <c r="AY79" s="851"/>
      <c r="AZ79" s="902"/>
      <c r="BA79" s="902"/>
      <c r="BB79" s="902"/>
      <c r="BC79" s="902"/>
      <c r="BD79" s="903"/>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96" t="s">
        <v>549</v>
      </c>
      <c r="C80" s="897"/>
      <c r="D80" s="897"/>
      <c r="E80" s="897"/>
      <c r="F80" s="897"/>
      <c r="G80" s="897"/>
      <c r="H80" s="897"/>
      <c r="I80" s="897"/>
      <c r="J80" s="897"/>
      <c r="K80" s="897"/>
      <c r="L80" s="897"/>
      <c r="M80" s="897"/>
      <c r="N80" s="897"/>
      <c r="O80" s="897"/>
      <c r="P80" s="898"/>
      <c r="Q80" s="899">
        <v>3328</v>
      </c>
      <c r="R80" s="900"/>
      <c r="S80" s="900"/>
      <c r="T80" s="900"/>
      <c r="U80" s="851"/>
      <c r="V80" s="901">
        <v>3275</v>
      </c>
      <c r="W80" s="900"/>
      <c r="X80" s="900"/>
      <c r="Y80" s="900"/>
      <c r="Z80" s="851"/>
      <c r="AA80" s="901">
        <v>53</v>
      </c>
      <c r="AB80" s="900"/>
      <c r="AC80" s="900"/>
      <c r="AD80" s="900"/>
      <c r="AE80" s="851"/>
      <c r="AF80" s="901">
        <v>48</v>
      </c>
      <c r="AG80" s="900"/>
      <c r="AH80" s="900"/>
      <c r="AI80" s="900"/>
      <c r="AJ80" s="851"/>
      <c r="AK80" s="901" t="s">
        <v>551</v>
      </c>
      <c r="AL80" s="900"/>
      <c r="AM80" s="900"/>
      <c r="AN80" s="900"/>
      <c r="AO80" s="851"/>
      <c r="AP80" s="901">
        <v>1904</v>
      </c>
      <c r="AQ80" s="900"/>
      <c r="AR80" s="900"/>
      <c r="AS80" s="900"/>
      <c r="AT80" s="851"/>
      <c r="AU80" s="901">
        <v>518</v>
      </c>
      <c r="AV80" s="900"/>
      <c r="AW80" s="900"/>
      <c r="AX80" s="900"/>
      <c r="AY80" s="851"/>
      <c r="AZ80" s="902"/>
      <c r="BA80" s="902"/>
      <c r="BB80" s="902"/>
      <c r="BC80" s="902"/>
      <c r="BD80" s="903"/>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96"/>
      <c r="C81" s="897"/>
      <c r="D81" s="897"/>
      <c r="E81" s="897"/>
      <c r="F81" s="897"/>
      <c r="G81" s="897"/>
      <c r="H81" s="897"/>
      <c r="I81" s="897"/>
      <c r="J81" s="897"/>
      <c r="K81" s="897"/>
      <c r="L81" s="897"/>
      <c r="M81" s="897"/>
      <c r="N81" s="897"/>
      <c r="O81" s="897"/>
      <c r="P81" s="898"/>
      <c r="Q81" s="904"/>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902"/>
      <c r="BA81" s="902"/>
      <c r="BB81" s="902"/>
      <c r="BC81" s="902"/>
      <c r="BD81" s="903"/>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96"/>
      <c r="C82" s="897"/>
      <c r="D82" s="897"/>
      <c r="E82" s="897"/>
      <c r="F82" s="897"/>
      <c r="G82" s="897"/>
      <c r="H82" s="897"/>
      <c r="I82" s="897"/>
      <c r="J82" s="897"/>
      <c r="K82" s="897"/>
      <c r="L82" s="897"/>
      <c r="M82" s="897"/>
      <c r="N82" s="897"/>
      <c r="O82" s="897"/>
      <c r="P82" s="898"/>
      <c r="Q82" s="904"/>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902"/>
      <c r="BA82" s="902"/>
      <c r="BB82" s="902"/>
      <c r="BC82" s="902"/>
      <c r="BD82" s="903"/>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904"/>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902"/>
      <c r="BA83" s="902"/>
      <c r="BB83" s="902"/>
      <c r="BC83" s="902"/>
      <c r="BD83" s="903"/>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904"/>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902"/>
      <c r="BA84" s="902"/>
      <c r="BB84" s="902"/>
      <c r="BC84" s="902"/>
      <c r="BD84" s="903"/>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904"/>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902"/>
      <c r="BA85" s="902"/>
      <c r="BB85" s="902"/>
      <c r="BC85" s="902"/>
      <c r="BD85" s="903"/>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904"/>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902"/>
      <c r="BA86" s="902"/>
      <c r="BB86" s="902"/>
      <c r="BC86" s="902"/>
      <c r="BD86" s="903"/>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367</v>
      </c>
      <c r="B88" s="810" t="s">
        <v>391</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f>AF68+AF69+AF70+AF71+AF72+AF73+AF74+AF75+AF76+AF77+AF78+AF79+AF80</f>
        <v>17029</v>
      </c>
      <c r="AG88" s="863"/>
      <c r="AH88" s="863"/>
      <c r="AI88" s="863"/>
      <c r="AJ88" s="863"/>
      <c r="AK88" s="860"/>
      <c r="AL88" s="860"/>
      <c r="AM88" s="860"/>
      <c r="AN88" s="860"/>
      <c r="AO88" s="860"/>
      <c r="AP88" s="863">
        <f>AP75+AP76+AP77+AP80</f>
        <v>6087</v>
      </c>
      <c r="AQ88" s="863"/>
      <c r="AR88" s="863"/>
      <c r="AS88" s="863"/>
      <c r="AT88" s="863"/>
      <c r="AU88" s="863">
        <f>AU75+AU76+AU77+AU80</f>
        <v>877</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t="s">
        <v>553</v>
      </c>
      <c r="CS102" s="871"/>
      <c r="CT102" s="871"/>
      <c r="CU102" s="871"/>
      <c r="CV102" s="916"/>
      <c r="CW102" s="915" t="s">
        <v>554</v>
      </c>
      <c r="CX102" s="871"/>
      <c r="CY102" s="871"/>
      <c r="CZ102" s="871"/>
      <c r="DA102" s="916"/>
      <c r="DB102" s="915">
        <v>2</v>
      </c>
      <c r="DC102" s="871"/>
      <c r="DD102" s="871"/>
      <c r="DE102" s="871"/>
      <c r="DF102" s="916"/>
      <c r="DG102" s="915" t="s">
        <v>554</v>
      </c>
      <c r="DH102" s="871"/>
      <c r="DI102" s="871"/>
      <c r="DJ102" s="871"/>
      <c r="DK102" s="916"/>
      <c r="DL102" s="915">
        <v>29</v>
      </c>
      <c r="DM102" s="871"/>
      <c r="DN102" s="871"/>
      <c r="DO102" s="871"/>
      <c r="DP102" s="916"/>
      <c r="DQ102" s="915" t="s">
        <v>555</v>
      </c>
      <c r="DR102" s="871"/>
      <c r="DS102" s="871"/>
      <c r="DT102" s="871"/>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393</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394</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397</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398</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400</v>
      </c>
      <c r="AB109" s="918"/>
      <c r="AC109" s="918"/>
      <c r="AD109" s="918"/>
      <c r="AE109" s="919"/>
      <c r="AF109" s="917" t="s">
        <v>286</v>
      </c>
      <c r="AG109" s="918"/>
      <c r="AH109" s="918"/>
      <c r="AI109" s="918"/>
      <c r="AJ109" s="919"/>
      <c r="AK109" s="917" t="s">
        <v>285</v>
      </c>
      <c r="AL109" s="918"/>
      <c r="AM109" s="918"/>
      <c r="AN109" s="918"/>
      <c r="AO109" s="919"/>
      <c r="AP109" s="917" t="s">
        <v>401</v>
      </c>
      <c r="AQ109" s="918"/>
      <c r="AR109" s="918"/>
      <c r="AS109" s="918"/>
      <c r="AT109" s="920"/>
      <c r="AU109" s="93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400</v>
      </c>
      <c r="BR109" s="918"/>
      <c r="BS109" s="918"/>
      <c r="BT109" s="918"/>
      <c r="BU109" s="919"/>
      <c r="BV109" s="917" t="s">
        <v>286</v>
      </c>
      <c r="BW109" s="918"/>
      <c r="BX109" s="918"/>
      <c r="BY109" s="918"/>
      <c r="BZ109" s="919"/>
      <c r="CA109" s="917" t="s">
        <v>285</v>
      </c>
      <c r="CB109" s="918"/>
      <c r="CC109" s="918"/>
      <c r="CD109" s="918"/>
      <c r="CE109" s="919"/>
      <c r="CF109" s="938" t="s">
        <v>401</v>
      </c>
      <c r="CG109" s="938"/>
      <c r="CH109" s="938"/>
      <c r="CI109" s="938"/>
      <c r="CJ109" s="938"/>
      <c r="CK109" s="917"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400</v>
      </c>
      <c r="DH109" s="918"/>
      <c r="DI109" s="918"/>
      <c r="DJ109" s="918"/>
      <c r="DK109" s="919"/>
      <c r="DL109" s="917" t="s">
        <v>286</v>
      </c>
      <c r="DM109" s="918"/>
      <c r="DN109" s="918"/>
      <c r="DO109" s="918"/>
      <c r="DP109" s="919"/>
      <c r="DQ109" s="917" t="s">
        <v>285</v>
      </c>
      <c r="DR109" s="918"/>
      <c r="DS109" s="918"/>
      <c r="DT109" s="918"/>
      <c r="DU109" s="919"/>
      <c r="DV109" s="917" t="s">
        <v>401</v>
      </c>
      <c r="DW109" s="918"/>
      <c r="DX109" s="918"/>
      <c r="DY109" s="918"/>
      <c r="DZ109" s="920"/>
    </row>
    <row r="110" spans="1:131" s="199" customFormat="1" ht="26.25" customHeight="1" x14ac:dyDescent="0.15">
      <c r="A110" s="921" t="s">
        <v>403</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1402164</v>
      </c>
      <c r="AB110" s="925"/>
      <c r="AC110" s="925"/>
      <c r="AD110" s="925"/>
      <c r="AE110" s="926"/>
      <c r="AF110" s="927">
        <v>1339947</v>
      </c>
      <c r="AG110" s="925"/>
      <c r="AH110" s="925"/>
      <c r="AI110" s="925"/>
      <c r="AJ110" s="926"/>
      <c r="AK110" s="927">
        <v>1414007</v>
      </c>
      <c r="AL110" s="925"/>
      <c r="AM110" s="925"/>
      <c r="AN110" s="925"/>
      <c r="AO110" s="926"/>
      <c r="AP110" s="928">
        <v>13.7</v>
      </c>
      <c r="AQ110" s="929"/>
      <c r="AR110" s="929"/>
      <c r="AS110" s="929"/>
      <c r="AT110" s="930"/>
      <c r="AU110" s="931" t="s">
        <v>61</v>
      </c>
      <c r="AV110" s="932"/>
      <c r="AW110" s="932"/>
      <c r="AX110" s="932"/>
      <c r="AY110" s="932"/>
      <c r="AZ110" s="973" t="s">
        <v>404</v>
      </c>
      <c r="BA110" s="922"/>
      <c r="BB110" s="922"/>
      <c r="BC110" s="922"/>
      <c r="BD110" s="922"/>
      <c r="BE110" s="922"/>
      <c r="BF110" s="922"/>
      <c r="BG110" s="922"/>
      <c r="BH110" s="922"/>
      <c r="BI110" s="922"/>
      <c r="BJ110" s="922"/>
      <c r="BK110" s="922"/>
      <c r="BL110" s="922"/>
      <c r="BM110" s="922"/>
      <c r="BN110" s="922"/>
      <c r="BO110" s="922"/>
      <c r="BP110" s="923"/>
      <c r="BQ110" s="959">
        <v>14259973</v>
      </c>
      <c r="BR110" s="960"/>
      <c r="BS110" s="960"/>
      <c r="BT110" s="960"/>
      <c r="BU110" s="960"/>
      <c r="BV110" s="960">
        <v>16585379</v>
      </c>
      <c r="BW110" s="960"/>
      <c r="BX110" s="960"/>
      <c r="BY110" s="960"/>
      <c r="BZ110" s="960"/>
      <c r="CA110" s="960">
        <v>18391762</v>
      </c>
      <c r="CB110" s="960"/>
      <c r="CC110" s="960"/>
      <c r="CD110" s="960"/>
      <c r="CE110" s="960"/>
      <c r="CF110" s="974">
        <v>178.7</v>
      </c>
      <c r="CG110" s="975"/>
      <c r="CH110" s="975"/>
      <c r="CI110" s="975"/>
      <c r="CJ110" s="975"/>
      <c r="CK110" s="976" t="s">
        <v>405</v>
      </c>
      <c r="CL110" s="977"/>
      <c r="CM110" s="956" t="s">
        <v>406</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110</v>
      </c>
      <c r="DH110" s="960"/>
      <c r="DI110" s="960"/>
      <c r="DJ110" s="960"/>
      <c r="DK110" s="960"/>
      <c r="DL110" s="960" t="s">
        <v>110</v>
      </c>
      <c r="DM110" s="960"/>
      <c r="DN110" s="960"/>
      <c r="DO110" s="960"/>
      <c r="DP110" s="960"/>
      <c r="DQ110" s="960">
        <v>2935153</v>
      </c>
      <c r="DR110" s="960"/>
      <c r="DS110" s="960"/>
      <c r="DT110" s="960"/>
      <c r="DU110" s="960"/>
      <c r="DV110" s="961">
        <v>28.5</v>
      </c>
      <c r="DW110" s="961"/>
      <c r="DX110" s="961"/>
      <c r="DY110" s="961"/>
      <c r="DZ110" s="962"/>
    </row>
    <row r="111" spans="1:131" s="199" customFormat="1" ht="26.25" customHeight="1" x14ac:dyDescent="0.15">
      <c r="A111" s="963" t="s">
        <v>407</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110</v>
      </c>
      <c r="AB111" s="967"/>
      <c r="AC111" s="967"/>
      <c r="AD111" s="967"/>
      <c r="AE111" s="968"/>
      <c r="AF111" s="969" t="s">
        <v>110</v>
      </c>
      <c r="AG111" s="967"/>
      <c r="AH111" s="967"/>
      <c r="AI111" s="967"/>
      <c r="AJ111" s="968"/>
      <c r="AK111" s="969" t="s">
        <v>110</v>
      </c>
      <c r="AL111" s="967"/>
      <c r="AM111" s="967"/>
      <c r="AN111" s="967"/>
      <c r="AO111" s="968"/>
      <c r="AP111" s="970" t="s">
        <v>110</v>
      </c>
      <c r="AQ111" s="971"/>
      <c r="AR111" s="971"/>
      <c r="AS111" s="971"/>
      <c r="AT111" s="972"/>
      <c r="AU111" s="933"/>
      <c r="AV111" s="934"/>
      <c r="AW111" s="934"/>
      <c r="AX111" s="934"/>
      <c r="AY111" s="934"/>
      <c r="AZ111" s="982" t="s">
        <v>408</v>
      </c>
      <c r="BA111" s="983"/>
      <c r="BB111" s="983"/>
      <c r="BC111" s="983"/>
      <c r="BD111" s="983"/>
      <c r="BE111" s="983"/>
      <c r="BF111" s="983"/>
      <c r="BG111" s="983"/>
      <c r="BH111" s="983"/>
      <c r="BI111" s="983"/>
      <c r="BJ111" s="983"/>
      <c r="BK111" s="983"/>
      <c r="BL111" s="983"/>
      <c r="BM111" s="983"/>
      <c r="BN111" s="983"/>
      <c r="BO111" s="983"/>
      <c r="BP111" s="984"/>
      <c r="BQ111" s="952">
        <v>1183395</v>
      </c>
      <c r="BR111" s="953"/>
      <c r="BS111" s="953"/>
      <c r="BT111" s="953"/>
      <c r="BU111" s="953"/>
      <c r="BV111" s="953">
        <v>1028537</v>
      </c>
      <c r="BW111" s="953"/>
      <c r="BX111" s="953"/>
      <c r="BY111" s="953"/>
      <c r="BZ111" s="953"/>
      <c r="CA111" s="953">
        <v>3840568</v>
      </c>
      <c r="CB111" s="953"/>
      <c r="CC111" s="953"/>
      <c r="CD111" s="953"/>
      <c r="CE111" s="953"/>
      <c r="CF111" s="947">
        <v>37.299999999999997</v>
      </c>
      <c r="CG111" s="948"/>
      <c r="CH111" s="948"/>
      <c r="CI111" s="948"/>
      <c r="CJ111" s="948"/>
      <c r="CK111" s="978"/>
      <c r="CL111" s="979"/>
      <c r="CM111" s="949" t="s">
        <v>409</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v>1173320</v>
      </c>
      <c r="DH111" s="953"/>
      <c r="DI111" s="953"/>
      <c r="DJ111" s="953"/>
      <c r="DK111" s="953"/>
      <c r="DL111" s="953">
        <v>1019377</v>
      </c>
      <c r="DM111" s="953"/>
      <c r="DN111" s="953"/>
      <c r="DO111" s="953"/>
      <c r="DP111" s="953"/>
      <c r="DQ111" s="953">
        <v>868351</v>
      </c>
      <c r="DR111" s="953"/>
      <c r="DS111" s="953"/>
      <c r="DT111" s="953"/>
      <c r="DU111" s="953"/>
      <c r="DV111" s="954">
        <v>8.4</v>
      </c>
      <c r="DW111" s="954"/>
      <c r="DX111" s="954"/>
      <c r="DY111" s="954"/>
      <c r="DZ111" s="955"/>
    </row>
    <row r="112" spans="1:131" s="199" customFormat="1" ht="26.25" customHeight="1" x14ac:dyDescent="0.15">
      <c r="A112" s="985" t="s">
        <v>410</v>
      </c>
      <c r="B112" s="986"/>
      <c r="C112" s="983" t="s">
        <v>411</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110</v>
      </c>
      <c r="AB112" s="992"/>
      <c r="AC112" s="992"/>
      <c r="AD112" s="992"/>
      <c r="AE112" s="993"/>
      <c r="AF112" s="994" t="s">
        <v>110</v>
      </c>
      <c r="AG112" s="992"/>
      <c r="AH112" s="992"/>
      <c r="AI112" s="992"/>
      <c r="AJ112" s="993"/>
      <c r="AK112" s="994" t="s">
        <v>110</v>
      </c>
      <c r="AL112" s="992"/>
      <c r="AM112" s="992"/>
      <c r="AN112" s="992"/>
      <c r="AO112" s="993"/>
      <c r="AP112" s="995" t="s">
        <v>110</v>
      </c>
      <c r="AQ112" s="996"/>
      <c r="AR112" s="996"/>
      <c r="AS112" s="996"/>
      <c r="AT112" s="997"/>
      <c r="AU112" s="933"/>
      <c r="AV112" s="934"/>
      <c r="AW112" s="934"/>
      <c r="AX112" s="934"/>
      <c r="AY112" s="934"/>
      <c r="AZ112" s="982" t="s">
        <v>412</v>
      </c>
      <c r="BA112" s="983"/>
      <c r="BB112" s="983"/>
      <c r="BC112" s="983"/>
      <c r="BD112" s="983"/>
      <c r="BE112" s="983"/>
      <c r="BF112" s="983"/>
      <c r="BG112" s="983"/>
      <c r="BH112" s="983"/>
      <c r="BI112" s="983"/>
      <c r="BJ112" s="983"/>
      <c r="BK112" s="983"/>
      <c r="BL112" s="983"/>
      <c r="BM112" s="983"/>
      <c r="BN112" s="983"/>
      <c r="BO112" s="983"/>
      <c r="BP112" s="984"/>
      <c r="BQ112" s="952">
        <v>734277</v>
      </c>
      <c r="BR112" s="953"/>
      <c r="BS112" s="953"/>
      <c r="BT112" s="953"/>
      <c r="BU112" s="953"/>
      <c r="BV112" s="953">
        <v>792583</v>
      </c>
      <c r="BW112" s="953"/>
      <c r="BX112" s="953"/>
      <c r="BY112" s="953"/>
      <c r="BZ112" s="953"/>
      <c r="CA112" s="953">
        <v>879174</v>
      </c>
      <c r="CB112" s="953"/>
      <c r="CC112" s="953"/>
      <c r="CD112" s="953"/>
      <c r="CE112" s="953"/>
      <c r="CF112" s="947">
        <v>8.5</v>
      </c>
      <c r="CG112" s="948"/>
      <c r="CH112" s="948"/>
      <c r="CI112" s="948"/>
      <c r="CJ112" s="948"/>
      <c r="CK112" s="978"/>
      <c r="CL112" s="979"/>
      <c r="CM112" s="949" t="s">
        <v>413</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110</v>
      </c>
      <c r="DH112" s="953"/>
      <c r="DI112" s="953"/>
      <c r="DJ112" s="953"/>
      <c r="DK112" s="953"/>
      <c r="DL112" s="953" t="s">
        <v>110</v>
      </c>
      <c r="DM112" s="953"/>
      <c r="DN112" s="953"/>
      <c r="DO112" s="953"/>
      <c r="DP112" s="953"/>
      <c r="DQ112" s="953" t="s">
        <v>110</v>
      </c>
      <c r="DR112" s="953"/>
      <c r="DS112" s="953"/>
      <c r="DT112" s="953"/>
      <c r="DU112" s="953"/>
      <c r="DV112" s="954" t="s">
        <v>110</v>
      </c>
      <c r="DW112" s="954"/>
      <c r="DX112" s="954"/>
      <c r="DY112" s="954"/>
      <c r="DZ112" s="955"/>
    </row>
    <row r="113" spans="1:130" s="199" customFormat="1" ht="26.25" customHeight="1" x14ac:dyDescent="0.15">
      <c r="A113" s="987"/>
      <c r="B113" s="988"/>
      <c r="C113" s="983" t="s">
        <v>414</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79860</v>
      </c>
      <c r="AB113" s="967"/>
      <c r="AC113" s="967"/>
      <c r="AD113" s="967"/>
      <c r="AE113" s="968"/>
      <c r="AF113" s="969">
        <v>66046</v>
      </c>
      <c r="AG113" s="967"/>
      <c r="AH113" s="967"/>
      <c r="AI113" s="967"/>
      <c r="AJ113" s="968"/>
      <c r="AK113" s="969">
        <v>76616</v>
      </c>
      <c r="AL113" s="967"/>
      <c r="AM113" s="967"/>
      <c r="AN113" s="967"/>
      <c r="AO113" s="968"/>
      <c r="AP113" s="970">
        <v>0.7</v>
      </c>
      <c r="AQ113" s="971"/>
      <c r="AR113" s="971"/>
      <c r="AS113" s="971"/>
      <c r="AT113" s="972"/>
      <c r="AU113" s="933"/>
      <c r="AV113" s="934"/>
      <c r="AW113" s="934"/>
      <c r="AX113" s="934"/>
      <c r="AY113" s="934"/>
      <c r="AZ113" s="982" t="s">
        <v>415</v>
      </c>
      <c r="BA113" s="983"/>
      <c r="BB113" s="983"/>
      <c r="BC113" s="983"/>
      <c r="BD113" s="983"/>
      <c r="BE113" s="983"/>
      <c r="BF113" s="983"/>
      <c r="BG113" s="983"/>
      <c r="BH113" s="983"/>
      <c r="BI113" s="983"/>
      <c r="BJ113" s="983"/>
      <c r="BK113" s="983"/>
      <c r="BL113" s="983"/>
      <c r="BM113" s="983"/>
      <c r="BN113" s="983"/>
      <c r="BO113" s="983"/>
      <c r="BP113" s="984"/>
      <c r="BQ113" s="952">
        <v>521575</v>
      </c>
      <c r="BR113" s="953"/>
      <c r="BS113" s="953"/>
      <c r="BT113" s="953"/>
      <c r="BU113" s="953"/>
      <c r="BV113" s="953">
        <v>457328</v>
      </c>
      <c r="BW113" s="953"/>
      <c r="BX113" s="953"/>
      <c r="BY113" s="953"/>
      <c r="BZ113" s="953"/>
      <c r="CA113" s="953">
        <v>876000</v>
      </c>
      <c r="CB113" s="953"/>
      <c r="CC113" s="953"/>
      <c r="CD113" s="953"/>
      <c r="CE113" s="953"/>
      <c r="CF113" s="947">
        <v>8.5</v>
      </c>
      <c r="CG113" s="948"/>
      <c r="CH113" s="948"/>
      <c r="CI113" s="948"/>
      <c r="CJ113" s="948"/>
      <c r="CK113" s="978"/>
      <c r="CL113" s="979"/>
      <c r="CM113" s="949" t="s">
        <v>416</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v>10075</v>
      </c>
      <c r="DH113" s="992"/>
      <c r="DI113" s="992"/>
      <c r="DJ113" s="992"/>
      <c r="DK113" s="993"/>
      <c r="DL113" s="994">
        <v>9160</v>
      </c>
      <c r="DM113" s="992"/>
      <c r="DN113" s="992"/>
      <c r="DO113" s="992"/>
      <c r="DP113" s="993"/>
      <c r="DQ113" s="994">
        <v>8243</v>
      </c>
      <c r="DR113" s="992"/>
      <c r="DS113" s="992"/>
      <c r="DT113" s="992"/>
      <c r="DU113" s="993"/>
      <c r="DV113" s="995">
        <v>0.1</v>
      </c>
      <c r="DW113" s="996"/>
      <c r="DX113" s="996"/>
      <c r="DY113" s="996"/>
      <c r="DZ113" s="997"/>
    </row>
    <row r="114" spans="1:130" s="199" customFormat="1" ht="26.25" customHeight="1" x14ac:dyDescent="0.15">
      <c r="A114" s="987"/>
      <c r="B114" s="988"/>
      <c r="C114" s="983" t="s">
        <v>417</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172806</v>
      </c>
      <c r="AB114" s="992"/>
      <c r="AC114" s="992"/>
      <c r="AD114" s="992"/>
      <c r="AE114" s="993"/>
      <c r="AF114" s="994">
        <v>153870</v>
      </c>
      <c r="AG114" s="992"/>
      <c r="AH114" s="992"/>
      <c r="AI114" s="992"/>
      <c r="AJ114" s="993"/>
      <c r="AK114" s="994">
        <v>131580</v>
      </c>
      <c r="AL114" s="992"/>
      <c r="AM114" s="992"/>
      <c r="AN114" s="992"/>
      <c r="AO114" s="993"/>
      <c r="AP114" s="995">
        <v>1.3</v>
      </c>
      <c r="AQ114" s="996"/>
      <c r="AR114" s="996"/>
      <c r="AS114" s="996"/>
      <c r="AT114" s="997"/>
      <c r="AU114" s="933"/>
      <c r="AV114" s="934"/>
      <c r="AW114" s="934"/>
      <c r="AX114" s="934"/>
      <c r="AY114" s="934"/>
      <c r="AZ114" s="982" t="s">
        <v>418</v>
      </c>
      <c r="BA114" s="983"/>
      <c r="BB114" s="983"/>
      <c r="BC114" s="983"/>
      <c r="BD114" s="983"/>
      <c r="BE114" s="983"/>
      <c r="BF114" s="983"/>
      <c r="BG114" s="983"/>
      <c r="BH114" s="983"/>
      <c r="BI114" s="983"/>
      <c r="BJ114" s="983"/>
      <c r="BK114" s="983"/>
      <c r="BL114" s="983"/>
      <c r="BM114" s="983"/>
      <c r="BN114" s="983"/>
      <c r="BO114" s="983"/>
      <c r="BP114" s="984"/>
      <c r="BQ114" s="952">
        <v>1087886</v>
      </c>
      <c r="BR114" s="953"/>
      <c r="BS114" s="953"/>
      <c r="BT114" s="953"/>
      <c r="BU114" s="953"/>
      <c r="BV114" s="953">
        <v>554875</v>
      </c>
      <c r="BW114" s="953"/>
      <c r="BX114" s="953"/>
      <c r="BY114" s="953"/>
      <c r="BZ114" s="953"/>
      <c r="CA114" s="953">
        <v>874185</v>
      </c>
      <c r="CB114" s="953"/>
      <c r="CC114" s="953"/>
      <c r="CD114" s="953"/>
      <c r="CE114" s="953"/>
      <c r="CF114" s="947">
        <v>8.5</v>
      </c>
      <c r="CG114" s="948"/>
      <c r="CH114" s="948"/>
      <c r="CI114" s="948"/>
      <c r="CJ114" s="948"/>
      <c r="CK114" s="978"/>
      <c r="CL114" s="979"/>
      <c r="CM114" s="949" t="s">
        <v>419</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110</v>
      </c>
      <c r="DH114" s="992"/>
      <c r="DI114" s="992"/>
      <c r="DJ114" s="992"/>
      <c r="DK114" s="993"/>
      <c r="DL114" s="994" t="s">
        <v>110</v>
      </c>
      <c r="DM114" s="992"/>
      <c r="DN114" s="992"/>
      <c r="DO114" s="992"/>
      <c r="DP114" s="993"/>
      <c r="DQ114" s="994" t="s">
        <v>110</v>
      </c>
      <c r="DR114" s="992"/>
      <c r="DS114" s="992"/>
      <c r="DT114" s="992"/>
      <c r="DU114" s="993"/>
      <c r="DV114" s="995" t="s">
        <v>110</v>
      </c>
      <c r="DW114" s="996"/>
      <c r="DX114" s="996"/>
      <c r="DY114" s="996"/>
      <c r="DZ114" s="997"/>
    </row>
    <row r="115" spans="1:130" s="199" customFormat="1" ht="26.25" customHeight="1" x14ac:dyDescent="0.15">
      <c r="A115" s="987"/>
      <c r="B115" s="988"/>
      <c r="C115" s="983" t="s">
        <v>420</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154042</v>
      </c>
      <c r="AB115" s="967"/>
      <c r="AC115" s="967"/>
      <c r="AD115" s="967"/>
      <c r="AE115" s="968"/>
      <c r="AF115" s="969">
        <v>153943</v>
      </c>
      <c r="AG115" s="967"/>
      <c r="AH115" s="967"/>
      <c r="AI115" s="967"/>
      <c r="AJ115" s="968"/>
      <c r="AK115" s="969">
        <v>151021</v>
      </c>
      <c r="AL115" s="967"/>
      <c r="AM115" s="967"/>
      <c r="AN115" s="967"/>
      <c r="AO115" s="968"/>
      <c r="AP115" s="970">
        <v>1.5</v>
      </c>
      <c r="AQ115" s="971"/>
      <c r="AR115" s="971"/>
      <c r="AS115" s="971"/>
      <c r="AT115" s="972"/>
      <c r="AU115" s="933"/>
      <c r="AV115" s="934"/>
      <c r="AW115" s="934"/>
      <c r="AX115" s="934"/>
      <c r="AY115" s="934"/>
      <c r="AZ115" s="982" t="s">
        <v>421</v>
      </c>
      <c r="BA115" s="983"/>
      <c r="BB115" s="983"/>
      <c r="BC115" s="983"/>
      <c r="BD115" s="983"/>
      <c r="BE115" s="983"/>
      <c r="BF115" s="983"/>
      <c r="BG115" s="983"/>
      <c r="BH115" s="983"/>
      <c r="BI115" s="983"/>
      <c r="BJ115" s="983"/>
      <c r="BK115" s="983"/>
      <c r="BL115" s="983"/>
      <c r="BM115" s="983"/>
      <c r="BN115" s="983"/>
      <c r="BO115" s="983"/>
      <c r="BP115" s="984"/>
      <c r="BQ115" s="952">
        <v>954</v>
      </c>
      <c r="BR115" s="953"/>
      <c r="BS115" s="953"/>
      <c r="BT115" s="953"/>
      <c r="BU115" s="953"/>
      <c r="BV115" s="953" t="s">
        <v>110</v>
      </c>
      <c r="BW115" s="953"/>
      <c r="BX115" s="953"/>
      <c r="BY115" s="953"/>
      <c r="BZ115" s="953"/>
      <c r="CA115" s="953">
        <v>28821</v>
      </c>
      <c r="CB115" s="953"/>
      <c r="CC115" s="953"/>
      <c r="CD115" s="953"/>
      <c r="CE115" s="953"/>
      <c r="CF115" s="947">
        <v>0.3</v>
      </c>
      <c r="CG115" s="948"/>
      <c r="CH115" s="948"/>
      <c r="CI115" s="948"/>
      <c r="CJ115" s="948"/>
      <c r="CK115" s="978"/>
      <c r="CL115" s="979"/>
      <c r="CM115" s="982"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110</v>
      </c>
      <c r="DH115" s="992"/>
      <c r="DI115" s="992"/>
      <c r="DJ115" s="992"/>
      <c r="DK115" s="993"/>
      <c r="DL115" s="994" t="s">
        <v>110</v>
      </c>
      <c r="DM115" s="992"/>
      <c r="DN115" s="992"/>
      <c r="DO115" s="992"/>
      <c r="DP115" s="993"/>
      <c r="DQ115" s="994">
        <v>28821</v>
      </c>
      <c r="DR115" s="992"/>
      <c r="DS115" s="992"/>
      <c r="DT115" s="992"/>
      <c r="DU115" s="993"/>
      <c r="DV115" s="995">
        <v>0.3</v>
      </c>
      <c r="DW115" s="996"/>
      <c r="DX115" s="996"/>
      <c r="DY115" s="996"/>
      <c r="DZ115" s="997"/>
    </row>
    <row r="116" spans="1:130" s="199" customFormat="1" ht="26.25" customHeight="1" x14ac:dyDescent="0.15">
      <c r="A116" s="989"/>
      <c r="B116" s="990"/>
      <c r="C116" s="998" t="s">
        <v>423</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110</v>
      </c>
      <c r="AB116" s="992"/>
      <c r="AC116" s="992"/>
      <c r="AD116" s="992"/>
      <c r="AE116" s="993"/>
      <c r="AF116" s="994" t="s">
        <v>110</v>
      </c>
      <c r="AG116" s="992"/>
      <c r="AH116" s="992"/>
      <c r="AI116" s="992"/>
      <c r="AJ116" s="993"/>
      <c r="AK116" s="994" t="s">
        <v>110</v>
      </c>
      <c r="AL116" s="992"/>
      <c r="AM116" s="992"/>
      <c r="AN116" s="992"/>
      <c r="AO116" s="993"/>
      <c r="AP116" s="995" t="s">
        <v>110</v>
      </c>
      <c r="AQ116" s="996"/>
      <c r="AR116" s="996"/>
      <c r="AS116" s="996"/>
      <c r="AT116" s="997"/>
      <c r="AU116" s="933"/>
      <c r="AV116" s="934"/>
      <c r="AW116" s="934"/>
      <c r="AX116" s="934"/>
      <c r="AY116" s="934"/>
      <c r="AZ116" s="1000" t="s">
        <v>424</v>
      </c>
      <c r="BA116" s="1001"/>
      <c r="BB116" s="1001"/>
      <c r="BC116" s="1001"/>
      <c r="BD116" s="1001"/>
      <c r="BE116" s="1001"/>
      <c r="BF116" s="1001"/>
      <c r="BG116" s="1001"/>
      <c r="BH116" s="1001"/>
      <c r="BI116" s="1001"/>
      <c r="BJ116" s="1001"/>
      <c r="BK116" s="1001"/>
      <c r="BL116" s="1001"/>
      <c r="BM116" s="1001"/>
      <c r="BN116" s="1001"/>
      <c r="BO116" s="1001"/>
      <c r="BP116" s="1002"/>
      <c r="BQ116" s="952" t="s">
        <v>110</v>
      </c>
      <c r="BR116" s="953"/>
      <c r="BS116" s="953"/>
      <c r="BT116" s="953"/>
      <c r="BU116" s="953"/>
      <c r="BV116" s="953" t="s">
        <v>110</v>
      </c>
      <c r="BW116" s="953"/>
      <c r="BX116" s="953"/>
      <c r="BY116" s="953"/>
      <c r="BZ116" s="953"/>
      <c r="CA116" s="953" t="s">
        <v>110</v>
      </c>
      <c r="CB116" s="953"/>
      <c r="CC116" s="953"/>
      <c r="CD116" s="953"/>
      <c r="CE116" s="953"/>
      <c r="CF116" s="947" t="s">
        <v>110</v>
      </c>
      <c r="CG116" s="948"/>
      <c r="CH116" s="948"/>
      <c r="CI116" s="948"/>
      <c r="CJ116" s="948"/>
      <c r="CK116" s="978"/>
      <c r="CL116" s="979"/>
      <c r="CM116" s="949" t="s">
        <v>425</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110</v>
      </c>
      <c r="DH116" s="992"/>
      <c r="DI116" s="992"/>
      <c r="DJ116" s="992"/>
      <c r="DK116" s="993"/>
      <c r="DL116" s="994" t="s">
        <v>110</v>
      </c>
      <c r="DM116" s="992"/>
      <c r="DN116" s="992"/>
      <c r="DO116" s="992"/>
      <c r="DP116" s="993"/>
      <c r="DQ116" s="994" t="s">
        <v>110</v>
      </c>
      <c r="DR116" s="992"/>
      <c r="DS116" s="992"/>
      <c r="DT116" s="992"/>
      <c r="DU116" s="993"/>
      <c r="DV116" s="995" t="s">
        <v>110</v>
      </c>
      <c r="DW116" s="996"/>
      <c r="DX116" s="996"/>
      <c r="DY116" s="996"/>
      <c r="DZ116" s="997"/>
    </row>
    <row r="117" spans="1:130" s="199" customFormat="1" ht="26.25" customHeight="1" x14ac:dyDescent="0.15">
      <c r="A117" s="93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426</v>
      </c>
      <c r="Z117" s="919"/>
      <c r="AA117" s="1009">
        <v>1808872</v>
      </c>
      <c r="AB117" s="1010"/>
      <c r="AC117" s="1010"/>
      <c r="AD117" s="1010"/>
      <c r="AE117" s="1011"/>
      <c r="AF117" s="1012">
        <v>1713806</v>
      </c>
      <c r="AG117" s="1010"/>
      <c r="AH117" s="1010"/>
      <c r="AI117" s="1010"/>
      <c r="AJ117" s="1011"/>
      <c r="AK117" s="1012">
        <v>1773224</v>
      </c>
      <c r="AL117" s="1010"/>
      <c r="AM117" s="1010"/>
      <c r="AN117" s="1010"/>
      <c r="AO117" s="1011"/>
      <c r="AP117" s="1013"/>
      <c r="AQ117" s="1014"/>
      <c r="AR117" s="1014"/>
      <c r="AS117" s="1014"/>
      <c r="AT117" s="1015"/>
      <c r="AU117" s="933"/>
      <c r="AV117" s="934"/>
      <c r="AW117" s="934"/>
      <c r="AX117" s="934"/>
      <c r="AY117" s="934"/>
      <c r="AZ117" s="1000" t="s">
        <v>427</v>
      </c>
      <c r="BA117" s="1001"/>
      <c r="BB117" s="1001"/>
      <c r="BC117" s="1001"/>
      <c r="BD117" s="1001"/>
      <c r="BE117" s="1001"/>
      <c r="BF117" s="1001"/>
      <c r="BG117" s="1001"/>
      <c r="BH117" s="1001"/>
      <c r="BI117" s="1001"/>
      <c r="BJ117" s="1001"/>
      <c r="BK117" s="1001"/>
      <c r="BL117" s="1001"/>
      <c r="BM117" s="1001"/>
      <c r="BN117" s="1001"/>
      <c r="BO117" s="1001"/>
      <c r="BP117" s="1002"/>
      <c r="BQ117" s="952" t="s">
        <v>110</v>
      </c>
      <c r="BR117" s="953"/>
      <c r="BS117" s="953"/>
      <c r="BT117" s="953"/>
      <c r="BU117" s="953"/>
      <c r="BV117" s="953" t="s">
        <v>110</v>
      </c>
      <c r="BW117" s="953"/>
      <c r="BX117" s="953"/>
      <c r="BY117" s="953"/>
      <c r="BZ117" s="953"/>
      <c r="CA117" s="953" t="s">
        <v>110</v>
      </c>
      <c r="CB117" s="953"/>
      <c r="CC117" s="953"/>
      <c r="CD117" s="953"/>
      <c r="CE117" s="953"/>
      <c r="CF117" s="947" t="s">
        <v>110</v>
      </c>
      <c r="CG117" s="948"/>
      <c r="CH117" s="948"/>
      <c r="CI117" s="948"/>
      <c r="CJ117" s="948"/>
      <c r="CK117" s="978"/>
      <c r="CL117" s="979"/>
      <c r="CM117" s="949" t="s">
        <v>428</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110</v>
      </c>
      <c r="DH117" s="992"/>
      <c r="DI117" s="992"/>
      <c r="DJ117" s="992"/>
      <c r="DK117" s="993"/>
      <c r="DL117" s="994" t="s">
        <v>110</v>
      </c>
      <c r="DM117" s="992"/>
      <c r="DN117" s="992"/>
      <c r="DO117" s="992"/>
      <c r="DP117" s="993"/>
      <c r="DQ117" s="994" t="s">
        <v>110</v>
      </c>
      <c r="DR117" s="992"/>
      <c r="DS117" s="992"/>
      <c r="DT117" s="992"/>
      <c r="DU117" s="993"/>
      <c r="DV117" s="995" t="s">
        <v>110</v>
      </c>
      <c r="DW117" s="996"/>
      <c r="DX117" s="996"/>
      <c r="DY117" s="996"/>
      <c r="DZ117" s="997"/>
    </row>
    <row r="118" spans="1:130" s="199" customFormat="1" ht="26.25" customHeight="1" x14ac:dyDescent="0.15">
      <c r="A118" s="93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400</v>
      </c>
      <c r="AB118" s="918"/>
      <c r="AC118" s="918"/>
      <c r="AD118" s="918"/>
      <c r="AE118" s="919"/>
      <c r="AF118" s="917" t="s">
        <v>286</v>
      </c>
      <c r="AG118" s="918"/>
      <c r="AH118" s="918"/>
      <c r="AI118" s="918"/>
      <c r="AJ118" s="919"/>
      <c r="AK118" s="917" t="s">
        <v>285</v>
      </c>
      <c r="AL118" s="918"/>
      <c r="AM118" s="918"/>
      <c r="AN118" s="918"/>
      <c r="AO118" s="919"/>
      <c r="AP118" s="1004" t="s">
        <v>401</v>
      </c>
      <c r="AQ118" s="1005"/>
      <c r="AR118" s="1005"/>
      <c r="AS118" s="1005"/>
      <c r="AT118" s="1006"/>
      <c r="AU118" s="933"/>
      <c r="AV118" s="934"/>
      <c r="AW118" s="934"/>
      <c r="AX118" s="934"/>
      <c r="AY118" s="934"/>
      <c r="AZ118" s="1007" t="s">
        <v>429</v>
      </c>
      <c r="BA118" s="998"/>
      <c r="BB118" s="998"/>
      <c r="BC118" s="998"/>
      <c r="BD118" s="998"/>
      <c r="BE118" s="998"/>
      <c r="BF118" s="998"/>
      <c r="BG118" s="998"/>
      <c r="BH118" s="998"/>
      <c r="BI118" s="998"/>
      <c r="BJ118" s="998"/>
      <c r="BK118" s="998"/>
      <c r="BL118" s="998"/>
      <c r="BM118" s="998"/>
      <c r="BN118" s="998"/>
      <c r="BO118" s="998"/>
      <c r="BP118" s="999"/>
      <c r="BQ118" s="1030" t="s">
        <v>110</v>
      </c>
      <c r="BR118" s="1031"/>
      <c r="BS118" s="1031"/>
      <c r="BT118" s="1031"/>
      <c r="BU118" s="1031"/>
      <c r="BV118" s="1031" t="s">
        <v>110</v>
      </c>
      <c r="BW118" s="1031"/>
      <c r="BX118" s="1031"/>
      <c r="BY118" s="1031"/>
      <c r="BZ118" s="1031"/>
      <c r="CA118" s="1031" t="s">
        <v>110</v>
      </c>
      <c r="CB118" s="1031"/>
      <c r="CC118" s="1031"/>
      <c r="CD118" s="1031"/>
      <c r="CE118" s="1031"/>
      <c r="CF118" s="947" t="s">
        <v>110</v>
      </c>
      <c r="CG118" s="948"/>
      <c r="CH118" s="948"/>
      <c r="CI118" s="948"/>
      <c r="CJ118" s="948"/>
      <c r="CK118" s="978"/>
      <c r="CL118" s="979"/>
      <c r="CM118" s="949" t="s">
        <v>430</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110</v>
      </c>
      <c r="DH118" s="992"/>
      <c r="DI118" s="992"/>
      <c r="DJ118" s="992"/>
      <c r="DK118" s="993"/>
      <c r="DL118" s="994" t="s">
        <v>110</v>
      </c>
      <c r="DM118" s="992"/>
      <c r="DN118" s="992"/>
      <c r="DO118" s="992"/>
      <c r="DP118" s="993"/>
      <c r="DQ118" s="994" t="s">
        <v>110</v>
      </c>
      <c r="DR118" s="992"/>
      <c r="DS118" s="992"/>
      <c r="DT118" s="992"/>
      <c r="DU118" s="993"/>
      <c r="DV118" s="995" t="s">
        <v>110</v>
      </c>
      <c r="DW118" s="996"/>
      <c r="DX118" s="996"/>
      <c r="DY118" s="996"/>
      <c r="DZ118" s="997"/>
    </row>
    <row r="119" spans="1:130" s="199" customFormat="1" ht="26.25" customHeight="1" x14ac:dyDescent="0.15">
      <c r="A119" s="1091" t="s">
        <v>405</v>
      </c>
      <c r="B119" s="977"/>
      <c r="C119" s="956" t="s">
        <v>406</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110</v>
      </c>
      <c r="AB119" s="925"/>
      <c r="AC119" s="925"/>
      <c r="AD119" s="925"/>
      <c r="AE119" s="926"/>
      <c r="AF119" s="927" t="s">
        <v>110</v>
      </c>
      <c r="AG119" s="925"/>
      <c r="AH119" s="925"/>
      <c r="AI119" s="925"/>
      <c r="AJ119" s="926"/>
      <c r="AK119" s="927" t="s">
        <v>110</v>
      </c>
      <c r="AL119" s="925"/>
      <c r="AM119" s="925"/>
      <c r="AN119" s="925"/>
      <c r="AO119" s="926"/>
      <c r="AP119" s="928" t="s">
        <v>110</v>
      </c>
      <c r="AQ119" s="929"/>
      <c r="AR119" s="929"/>
      <c r="AS119" s="929"/>
      <c r="AT119" s="930"/>
      <c r="AU119" s="935"/>
      <c r="AV119" s="936"/>
      <c r="AW119" s="936"/>
      <c r="AX119" s="936"/>
      <c r="AY119" s="936"/>
      <c r="AZ119" s="230" t="s">
        <v>169</v>
      </c>
      <c r="BA119" s="230"/>
      <c r="BB119" s="230"/>
      <c r="BC119" s="230"/>
      <c r="BD119" s="230"/>
      <c r="BE119" s="230"/>
      <c r="BF119" s="230"/>
      <c r="BG119" s="230"/>
      <c r="BH119" s="230"/>
      <c r="BI119" s="230"/>
      <c r="BJ119" s="230"/>
      <c r="BK119" s="230"/>
      <c r="BL119" s="230"/>
      <c r="BM119" s="230"/>
      <c r="BN119" s="230"/>
      <c r="BO119" s="1008" t="s">
        <v>431</v>
      </c>
      <c r="BP119" s="1039"/>
      <c r="BQ119" s="1030">
        <v>17788060</v>
      </c>
      <c r="BR119" s="1031"/>
      <c r="BS119" s="1031"/>
      <c r="BT119" s="1031"/>
      <c r="BU119" s="1031"/>
      <c r="BV119" s="1031">
        <v>19418702</v>
      </c>
      <c r="BW119" s="1031"/>
      <c r="BX119" s="1031"/>
      <c r="BY119" s="1031"/>
      <c r="BZ119" s="1031"/>
      <c r="CA119" s="1031">
        <v>24890510</v>
      </c>
      <c r="CB119" s="1031"/>
      <c r="CC119" s="1031"/>
      <c r="CD119" s="1031"/>
      <c r="CE119" s="1031"/>
      <c r="CF119" s="1032"/>
      <c r="CG119" s="1033"/>
      <c r="CH119" s="1033"/>
      <c r="CI119" s="1033"/>
      <c r="CJ119" s="1034"/>
      <c r="CK119" s="980"/>
      <c r="CL119" s="981"/>
      <c r="CM119" s="1035" t="s">
        <v>432</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110</v>
      </c>
      <c r="DH119" s="1017"/>
      <c r="DI119" s="1017"/>
      <c r="DJ119" s="1017"/>
      <c r="DK119" s="1018"/>
      <c r="DL119" s="1016" t="s">
        <v>110</v>
      </c>
      <c r="DM119" s="1017"/>
      <c r="DN119" s="1017"/>
      <c r="DO119" s="1017"/>
      <c r="DP119" s="1018"/>
      <c r="DQ119" s="1016" t="s">
        <v>110</v>
      </c>
      <c r="DR119" s="1017"/>
      <c r="DS119" s="1017"/>
      <c r="DT119" s="1017"/>
      <c r="DU119" s="1018"/>
      <c r="DV119" s="1019" t="s">
        <v>110</v>
      </c>
      <c r="DW119" s="1020"/>
      <c r="DX119" s="1020"/>
      <c r="DY119" s="1020"/>
      <c r="DZ119" s="1021"/>
    </row>
    <row r="120" spans="1:130" s="199" customFormat="1" ht="26.25" customHeight="1" x14ac:dyDescent="0.15">
      <c r="A120" s="1092"/>
      <c r="B120" s="979"/>
      <c r="C120" s="949" t="s">
        <v>409</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v>154042</v>
      </c>
      <c r="AB120" s="992"/>
      <c r="AC120" s="992"/>
      <c r="AD120" s="992"/>
      <c r="AE120" s="993"/>
      <c r="AF120" s="994">
        <v>153943</v>
      </c>
      <c r="AG120" s="992"/>
      <c r="AH120" s="992"/>
      <c r="AI120" s="992"/>
      <c r="AJ120" s="993"/>
      <c r="AK120" s="994">
        <v>151021</v>
      </c>
      <c r="AL120" s="992"/>
      <c r="AM120" s="992"/>
      <c r="AN120" s="992"/>
      <c r="AO120" s="993"/>
      <c r="AP120" s="995">
        <v>1.5</v>
      </c>
      <c r="AQ120" s="996"/>
      <c r="AR120" s="996"/>
      <c r="AS120" s="996"/>
      <c r="AT120" s="997"/>
      <c r="AU120" s="1022" t="s">
        <v>433</v>
      </c>
      <c r="AV120" s="1023"/>
      <c r="AW120" s="1023"/>
      <c r="AX120" s="1023"/>
      <c r="AY120" s="1024"/>
      <c r="AZ120" s="973" t="s">
        <v>434</v>
      </c>
      <c r="BA120" s="922"/>
      <c r="BB120" s="922"/>
      <c r="BC120" s="922"/>
      <c r="BD120" s="922"/>
      <c r="BE120" s="922"/>
      <c r="BF120" s="922"/>
      <c r="BG120" s="922"/>
      <c r="BH120" s="922"/>
      <c r="BI120" s="922"/>
      <c r="BJ120" s="922"/>
      <c r="BK120" s="922"/>
      <c r="BL120" s="922"/>
      <c r="BM120" s="922"/>
      <c r="BN120" s="922"/>
      <c r="BO120" s="922"/>
      <c r="BP120" s="923"/>
      <c r="BQ120" s="959">
        <v>3811647</v>
      </c>
      <c r="BR120" s="960"/>
      <c r="BS120" s="960"/>
      <c r="BT120" s="960"/>
      <c r="BU120" s="960"/>
      <c r="BV120" s="960">
        <v>4166040</v>
      </c>
      <c r="BW120" s="960"/>
      <c r="BX120" s="960"/>
      <c r="BY120" s="960"/>
      <c r="BZ120" s="960"/>
      <c r="CA120" s="960">
        <v>4777042</v>
      </c>
      <c r="CB120" s="960"/>
      <c r="CC120" s="960"/>
      <c r="CD120" s="960"/>
      <c r="CE120" s="960"/>
      <c r="CF120" s="974">
        <v>46.4</v>
      </c>
      <c r="CG120" s="975"/>
      <c r="CH120" s="975"/>
      <c r="CI120" s="975"/>
      <c r="CJ120" s="975"/>
      <c r="CK120" s="1040" t="s">
        <v>435</v>
      </c>
      <c r="CL120" s="1041"/>
      <c r="CM120" s="1041"/>
      <c r="CN120" s="1041"/>
      <c r="CO120" s="1042"/>
      <c r="CP120" s="1048" t="s">
        <v>384</v>
      </c>
      <c r="CQ120" s="1049"/>
      <c r="CR120" s="1049"/>
      <c r="CS120" s="1049"/>
      <c r="CT120" s="1049"/>
      <c r="CU120" s="1049"/>
      <c r="CV120" s="1049"/>
      <c r="CW120" s="1049"/>
      <c r="CX120" s="1049"/>
      <c r="CY120" s="1049"/>
      <c r="CZ120" s="1049"/>
      <c r="DA120" s="1049"/>
      <c r="DB120" s="1049"/>
      <c r="DC120" s="1049"/>
      <c r="DD120" s="1049"/>
      <c r="DE120" s="1049"/>
      <c r="DF120" s="1050"/>
      <c r="DG120" s="959">
        <v>439283</v>
      </c>
      <c r="DH120" s="960"/>
      <c r="DI120" s="960"/>
      <c r="DJ120" s="960"/>
      <c r="DK120" s="960"/>
      <c r="DL120" s="960">
        <v>427103</v>
      </c>
      <c r="DM120" s="960"/>
      <c r="DN120" s="960"/>
      <c r="DO120" s="960"/>
      <c r="DP120" s="960"/>
      <c r="DQ120" s="960">
        <v>449836</v>
      </c>
      <c r="DR120" s="960"/>
      <c r="DS120" s="960"/>
      <c r="DT120" s="960"/>
      <c r="DU120" s="960"/>
      <c r="DV120" s="961">
        <v>4.4000000000000004</v>
      </c>
      <c r="DW120" s="961"/>
      <c r="DX120" s="961"/>
      <c r="DY120" s="961"/>
      <c r="DZ120" s="962"/>
    </row>
    <row r="121" spans="1:130" s="199" customFormat="1" ht="26.25" customHeight="1" x14ac:dyDescent="0.15">
      <c r="A121" s="1092"/>
      <c r="B121" s="979"/>
      <c r="C121" s="1000" t="s">
        <v>436</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110</v>
      </c>
      <c r="AB121" s="992"/>
      <c r="AC121" s="992"/>
      <c r="AD121" s="992"/>
      <c r="AE121" s="993"/>
      <c r="AF121" s="994" t="s">
        <v>110</v>
      </c>
      <c r="AG121" s="992"/>
      <c r="AH121" s="992"/>
      <c r="AI121" s="992"/>
      <c r="AJ121" s="993"/>
      <c r="AK121" s="994" t="s">
        <v>110</v>
      </c>
      <c r="AL121" s="992"/>
      <c r="AM121" s="992"/>
      <c r="AN121" s="992"/>
      <c r="AO121" s="993"/>
      <c r="AP121" s="995" t="s">
        <v>110</v>
      </c>
      <c r="AQ121" s="996"/>
      <c r="AR121" s="996"/>
      <c r="AS121" s="996"/>
      <c r="AT121" s="997"/>
      <c r="AU121" s="1025"/>
      <c r="AV121" s="1026"/>
      <c r="AW121" s="1026"/>
      <c r="AX121" s="1026"/>
      <c r="AY121" s="1027"/>
      <c r="AZ121" s="982" t="s">
        <v>437</v>
      </c>
      <c r="BA121" s="983"/>
      <c r="BB121" s="983"/>
      <c r="BC121" s="983"/>
      <c r="BD121" s="983"/>
      <c r="BE121" s="983"/>
      <c r="BF121" s="983"/>
      <c r="BG121" s="983"/>
      <c r="BH121" s="983"/>
      <c r="BI121" s="983"/>
      <c r="BJ121" s="983"/>
      <c r="BK121" s="983"/>
      <c r="BL121" s="983"/>
      <c r="BM121" s="983"/>
      <c r="BN121" s="983"/>
      <c r="BO121" s="983"/>
      <c r="BP121" s="984"/>
      <c r="BQ121" s="952">
        <v>3189877</v>
      </c>
      <c r="BR121" s="953"/>
      <c r="BS121" s="953"/>
      <c r="BT121" s="953"/>
      <c r="BU121" s="953"/>
      <c r="BV121" s="953">
        <v>3121080</v>
      </c>
      <c r="BW121" s="953"/>
      <c r="BX121" s="953"/>
      <c r="BY121" s="953"/>
      <c r="BZ121" s="953"/>
      <c r="CA121" s="953">
        <v>3851430</v>
      </c>
      <c r="CB121" s="953"/>
      <c r="CC121" s="953"/>
      <c r="CD121" s="953"/>
      <c r="CE121" s="953"/>
      <c r="CF121" s="947">
        <v>37.4</v>
      </c>
      <c r="CG121" s="948"/>
      <c r="CH121" s="948"/>
      <c r="CI121" s="948"/>
      <c r="CJ121" s="948"/>
      <c r="CK121" s="1043"/>
      <c r="CL121" s="1044"/>
      <c r="CM121" s="1044"/>
      <c r="CN121" s="1044"/>
      <c r="CO121" s="1045"/>
      <c r="CP121" s="1053" t="s">
        <v>382</v>
      </c>
      <c r="CQ121" s="1054"/>
      <c r="CR121" s="1054"/>
      <c r="CS121" s="1054"/>
      <c r="CT121" s="1054"/>
      <c r="CU121" s="1054"/>
      <c r="CV121" s="1054"/>
      <c r="CW121" s="1054"/>
      <c r="CX121" s="1054"/>
      <c r="CY121" s="1054"/>
      <c r="CZ121" s="1054"/>
      <c r="DA121" s="1054"/>
      <c r="DB121" s="1054"/>
      <c r="DC121" s="1054"/>
      <c r="DD121" s="1054"/>
      <c r="DE121" s="1054"/>
      <c r="DF121" s="1055"/>
      <c r="DG121" s="952">
        <v>294994</v>
      </c>
      <c r="DH121" s="953"/>
      <c r="DI121" s="953"/>
      <c r="DJ121" s="953"/>
      <c r="DK121" s="953"/>
      <c r="DL121" s="953">
        <v>365480</v>
      </c>
      <c r="DM121" s="953"/>
      <c r="DN121" s="953"/>
      <c r="DO121" s="953"/>
      <c r="DP121" s="953"/>
      <c r="DQ121" s="953">
        <v>429338</v>
      </c>
      <c r="DR121" s="953"/>
      <c r="DS121" s="953"/>
      <c r="DT121" s="953"/>
      <c r="DU121" s="953"/>
      <c r="DV121" s="954">
        <v>4.2</v>
      </c>
      <c r="DW121" s="954"/>
      <c r="DX121" s="954"/>
      <c r="DY121" s="954"/>
      <c r="DZ121" s="955"/>
    </row>
    <row r="122" spans="1:130" s="199" customFormat="1" ht="26.25" customHeight="1" x14ac:dyDescent="0.15">
      <c r="A122" s="1092"/>
      <c r="B122" s="979"/>
      <c r="C122" s="949" t="s">
        <v>419</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110</v>
      </c>
      <c r="AB122" s="992"/>
      <c r="AC122" s="992"/>
      <c r="AD122" s="992"/>
      <c r="AE122" s="993"/>
      <c r="AF122" s="994" t="s">
        <v>110</v>
      </c>
      <c r="AG122" s="992"/>
      <c r="AH122" s="992"/>
      <c r="AI122" s="992"/>
      <c r="AJ122" s="993"/>
      <c r="AK122" s="994" t="s">
        <v>110</v>
      </c>
      <c r="AL122" s="992"/>
      <c r="AM122" s="992"/>
      <c r="AN122" s="992"/>
      <c r="AO122" s="993"/>
      <c r="AP122" s="995" t="s">
        <v>110</v>
      </c>
      <c r="AQ122" s="996"/>
      <c r="AR122" s="996"/>
      <c r="AS122" s="996"/>
      <c r="AT122" s="997"/>
      <c r="AU122" s="1025"/>
      <c r="AV122" s="1026"/>
      <c r="AW122" s="1026"/>
      <c r="AX122" s="1026"/>
      <c r="AY122" s="1027"/>
      <c r="AZ122" s="1007" t="s">
        <v>438</v>
      </c>
      <c r="BA122" s="998"/>
      <c r="BB122" s="998"/>
      <c r="BC122" s="998"/>
      <c r="BD122" s="998"/>
      <c r="BE122" s="998"/>
      <c r="BF122" s="998"/>
      <c r="BG122" s="998"/>
      <c r="BH122" s="998"/>
      <c r="BI122" s="998"/>
      <c r="BJ122" s="998"/>
      <c r="BK122" s="998"/>
      <c r="BL122" s="998"/>
      <c r="BM122" s="998"/>
      <c r="BN122" s="998"/>
      <c r="BO122" s="998"/>
      <c r="BP122" s="999"/>
      <c r="BQ122" s="1030">
        <v>14200601</v>
      </c>
      <c r="BR122" s="1031"/>
      <c r="BS122" s="1031"/>
      <c r="BT122" s="1031"/>
      <c r="BU122" s="1031"/>
      <c r="BV122" s="1031">
        <v>13880481</v>
      </c>
      <c r="BW122" s="1031"/>
      <c r="BX122" s="1031"/>
      <c r="BY122" s="1031"/>
      <c r="BZ122" s="1031"/>
      <c r="CA122" s="1031">
        <v>13893434</v>
      </c>
      <c r="CB122" s="1031"/>
      <c r="CC122" s="1031"/>
      <c r="CD122" s="1031"/>
      <c r="CE122" s="1031"/>
      <c r="CF122" s="1051">
        <v>135</v>
      </c>
      <c r="CG122" s="1052"/>
      <c r="CH122" s="1052"/>
      <c r="CI122" s="1052"/>
      <c r="CJ122" s="1052"/>
      <c r="CK122" s="1043"/>
      <c r="CL122" s="1044"/>
      <c r="CM122" s="1044"/>
      <c r="CN122" s="1044"/>
      <c r="CO122" s="1045"/>
      <c r="CP122" s="1053" t="s">
        <v>380</v>
      </c>
      <c r="CQ122" s="1054"/>
      <c r="CR122" s="1054"/>
      <c r="CS122" s="1054"/>
      <c r="CT122" s="1054"/>
      <c r="CU122" s="1054"/>
      <c r="CV122" s="1054"/>
      <c r="CW122" s="1054"/>
      <c r="CX122" s="1054"/>
      <c r="CY122" s="1054"/>
      <c r="CZ122" s="1054"/>
      <c r="DA122" s="1054"/>
      <c r="DB122" s="1054"/>
      <c r="DC122" s="1054"/>
      <c r="DD122" s="1054"/>
      <c r="DE122" s="1054"/>
      <c r="DF122" s="1055"/>
      <c r="DG122" s="952" t="s">
        <v>110</v>
      </c>
      <c r="DH122" s="953"/>
      <c r="DI122" s="953"/>
      <c r="DJ122" s="953"/>
      <c r="DK122" s="953"/>
      <c r="DL122" s="953" t="s">
        <v>110</v>
      </c>
      <c r="DM122" s="953"/>
      <c r="DN122" s="953"/>
      <c r="DO122" s="953"/>
      <c r="DP122" s="953"/>
      <c r="DQ122" s="953" t="s">
        <v>110</v>
      </c>
      <c r="DR122" s="953"/>
      <c r="DS122" s="953"/>
      <c r="DT122" s="953"/>
      <c r="DU122" s="953"/>
      <c r="DV122" s="954" t="s">
        <v>110</v>
      </c>
      <c r="DW122" s="954"/>
      <c r="DX122" s="954"/>
      <c r="DY122" s="954"/>
      <c r="DZ122" s="955"/>
    </row>
    <row r="123" spans="1:130" s="199" customFormat="1" ht="26.25" customHeight="1" x14ac:dyDescent="0.15">
      <c r="A123" s="1092"/>
      <c r="B123" s="979"/>
      <c r="C123" s="949" t="s">
        <v>425</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110</v>
      </c>
      <c r="AB123" s="992"/>
      <c r="AC123" s="992"/>
      <c r="AD123" s="992"/>
      <c r="AE123" s="993"/>
      <c r="AF123" s="994" t="s">
        <v>110</v>
      </c>
      <c r="AG123" s="992"/>
      <c r="AH123" s="992"/>
      <c r="AI123" s="992"/>
      <c r="AJ123" s="993"/>
      <c r="AK123" s="994" t="s">
        <v>110</v>
      </c>
      <c r="AL123" s="992"/>
      <c r="AM123" s="992"/>
      <c r="AN123" s="992"/>
      <c r="AO123" s="993"/>
      <c r="AP123" s="995" t="s">
        <v>110</v>
      </c>
      <c r="AQ123" s="996"/>
      <c r="AR123" s="996"/>
      <c r="AS123" s="996"/>
      <c r="AT123" s="997"/>
      <c r="AU123" s="1028"/>
      <c r="AV123" s="1029"/>
      <c r="AW123" s="1029"/>
      <c r="AX123" s="1029"/>
      <c r="AY123" s="1029"/>
      <c r="AZ123" s="230" t="s">
        <v>169</v>
      </c>
      <c r="BA123" s="230"/>
      <c r="BB123" s="230"/>
      <c r="BC123" s="230"/>
      <c r="BD123" s="230"/>
      <c r="BE123" s="230"/>
      <c r="BF123" s="230"/>
      <c r="BG123" s="230"/>
      <c r="BH123" s="230"/>
      <c r="BI123" s="230"/>
      <c r="BJ123" s="230"/>
      <c r="BK123" s="230"/>
      <c r="BL123" s="230"/>
      <c r="BM123" s="230"/>
      <c r="BN123" s="230"/>
      <c r="BO123" s="1008" t="s">
        <v>439</v>
      </c>
      <c r="BP123" s="1039"/>
      <c r="BQ123" s="1098">
        <v>21202125</v>
      </c>
      <c r="BR123" s="1099"/>
      <c r="BS123" s="1099"/>
      <c r="BT123" s="1099"/>
      <c r="BU123" s="1099"/>
      <c r="BV123" s="1099">
        <v>21167601</v>
      </c>
      <c r="BW123" s="1099"/>
      <c r="BX123" s="1099"/>
      <c r="BY123" s="1099"/>
      <c r="BZ123" s="1099"/>
      <c r="CA123" s="1099">
        <v>22521906</v>
      </c>
      <c r="CB123" s="1099"/>
      <c r="CC123" s="1099"/>
      <c r="CD123" s="1099"/>
      <c r="CE123" s="1099"/>
      <c r="CF123" s="1032"/>
      <c r="CG123" s="1033"/>
      <c r="CH123" s="1033"/>
      <c r="CI123" s="1033"/>
      <c r="CJ123" s="1034"/>
      <c r="CK123" s="1043"/>
      <c r="CL123" s="1044"/>
      <c r="CM123" s="1044"/>
      <c r="CN123" s="1044"/>
      <c r="CO123" s="1045"/>
      <c r="CP123" s="1053" t="s">
        <v>381</v>
      </c>
      <c r="CQ123" s="1054"/>
      <c r="CR123" s="1054"/>
      <c r="CS123" s="1054"/>
      <c r="CT123" s="1054"/>
      <c r="CU123" s="1054"/>
      <c r="CV123" s="1054"/>
      <c r="CW123" s="1054"/>
      <c r="CX123" s="1054"/>
      <c r="CY123" s="1054"/>
      <c r="CZ123" s="1054"/>
      <c r="DA123" s="1054"/>
      <c r="DB123" s="1054"/>
      <c r="DC123" s="1054"/>
      <c r="DD123" s="1054"/>
      <c r="DE123" s="1054"/>
      <c r="DF123" s="1055"/>
      <c r="DG123" s="991" t="s">
        <v>110</v>
      </c>
      <c r="DH123" s="992"/>
      <c r="DI123" s="992"/>
      <c r="DJ123" s="992"/>
      <c r="DK123" s="993"/>
      <c r="DL123" s="994" t="s">
        <v>110</v>
      </c>
      <c r="DM123" s="992"/>
      <c r="DN123" s="992"/>
      <c r="DO123" s="992"/>
      <c r="DP123" s="993"/>
      <c r="DQ123" s="994" t="s">
        <v>110</v>
      </c>
      <c r="DR123" s="992"/>
      <c r="DS123" s="992"/>
      <c r="DT123" s="992"/>
      <c r="DU123" s="993"/>
      <c r="DV123" s="995" t="s">
        <v>110</v>
      </c>
      <c r="DW123" s="996"/>
      <c r="DX123" s="996"/>
      <c r="DY123" s="996"/>
      <c r="DZ123" s="997"/>
    </row>
    <row r="124" spans="1:130" s="199" customFormat="1" ht="26.25" customHeight="1" thickBot="1" x14ac:dyDescent="0.2">
      <c r="A124" s="1092"/>
      <c r="B124" s="979"/>
      <c r="C124" s="949" t="s">
        <v>428</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110</v>
      </c>
      <c r="AB124" s="992"/>
      <c r="AC124" s="992"/>
      <c r="AD124" s="992"/>
      <c r="AE124" s="993"/>
      <c r="AF124" s="994" t="s">
        <v>110</v>
      </c>
      <c r="AG124" s="992"/>
      <c r="AH124" s="992"/>
      <c r="AI124" s="992"/>
      <c r="AJ124" s="993"/>
      <c r="AK124" s="994" t="s">
        <v>110</v>
      </c>
      <c r="AL124" s="992"/>
      <c r="AM124" s="992"/>
      <c r="AN124" s="992"/>
      <c r="AO124" s="993"/>
      <c r="AP124" s="995" t="s">
        <v>110</v>
      </c>
      <c r="AQ124" s="996"/>
      <c r="AR124" s="996"/>
      <c r="AS124" s="996"/>
      <c r="AT124" s="997"/>
      <c r="AU124" s="1094" t="s">
        <v>440</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110</v>
      </c>
      <c r="BR124" s="1061"/>
      <c r="BS124" s="1061"/>
      <c r="BT124" s="1061"/>
      <c r="BU124" s="1061"/>
      <c r="BV124" s="1061" t="s">
        <v>110</v>
      </c>
      <c r="BW124" s="1061"/>
      <c r="BX124" s="1061"/>
      <c r="BY124" s="1061"/>
      <c r="BZ124" s="1061"/>
      <c r="CA124" s="1061">
        <v>23</v>
      </c>
      <c r="CB124" s="1061"/>
      <c r="CC124" s="1061"/>
      <c r="CD124" s="1061"/>
      <c r="CE124" s="1061"/>
      <c r="CF124" s="1062"/>
      <c r="CG124" s="1063"/>
      <c r="CH124" s="1063"/>
      <c r="CI124" s="1063"/>
      <c r="CJ124" s="1064"/>
      <c r="CK124" s="1046"/>
      <c r="CL124" s="1046"/>
      <c r="CM124" s="1046"/>
      <c r="CN124" s="1046"/>
      <c r="CO124" s="1047"/>
      <c r="CP124" s="1053" t="s">
        <v>441</v>
      </c>
      <c r="CQ124" s="1054"/>
      <c r="CR124" s="1054"/>
      <c r="CS124" s="1054"/>
      <c r="CT124" s="1054"/>
      <c r="CU124" s="1054"/>
      <c r="CV124" s="1054"/>
      <c r="CW124" s="1054"/>
      <c r="CX124" s="1054"/>
      <c r="CY124" s="1054"/>
      <c r="CZ124" s="1054"/>
      <c r="DA124" s="1054"/>
      <c r="DB124" s="1054"/>
      <c r="DC124" s="1054"/>
      <c r="DD124" s="1054"/>
      <c r="DE124" s="1054"/>
      <c r="DF124" s="1055"/>
      <c r="DG124" s="1038" t="s">
        <v>110</v>
      </c>
      <c r="DH124" s="1017"/>
      <c r="DI124" s="1017"/>
      <c r="DJ124" s="1017"/>
      <c r="DK124" s="1018"/>
      <c r="DL124" s="1016" t="s">
        <v>110</v>
      </c>
      <c r="DM124" s="1017"/>
      <c r="DN124" s="1017"/>
      <c r="DO124" s="1017"/>
      <c r="DP124" s="1018"/>
      <c r="DQ124" s="1016" t="s">
        <v>110</v>
      </c>
      <c r="DR124" s="1017"/>
      <c r="DS124" s="1017"/>
      <c r="DT124" s="1017"/>
      <c r="DU124" s="1018"/>
      <c r="DV124" s="1019" t="s">
        <v>110</v>
      </c>
      <c r="DW124" s="1020"/>
      <c r="DX124" s="1020"/>
      <c r="DY124" s="1020"/>
      <c r="DZ124" s="1021"/>
    </row>
    <row r="125" spans="1:130" s="199" customFormat="1" ht="26.25" customHeight="1" x14ac:dyDescent="0.15">
      <c r="A125" s="1092"/>
      <c r="B125" s="979"/>
      <c r="C125" s="949" t="s">
        <v>430</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110</v>
      </c>
      <c r="AB125" s="992"/>
      <c r="AC125" s="992"/>
      <c r="AD125" s="992"/>
      <c r="AE125" s="993"/>
      <c r="AF125" s="994" t="s">
        <v>110</v>
      </c>
      <c r="AG125" s="992"/>
      <c r="AH125" s="992"/>
      <c r="AI125" s="992"/>
      <c r="AJ125" s="993"/>
      <c r="AK125" s="994" t="s">
        <v>110</v>
      </c>
      <c r="AL125" s="992"/>
      <c r="AM125" s="992"/>
      <c r="AN125" s="992"/>
      <c r="AO125" s="993"/>
      <c r="AP125" s="995" t="s">
        <v>110</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442</v>
      </c>
      <c r="CL125" s="1041"/>
      <c r="CM125" s="1041"/>
      <c r="CN125" s="1041"/>
      <c r="CO125" s="1042"/>
      <c r="CP125" s="973" t="s">
        <v>443</v>
      </c>
      <c r="CQ125" s="922"/>
      <c r="CR125" s="922"/>
      <c r="CS125" s="922"/>
      <c r="CT125" s="922"/>
      <c r="CU125" s="922"/>
      <c r="CV125" s="922"/>
      <c r="CW125" s="922"/>
      <c r="CX125" s="922"/>
      <c r="CY125" s="922"/>
      <c r="CZ125" s="922"/>
      <c r="DA125" s="922"/>
      <c r="DB125" s="922"/>
      <c r="DC125" s="922"/>
      <c r="DD125" s="922"/>
      <c r="DE125" s="922"/>
      <c r="DF125" s="923"/>
      <c r="DG125" s="959" t="s">
        <v>110</v>
      </c>
      <c r="DH125" s="960"/>
      <c r="DI125" s="960"/>
      <c r="DJ125" s="960"/>
      <c r="DK125" s="960"/>
      <c r="DL125" s="960" t="s">
        <v>110</v>
      </c>
      <c r="DM125" s="960"/>
      <c r="DN125" s="960"/>
      <c r="DO125" s="960"/>
      <c r="DP125" s="960"/>
      <c r="DQ125" s="960" t="s">
        <v>110</v>
      </c>
      <c r="DR125" s="960"/>
      <c r="DS125" s="960"/>
      <c r="DT125" s="960"/>
      <c r="DU125" s="960"/>
      <c r="DV125" s="961" t="s">
        <v>110</v>
      </c>
      <c r="DW125" s="961"/>
      <c r="DX125" s="961"/>
      <c r="DY125" s="961"/>
      <c r="DZ125" s="962"/>
    </row>
    <row r="126" spans="1:130" s="199" customFormat="1" ht="26.25" customHeight="1" thickBot="1" x14ac:dyDescent="0.2">
      <c r="A126" s="1092"/>
      <c r="B126" s="979"/>
      <c r="C126" s="949" t="s">
        <v>432</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110</v>
      </c>
      <c r="AB126" s="992"/>
      <c r="AC126" s="992"/>
      <c r="AD126" s="992"/>
      <c r="AE126" s="993"/>
      <c r="AF126" s="994" t="s">
        <v>110</v>
      </c>
      <c r="AG126" s="992"/>
      <c r="AH126" s="992"/>
      <c r="AI126" s="992"/>
      <c r="AJ126" s="993"/>
      <c r="AK126" s="994" t="s">
        <v>110</v>
      </c>
      <c r="AL126" s="992"/>
      <c r="AM126" s="992"/>
      <c r="AN126" s="992"/>
      <c r="AO126" s="993"/>
      <c r="AP126" s="995" t="s">
        <v>110</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444</v>
      </c>
      <c r="CQ126" s="983"/>
      <c r="CR126" s="983"/>
      <c r="CS126" s="983"/>
      <c r="CT126" s="983"/>
      <c r="CU126" s="983"/>
      <c r="CV126" s="983"/>
      <c r="CW126" s="983"/>
      <c r="CX126" s="983"/>
      <c r="CY126" s="983"/>
      <c r="CZ126" s="983"/>
      <c r="DA126" s="983"/>
      <c r="DB126" s="983"/>
      <c r="DC126" s="983"/>
      <c r="DD126" s="983"/>
      <c r="DE126" s="983"/>
      <c r="DF126" s="984"/>
      <c r="DG126" s="952" t="s">
        <v>110</v>
      </c>
      <c r="DH126" s="953"/>
      <c r="DI126" s="953"/>
      <c r="DJ126" s="953"/>
      <c r="DK126" s="953"/>
      <c r="DL126" s="953" t="s">
        <v>110</v>
      </c>
      <c r="DM126" s="953"/>
      <c r="DN126" s="953"/>
      <c r="DO126" s="953"/>
      <c r="DP126" s="953"/>
      <c r="DQ126" s="953">
        <v>28821</v>
      </c>
      <c r="DR126" s="953"/>
      <c r="DS126" s="953"/>
      <c r="DT126" s="953"/>
      <c r="DU126" s="953"/>
      <c r="DV126" s="954">
        <v>0.3</v>
      </c>
      <c r="DW126" s="954"/>
      <c r="DX126" s="954"/>
      <c r="DY126" s="954"/>
      <c r="DZ126" s="955"/>
    </row>
    <row r="127" spans="1:130" s="199" customFormat="1" ht="26.25" customHeight="1" x14ac:dyDescent="0.15">
      <c r="A127" s="1093"/>
      <c r="B127" s="981"/>
      <c r="C127" s="1035" t="s">
        <v>445</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110</v>
      </c>
      <c r="AB127" s="992"/>
      <c r="AC127" s="992"/>
      <c r="AD127" s="992"/>
      <c r="AE127" s="993"/>
      <c r="AF127" s="994" t="s">
        <v>110</v>
      </c>
      <c r="AG127" s="992"/>
      <c r="AH127" s="992"/>
      <c r="AI127" s="992"/>
      <c r="AJ127" s="993"/>
      <c r="AK127" s="994" t="s">
        <v>110</v>
      </c>
      <c r="AL127" s="992"/>
      <c r="AM127" s="992"/>
      <c r="AN127" s="992"/>
      <c r="AO127" s="993"/>
      <c r="AP127" s="995" t="s">
        <v>110</v>
      </c>
      <c r="AQ127" s="996"/>
      <c r="AR127" s="996"/>
      <c r="AS127" s="996"/>
      <c r="AT127" s="997"/>
      <c r="AU127" s="235"/>
      <c r="AV127" s="235"/>
      <c r="AW127" s="235"/>
      <c r="AX127" s="1065" t="s">
        <v>446</v>
      </c>
      <c r="AY127" s="1066"/>
      <c r="AZ127" s="1066"/>
      <c r="BA127" s="1066"/>
      <c r="BB127" s="1066"/>
      <c r="BC127" s="1066"/>
      <c r="BD127" s="1066"/>
      <c r="BE127" s="1067"/>
      <c r="BF127" s="1068" t="s">
        <v>447</v>
      </c>
      <c r="BG127" s="1066"/>
      <c r="BH127" s="1066"/>
      <c r="BI127" s="1066"/>
      <c r="BJ127" s="1066"/>
      <c r="BK127" s="1066"/>
      <c r="BL127" s="1067"/>
      <c r="BM127" s="1068" t="s">
        <v>448</v>
      </c>
      <c r="BN127" s="1066"/>
      <c r="BO127" s="1066"/>
      <c r="BP127" s="1066"/>
      <c r="BQ127" s="1066"/>
      <c r="BR127" s="1066"/>
      <c r="BS127" s="1067"/>
      <c r="BT127" s="1068" t="s">
        <v>449</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450</v>
      </c>
      <c r="CQ127" s="983"/>
      <c r="CR127" s="983"/>
      <c r="CS127" s="983"/>
      <c r="CT127" s="983"/>
      <c r="CU127" s="983"/>
      <c r="CV127" s="983"/>
      <c r="CW127" s="983"/>
      <c r="CX127" s="983"/>
      <c r="CY127" s="983"/>
      <c r="CZ127" s="983"/>
      <c r="DA127" s="983"/>
      <c r="DB127" s="983"/>
      <c r="DC127" s="983"/>
      <c r="DD127" s="983"/>
      <c r="DE127" s="983"/>
      <c r="DF127" s="984"/>
      <c r="DG127" s="952" t="s">
        <v>110</v>
      </c>
      <c r="DH127" s="953"/>
      <c r="DI127" s="953"/>
      <c r="DJ127" s="953"/>
      <c r="DK127" s="953"/>
      <c r="DL127" s="953" t="s">
        <v>110</v>
      </c>
      <c r="DM127" s="953"/>
      <c r="DN127" s="953"/>
      <c r="DO127" s="953"/>
      <c r="DP127" s="953"/>
      <c r="DQ127" s="953" t="s">
        <v>110</v>
      </c>
      <c r="DR127" s="953"/>
      <c r="DS127" s="953"/>
      <c r="DT127" s="953"/>
      <c r="DU127" s="953"/>
      <c r="DV127" s="954" t="s">
        <v>110</v>
      </c>
      <c r="DW127" s="954"/>
      <c r="DX127" s="954"/>
      <c r="DY127" s="954"/>
      <c r="DZ127" s="955"/>
    </row>
    <row r="128" spans="1:130" s="199" customFormat="1" ht="26.25" customHeight="1" thickBot="1" x14ac:dyDescent="0.2">
      <c r="A128" s="1076" t="s">
        <v>451</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452</v>
      </c>
      <c r="X128" s="1078"/>
      <c r="Y128" s="1078"/>
      <c r="Z128" s="1079"/>
      <c r="AA128" s="1080">
        <v>554297</v>
      </c>
      <c r="AB128" s="1081"/>
      <c r="AC128" s="1081"/>
      <c r="AD128" s="1081"/>
      <c r="AE128" s="1082"/>
      <c r="AF128" s="1083">
        <v>546607</v>
      </c>
      <c r="AG128" s="1081"/>
      <c r="AH128" s="1081"/>
      <c r="AI128" s="1081"/>
      <c r="AJ128" s="1082"/>
      <c r="AK128" s="1083">
        <v>557638</v>
      </c>
      <c r="AL128" s="1081"/>
      <c r="AM128" s="1081"/>
      <c r="AN128" s="1081"/>
      <c r="AO128" s="1082"/>
      <c r="AP128" s="1084"/>
      <c r="AQ128" s="1085"/>
      <c r="AR128" s="1085"/>
      <c r="AS128" s="1085"/>
      <c r="AT128" s="1086"/>
      <c r="AU128" s="235"/>
      <c r="AV128" s="235"/>
      <c r="AW128" s="235"/>
      <c r="AX128" s="921" t="s">
        <v>453</v>
      </c>
      <c r="AY128" s="922"/>
      <c r="AZ128" s="922"/>
      <c r="BA128" s="922"/>
      <c r="BB128" s="922"/>
      <c r="BC128" s="922"/>
      <c r="BD128" s="922"/>
      <c r="BE128" s="923"/>
      <c r="BF128" s="1087" t="s">
        <v>110</v>
      </c>
      <c r="BG128" s="1088"/>
      <c r="BH128" s="1088"/>
      <c r="BI128" s="1088"/>
      <c r="BJ128" s="1088"/>
      <c r="BK128" s="1088"/>
      <c r="BL128" s="1089"/>
      <c r="BM128" s="1087">
        <v>13.13</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454</v>
      </c>
      <c r="CQ128" s="1070"/>
      <c r="CR128" s="1070"/>
      <c r="CS128" s="1070"/>
      <c r="CT128" s="1070"/>
      <c r="CU128" s="1070"/>
      <c r="CV128" s="1070"/>
      <c r="CW128" s="1070"/>
      <c r="CX128" s="1070"/>
      <c r="CY128" s="1070"/>
      <c r="CZ128" s="1070"/>
      <c r="DA128" s="1070"/>
      <c r="DB128" s="1070"/>
      <c r="DC128" s="1070"/>
      <c r="DD128" s="1070"/>
      <c r="DE128" s="1070"/>
      <c r="DF128" s="1071"/>
      <c r="DG128" s="1072">
        <v>954</v>
      </c>
      <c r="DH128" s="1073"/>
      <c r="DI128" s="1073"/>
      <c r="DJ128" s="1073"/>
      <c r="DK128" s="1073"/>
      <c r="DL128" s="1073" t="s">
        <v>110</v>
      </c>
      <c r="DM128" s="1073"/>
      <c r="DN128" s="1073"/>
      <c r="DO128" s="1073"/>
      <c r="DP128" s="1073"/>
      <c r="DQ128" s="1073" t="s">
        <v>110</v>
      </c>
      <c r="DR128" s="1073"/>
      <c r="DS128" s="1073"/>
      <c r="DT128" s="1073"/>
      <c r="DU128" s="1073"/>
      <c r="DV128" s="1074" t="s">
        <v>110</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455</v>
      </c>
      <c r="X129" s="1107"/>
      <c r="Y129" s="1107"/>
      <c r="Z129" s="1108"/>
      <c r="AA129" s="991">
        <v>10964006</v>
      </c>
      <c r="AB129" s="992"/>
      <c r="AC129" s="992"/>
      <c r="AD129" s="992"/>
      <c r="AE129" s="993"/>
      <c r="AF129" s="994">
        <v>11386048</v>
      </c>
      <c r="AG129" s="992"/>
      <c r="AH129" s="992"/>
      <c r="AI129" s="992"/>
      <c r="AJ129" s="993"/>
      <c r="AK129" s="994">
        <v>11390023</v>
      </c>
      <c r="AL129" s="992"/>
      <c r="AM129" s="992"/>
      <c r="AN129" s="992"/>
      <c r="AO129" s="993"/>
      <c r="AP129" s="1109"/>
      <c r="AQ129" s="1110"/>
      <c r="AR129" s="1110"/>
      <c r="AS129" s="1110"/>
      <c r="AT129" s="1111"/>
      <c r="AU129" s="237"/>
      <c r="AV129" s="237"/>
      <c r="AW129" s="237"/>
      <c r="AX129" s="1100" t="s">
        <v>456</v>
      </c>
      <c r="AY129" s="983"/>
      <c r="AZ129" s="983"/>
      <c r="BA129" s="983"/>
      <c r="BB129" s="983"/>
      <c r="BC129" s="983"/>
      <c r="BD129" s="983"/>
      <c r="BE129" s="984"/>
      <c r="BF129" s="1101" t="s">
        <v>110</v>
      </c>
      <c r="BG129" s="1102"/>
      <c r="BH129" s="1102"/>
      <c r="BI129" s="1102"/>
      <c r="BJ129" s="1102"/>
      <c r="BK129" s="1102"/>
      <c r="BL129" s="1103"/>
      <c r="BM129" s="1101">
        <v>18.13</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457</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458</v>
      </c>
      <c r="X130" s="1107"/>
      <c r="Y130" s="1107"/>
      <c r="Z130" s="1108"/>
      <c r="AA130" s="991">
        <v>1086095</v>
      </c>
      <c r="AB130" s="992"/>
      <c r="AC130" s="992"/>
      <c r="AD130" s="992"/>
      <c r="AE130" s="993"/>
      <c r="AF130" s="994">
        <v>1099918</v>
      </c>
      <c r="AG130" s="992"/>
      <c r="AH130" s="992"/>
      <c r="AI130" s="992"/>
      <c r="AJ130" s="993"/>
      <c r="AK130" s="994">
        <v>1100837</v>
      </c>
      <c r="AL130" s="992"/>
      <c r="AM130" s="992"/>
      <c r="AN130" s="992"/>
      <c r="AO130" s="993"/>
      <c r="AP130" s="1109"/>
      <c r="AQ130" s="1110"/>
      <c r="AR130" s="1110"/>
      <c r="AS130" s="1110"/>
      <c r="AT130" s="1111"/>
      <c r="AU130" s="237"/>
      <c r="AV130" s="237"/>
      <c r="AW130" s="237"/>
      <c r="AX130" s="1100" t="s">
        <v>459</v>
      </c>
      <c r="AY130" s="983"/>
      <c r="AZ130" s="983"/>
      <c r="BA130" s="983"/>
      <c r="BB130" s="983"/>
      <c r="BC130" s="983"/>
      <c r="BD130" s="983"/>
      <c r="BE130" s="984"/>
      <c r="BF130" s="1137">
        <v>1.1000000000000001</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460</v>
      </c>
      <c r="X131" s="1145"/>
      <c r="Y131" s="1145"/>
      <c r="Z131" s="1146"/>
      <c r="AA131" s="1038">
        <v>9877911</v>
      </c>
      <c r="AB131" s="1017"/>
      <c r="AC131" s="1017"/>
      <c r="AD131" s="1017"/>
      <c r="AE131" s="1018"/>
      <c r="AF131" s="1016">
        <v>10286130</v>
      </c>
      <c r="AG131" s="1017"/>
      <c r="AH131" s="1017"/>
      <c r="AI131" s="1017"/>
      <c r="AJ131" s="1018"/>
      <c r="AK131" s="1016">
        <v>10289186</v>
      </c>
      <c r="AL131" s="1017"/>
      <c r="AM131" s="1017"/>
      <c r="AN131" s="1017"/>
      <c r="AO131" s="1018"/>
      <c r="AP131" s="1147"/>
      <c r="AQ131" s="1148"/>
      <c r="AR131" s="1148"/>
      <c r="AS131" s="1148"/>
      <c r="AT131" s="1149"/>
      <c r="AU131" s="237"/>
      <c r="AV131" s="237"/>
      <c r="AW131" s="237"/>
      <c r="AX131" s="1119" t="s">
        <v>461</v>
      </c>
      <c r="AY131" s="1070"/>
      <c r="AZ131" s="1070"/>
      <c r="BA131" s="1070"/>
      <c r="BB131" s="1070"/>
      <c r="BC131" s="1070"/>
      <c r="BD131" s="1070"/>
      <c r="BE131" s="1071"/>
      <c r="BF131" s="1120">
        <v>23</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462</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463</v>
      </c>
      <c r="W132" s="1130"/>
      <c r="X132" s="1130"/>
      <c r="Y132" s="1130"/>
      <c r="Z132" s="1131"/>
      <c r="AA132" s="1132">
        <v>1.70562379</v>
      </c>
      <c r="AB132" s="1133"/>
      <c r="AC132" s="1133"/>
      <c r="AD132" s="1133"/>
      <c r="AE132" s="1134"/>
      <c r="AF132" s="1135">
        <v>0.65409439700000005</v>
      </c>
      <c r="AG132" s="1133"/>
      <c r="AH132" s="1133"/>
      <c r="AI132" s="1133"/>
      <c r="AJ132" s="1134"/>
      <c r="AK132" s="1135">
        <v>1.115238854</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464</v>
      </c>
      <c r="W133" s="1113"/>
      <c r="X133" s="1113"/>
      <c r="Y133" s="1113"/>
      <c r="Z133" s="1114"/>
      <c r="AA133" s="1115">
        <v>2.9</v>
      </c>
      <c r="AB133" s="1116"/>
      <c r="AC133" s="1116"/>
      <c r="AD133" s="1116"/>
      <c r="AE133" s="1117"/>
      <c r="AF133" s="1115">
        <v>2</v>
      </c>
      <c r="AG133" s="1116"/>
      <c r="AH133" s="1116"/>
      <c r="AI133" s="1116"/>
      <c r="AJ133" s="1117"/>
      <c r="AK133" s="1115">
        <v>1.1000000000000001</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3" t="s">
        <v>467</v>
      </c>
      <c r="L7" s="256"/>
      <c r="M7" s="257" t="s">
        <v>468</v>
      </c>
      <c r="N7" s="258"/>
    </row>
    <row r="8" spans="1:16" x14ac:dyDescent="0.15">
      <c r="A8" s="250"/>
      <c r="B8" s="246"/>
      <c r="C8" s="246"/>
      <c r="D8" s="246"/>
      <c r="E8" s="246"/>
      <c r="F8" s="246"/>
      <c r="G8" s="259"/>
      <c r="H8" s="260"/>
      <c r="I8" s="260"/>
      <c r="J8" s="261"/>
      <c r="K8" s="1154"/>
      <c r="L8" s="262" t="s">
        <v>469</v>
      </c>
      <c r="M8" s="263" t="s">
        <v>470</v>
      </c>
      <c r="N8" s="264" t="s">
        <v>471</v>
      </c>
    </row>
    <row r="9" spans="1:16" x14ac:dyDescent="0.15">
      <c r="A9" s="250"/>
      <c r="B9" s="246"/>
      <c r="C9" s="246"/>
      <c r="D9" s="246"/>
      <c r="E9" s="246"/>
      <c r="F9" s="246"/>
      <c r="G9" s="1155" t="s">
        <v>472</v>
      </c>
      <c r="H9" s="1156"/>
      <c r="I9" s="1156"/>
      <c r="J9" s="1157"/>
      <c r="K9" s="265">
        <v>3222055</v>
      </c>
      <c r="L9" s="266">
        <v>50865</v>
      </c>
      <c r="M9" s="267">
        <v>57713</v>
      </c>
      <c r="N9" s="268">
        <v>-11.9</v>
      </c>
    </row>
    <row r="10" spans="1:16" x14ac:dyDescent="0.15">
      <c r="A10" s="250"/>
      <c r="B10" s="246"/>
      <c r="C10" s="246"/>
      <c r="D10" s="246"/>
      <c r="E10" s="246"/>
      <c r="F10" s="246"/>
      <c r="G10" s="1155" t="s">
        <v>473</v>
      </c>
      <c r="H10" s="1156"/>
      <c r="I10" s="1156"/>
      <c r="J10" s="1157"/>
      <c r="K10" s="269">
        <v>184468</v>
      </c>
      <c r="L10" s="270">
        <v>2912</v>
      </c>
      <c r="M10" s="271">
        <v>3737</v>
      </c>
      <c r="N10" s="272">
        <v>-22.1</v>
      </c>
    </row>
    <row r="11" spans="1:16" ht="13.5" customHeight="1" x14ac:dyDescent="0.15">
      <c r="A11" s="250"/>
      <c r="B11" s="246"/>
      <c r="C11" s="246"/>
      <c r="D11" s="246"/>
      <c r="E11" s="246"/>
      <c r="F11" s="246"/>
      <c r="G11" s="1155" t="s">
        <v>474</v>
      </c>
      <c r="H11" s="1156"/>
      <c r="I11" s="1156"/>
      <c r="J11" s="1157"/>
      <c r="K11" s="269">
        <v>894511</v>
      </c>
      <c r="L11" s="270">
        <v>14121</v>
      </c>
      <c r="M11" s="271">
        <v>6346</v>
      </c>
      <c r="N11" s="272">
        <v>122.5</v>
      </c>
    </row>
    <row r="12" spans="1:16" ht="13.5" customHeight="1" x14ac:dyDescent="0.15">
      <c r="A12" s="250"/>
      <c r="B12" s="246"/>
      <c r="C12" s="246"/>
      <c r="D12" s="246"/>
      <c r="E12" s="246"/>
      <c r="F12" s="246"/>
      <c r="G12" s="1155" t="s">
        <v>475</v>
      </c>
      <c r="H12" s="1156"/>
      <c r="I12" s="1156"/>
      <c r="J12" s="1157"/>
      <c r="K12" s="269" t="s">
        <v>476</v>
      </c>
      <c r="L12" s="270" t="s">
        <v>476</v>
      </c>
      <c r="M12" s="271">
        <v>800</v>
      </c>
      <c r="N12" s="272" t="s">
        <v>476</v>
      </c>
    </row>
    <row r="13" spans="1:16" ht="13.5" customHeight="1" x14ac:dyDescent="0.15">
      <c r="A13" s="250"/>
      <c r="B13" s="246"/>
      <c r="C13" s="246"/>
      <c r="D13" s="246"/>
      <c r="E13" s="246"/>
      <c r="F13" s="246"/>
      <c r="G13" s="1155" t="s">
        <v>477</v>
      </c>
      <c r="H13" s="1156"/>
      <c r="I13" s="1156"/>
      <c r="J13" s="1157"/>
      <c r="K13" s="269">
        <v>5417</v>
      </c>
      <c r="L13" s="270">
        <v>86</v>
      </c>
      <c r="M13" s="271">
        <v>1</v>
      </c>
      <c r="N13" s="272">
        <v>8500</v>
      </c>
    </row>
    <row r="14" spans="1:16" ht="13.5" customHeight="1" x14ac:dyDescent="0.15">
      <c r="A14" s="250"/>
      <c r="B14" s="246"/>
      <c r="C14" s="246"/>
      <c r="D14" s="246"/>
      <c r="E14" s="246"/>
      <c r="F14" s="246"/>
      <c r="G14" s="1155" t="s">
        <v>478</v>
      </c>
      <c r="H14" s="1156"/>
      <c r="I14" s="1156"/>
      <c r="J14" s="1157"/>
      <c r="K14" s="269">
        <v>172521</v>
      </c>
      <c r="L14" s="270">
        <v>2724</v>
      </c>
      <c r="M14" s="271">
        <v>2571</v>
      </c>
      <c r="N14" s="272">
        <v>6</v>
      </c>
    </row>
    <row r="15" spans="1:16" ht="13.5" customHeight="1" x14ac:dyDescent="0.15">
      <c r="A15" s="250"/>
      <c r="B15" s="246"/>
      <c r="C15" s="246"/>
      <c r="D15" s="246"/>
      <c r="E15" s="246"/>
      <c r="F15" s="246"/>
      <c r="G15" s="1155" t="s">
        <v>479</v>
      </c>
      <c r="H15" s="1156"/>
      <c r="I15" s="1156"/>
      <c r="J15" s="1157"/>
      <c r="K15" s="269">
        <v>188183</v>
      </c>
      <c r="L15" s="270">
        <v>2971</v>
      </c>
      <c r="M15" s="271">
        <v>1342</v>
      </c>
      <c r="N15" s="272">
        <v>121.4</v>
      </c>
    </row>
    <row r="16" spans="1:16" x14ac:dyDescent="0.15">
      <c r="A16" s="250"/>
      <c r="B16" s="246"/>
      <c r="C16" s="246"/>
      <c r="D16" s="246"/>
      <c r="E16" s="246"/>
      <c r="F16" s="246"/>
      <c r="G16" s="1158" t="s">
        <v>480</v>
      </c>
      <c r="H16" s="1159"/>
      <c r="I16" s="1159"/>
      <c r="J16" s="1160"/>
      <c r="K16" s="270">
        <v>-251266</v>
      </c>
      <c r="L16" s="270">
        <v>-3967</v>
      </c>
      <c r="M16" s="271">
        <v>-4975</v>
      </c>
      <c r="N16" s="272">
        <v>-20.3</v>
      </c>
    </row>
    <row r="17" spans="1:16" x14ac:dyDescent="0.15">
      <c r="A17" s="250"/>
      <c r="B17" s="246"/>
      <c r="C17" s="246"/>
      <c r="D17" s="246"/>
      <c r="E17" s="246"/>
      <c r="F17" s="246"/>
      <c r="G17" s="1158" t="s">
        <v>169</v>
      </c>
      <c r="H17" s="1159"/>
      <c r="I17" s="1159"/>
      <c r="J17" s="1160"/>
      <c r="K17" s="270">
        <v>4415889</v>
      </c>
      <c r="L17" s="270">
        <v>69712</v>
      </c>
      <c r="M17" s="271">
        <v>67535</v>
      </c>
      <c r="N17" s="272">
        <v>3.2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50" t="s">
        <v>485</v>
      </c>
      <c r="H21" s="1151"/>
      <c r="I21" s="1151"/>
      <c r="J21" s="1152"/>
      <c r="K21" s="282">
        <v>5.89</v>
      </c>
      <c r="L21" s="283">
        <v>6.24</v>
      </c>
      <c r="M21" s="284">
        <v>-0.35</v>
      </c>
      <c r="N21" s="251"/>
      <c r="O21" s="285"/>
      <c r="P21" s="281"/>
    </row>
    <row r="22" spans="1:16" s="286" customFormat="1" x14ac:dyDescent="0.15">
      <c r="A22" s="281"/>
      <c r="B22" s="251"/>
      <c r="C22" s="251"/>
      <c r="D22" s="251"/>
      <c r="E22" s="251"/>
      <c r="F22" s="251"/>
      <c r="G22" s="1150" t="s">
        <v>486</v>
      </c>
      <c r="H22" s="1151"/>
      <c r="I22" s="1151"/>
      <c r="J22" s="1152"/>
      <c r="K22" s="287">
        <v>101.2</v>
      </c>
      <c r="L22" s="288">
        <v>98.7</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3" t="s">
        <v>467</v>
      </c>
      <c r="L30" s="256"/>
      <c r="M30" s="257" t="s">
        <v>468</v>
      </c>
      <c r="N30" s="258"/>
    </row>
    <row r="31" spans="1:16" x14ac:dyDescent="0.15">
      <c r="A31" s="250"/>
      <c r="B31" s="246"/>
      <c r="C31" s="246"/>
      <c r="D31" s="246"/>
      <c r="E31" s="246"/>
      <c r="F31" s="246"/>
      <c r="G31" s="259"/>
      <c r="H31" s="260"/>
      <c r="I31" s="260"/>
      <c r="J31" s="261"/>
      <c r="K31" s="1154"/>
      <c r="L31" s="262" t="s">
        <v>469</v>
      </c>
      <c r="M31" s="263" t="s">
        <v>470</v>
      </c>
      <c r="N31" s="264" t="s">
        <v>471</v>
      </c>
    </row>
    <row r="32" spans="1:16" ht="27" customHeight="1" x14ac:dyDescent="0.15">
      <c r="A32" s="250"/>
      <c r="B32" s="246"/>
      <c r="C32" s="246"/>
      <c r="D32" s="246"/>
      <c r="E32" s="246"/>
      <c r="F32" s="246"/>
      <c r="G32" s="1166" t="s">
        <v>490</v>
      </c>
      <c r="H32" s="1167"/>
      <c r="I32" s="1167"/>
      <c r="J32" s="1168"/>
      <c r="K32" s="296">
        <v>1414007</v>
      </c>
      <c r="L32" s="296">
        <v>22322</v>
      </c>
      <c r="M32" s="297">
        <v>35267</v>
      </c>
      <c r="N32" s="298">
        <v>-36.700000000000003</v>
      </c>
    </row>
    <row r="33" spans="1:16" ht="13.5" customHeight="1" x14ac:dyDescent="0.15">
      <c r="A33" s="250"/>
      <c r="B33" s="246"/>
      <c r="C33" s="246"/>
      <c r="D33" s="246"/>
      <c r="E33" s="246"/>
      <c r="F33" s="246"/>
      <c r="G33" s="1166" t="s">
        <v>491</v>
      </c>
      <c r="H33" s="1167"/>
      <c r="I33" s="1167"/>
      <c r="J33" s="1168"/>
      <c r="K33" s="296" t="s">
        <v>476</v>
      </c>
      <c r="L33" s="296" t="s">
        <v>476</v>
      </c>
      <c r="M33" s="297">
        <v>1</v>
      </c>
      <c r="N33" s="298" t="s">
        <v>476</v>
      </c>
    </row>
    <row r="34" spans="1:16" ht="27" customHeight="1" x14ac:dyDescent="0.15">
      <c r="A34" s="250"/>
      <c r="B34" s="246"/>
      <c r="C34" s="246"/>
      <c r="D34" s="246"/>
      <c r="E34" s="246"/>
      <c r="F34" s="246"/>
      <c r="G34" s="1166" t="s">
        <v>492</v>
      </c>
      <c r="H34" s="1167"/>
      <c r="I34" s="1167"/>
      <c r="J34" s="1168"/>
      <c r="K34" s="296" t="s">
        <v>476</v>
      </c>
      <c r="L34" s="296" t="s">
        <v>476</v>
      </c>
      <c r="M34" s="297">
        <v>49</v>
      </c>
      <c r="N34" s="298" t="s">
        <v>476</v>
      </c>
    </row>
    <row r="35" spans="1:16" ht="27" customHeight="1" x14ac:dyDescent="0.15">
      <c r="A35" s="250"/>
      <c r="B35" s="246"/>
      <c r="C35" s="246"/>
      <c r="D35" s="246"/>
      <c r="E35" s="246"/>
      <c r="F35" s="246"/>
      <c r="G35" s="1166" t="s">
        <v>493</v>
      </c>
      <c r="H35" s="1167"/>
      <c r="I35" s="1167"/>
      <c r="J35" s="1168"/>
      <c r="K35" s="296">
        <v>76616</v>
      </c>
      <c r="L35" s="296">
        <v>1210</v>
      </c>
      <c r="M35" s="297">
        <v>9709</v>
      </c>
      <c r="N35" s="298">
        <v>-87.5</v>
      </c>
    </row>
    <row r="36" spans="1:16" ht="27" customHeight="1" x14ac:dyDescent="0.15">
      <c r="A36" s="250"/>
      <c r="B36" s="246"/>
      <c r="C36" s="246"/>
      <c r="D36" s="246"/>
      <c r="E36" s="246"/>
      <c r="F36" s="246"/>
      <c r="G36" s="1166" t="s">
        <v>494</v>
      </c>
      <c r="H36" s="1167"/>
      <c r="I36" s="1167"/>
      <c r="J36" s="1168"/>
      <c r="K36" s="296">
        <v>131580</v>
      </c>
      <c r="L36" s="296">
        <v>2077</v>
      </c>
      <c r="M36" s="297">
        <v>2367</v>
      </c>
      <c r="N36" s="298">
        <v>-12.3</v>
      </c>
    </row>
    <row r="37" spans="1:16" ht="13.5" customHeight="1" x14ac:dyDescent="0.15">
      <c r="A37" s="250"/>
      <c r="B37" s="246"/>
      <c r="C37" s="246"/>
      <c r="D37" s="246"/>
      <c r="E37" s="246"/>
      <c r="F37" s="246"/>
      <c r="G37" s="1166" t="s">
        <v>495</v>
      </c>
      <c r="H37" s="1167"/>
      <c r="I37" s="1167"/>
      <c r="J37" s="1168"/>
      <c r="K37" s="296">
        <v>151021</v>
      </c>
      <c r="L37" s="296">
        <v>2384</v>
      </c>
      <c r="M37" s="297">
        <v>1205</v>
      </c>
      <c r="N37" s="298">
        <v>97.8</v>
      </c>
    </row>
    <row r="38" spans="1:16" ht="27" customHeight="1" x14ac:dyDescent="0.15">
      <c r="A38" s="250"/>
      <c r="B38" s="246"/>
      <c r="C38" s="246"/>
      <c r="D38" s="246"/>
      <c r="E38" s="246"/>
      <c r="F38" s="246"/>
      <c r="G38" s="1169" t="s">
        <v>496</v>
      </c>
      <c r="H38" s="1170"/>
      <c r="I38" s="1170"/>
      <c r="J38" s="1171"/>
      <c r="K38" s="299" t="s">
        <v>476</v>
      </c>
      <c r="L38" s="299" t="s">
        <v>476</v>
      </c>
      <c r="M38" s="300">
        <v>3</v>
      </c>
      <c r="N38" s="301" t="s">
        <v>476</v>
      </c>
      <c r="O38" s="295"/>
    </row>
    <row r="39" spans="1:16" x14ac:dyDescent="0.15">
      <c r="A39" s="250"/>
      <c r="B39" s="246"/>
      <c r="C39" s="246"/>
      <c r="D39" s="246"/>
      <c r="E39" s="246"/>
      <c r="F39" s="246"/>
      <c r="G39" s="1169" t="s">
        <v>497</v>
      </c>
      <c r="H39" s="1170"/>
      <c r="I39" s="1170"/>
      <c r="J39" s="1171"/>
      <c r="K39" s="302">
        <v>-557638</v>
      </c>
      <c r="L39" s="302">
        <v>-8803</v>
      </c>
      <c r="M39" s="303">
        <v>-6690</v>
      </c>
      <c r="N39" s="304">
        <v>31.6</v>
      </c>
      <c r="O39" s="295"/>
    </row>
    <row r="40" spans="1:16" ht="27" customHeight="1" x14ac:dyDescent="0.15">
      <c r="A40" s="250"/>
      <c r="B40" s="246"/>
      <c r="C40" s="246"/>
      <c r="D40" s="246"/>
      <c r="E40" s="246"/>
      <c r="F40" s="246"/>
      <c r="G40" s="1166" t="s">
        <v>498</v>
      </c>
      <c r="H40" s="1167"/>
      <c r="I40" s="1167"/>
      <c r="J40" s="1168"/>
      <c r="K40" s="302">
        <v>-1100837</v>
      </c>
      <c r="L40" s="302">
        <v>-17378</v>
      </c>
      <c r="M40" s="303">
        <v>-29386</v>
      </c>
      <c r="N40" s="304">
        <v>-40.9</v>
      </c>
      <c r="O40" s="295"/>
    </row>
    <row r="41" spans="1:16" x14ac:dyDescent="0.15">
      <c r="A41" s="250"/>
      <c r="B41" s="246"/>
      <c r="C41" s="246"/>
      <c r="D41" s="246"/>
      <c r="E41" s="246"/>
      <c r="F41" s="246"/>
      <c r="G41" s="1172" t="s">
        <v>280</v>
      </c>
      <c r="H41" s="1173"/>
      <c r="I41" s="1173"/>
      <c r="J41" s="1174"/>
      <c r="K41" s="296">
        <v>114749</v>
      </c>
      <c r="L41" s="302">
        <v>1811</v>
      </c>
      <c r="M41" s="303">
        <v>12524</v>
      </c>
      <c r="N41" s="304">
        <v>-85.5</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61" t="s">
        <v>467</v>
      </c>
      <c r="J49" s="1163" t="s">
        <v>502</v>
      </c>
      <c r="K49" s="1164"/>
      <c r="L49" s="1164"/>
      <c r="M49" s="1164"/>
      <c r="N49" s="1165"/>
    </row>
    <row r="50" spans="1:14" x14ac:dyDescent="0.15">
      <c r="A50" s="250"/>
      <c r="B50" s="246"/>
      <c r="C50" s="246"/>
      <c r="D50" s="246"/>
      <c r="E50" s="246"/>
      <c r="F50" s="246"/>
      <c r="G50" s="314"/>
      <c r="H50" s="315"/>
      <c r="I50" s="1162"/>
      <c r="J50" s="316" t="s">
        <v>503</v>
      </c>
      <c r="K50" s="317" t="s">
        <v>504</v>
      </c>
      <c r="L50" s="318" t="s">
        <v>505</v>
      </c>
      <c r="M50" s="319" t="s">
        <v>506</v>
      </c>
      <c r="N50" s="320" t="s">
        <v>507</v>
      </c>
    </row>
    <row r="51" spans="1:14" x14ac:dyDescent="0.15">
      <c r="A51" s="250"/>
      <c r="B51" s="246"/>
      <c r="C51" s="246"/>
      <c r="D51" s="246"/>
      <c r="E51" s="246"/>
      <c r="F51" s="246"/>
      <c r="G51" s="312" t="s">
        <v>508</v>
      </c>
      <c r="H51" s="313"/>
      <c r="I51" s="321">
        <v>2010512</v>
      </c>
      <c r="J51" s="322">
        <v>32227</v>
      </c>
      <c r="K51" s="323">
        <v>42.9</v>
      </c>
      <c r="L51" s="324">
        <v>50880</v>
      </c>
      <c r="M51" s="325">
        <v>7</v>
      </c>
      <c r="N51" s="326">
        <v>35.9</v>
      </c>
    </row>
    <row r="52" spans="1:14" x14ac:dyDescent="0.15">
      <c r="A52" s="250"/>
      <c r="B52" s="246"/>
      <c r="C52" s="246"/>
      <c r="D52" s="246"/>
      <c r="E52" s="246"/>
      <c r="F52" s="246"/>
      <c r="G52" s="327"/>
      <c r="H52" s="328" t="s">
        <v>509</v>
      </c>
      <c r="I52" s="329">
        <v>797415</v>
      </c>
      <c r="J52" s="330">
        <v>12782</v>
      </c>
      <c r="K52" s="331">
        <v>11.4</v>
      </c>
      <c r="L52" s="332">
        <v>26879</v>
      </c>
      <c r="M52" s="333">
        <v>2.4</v>
      </c>
      <c r="N52" s="334">
        <v>9</v>
      </c>
    </row>
    <row r="53" spans="1:14" x14ac:dyDescent="0.15">
      <c r="A53" s="250"/>
      <c r="B53" s="246"/>
      <c r="C53" s="246"/>
      <c r="D53" s="246"/>
      <c r="E53" s="246"/>
      <c r="F53" s="246"/>
      <c r="G53" s="312" t="s">
        <v>510</v>
      </c>
      <c r="H53" s="313"/>
      <c r="I53" s="321">
        <v>1705594</v>
      </c>
      <c r="J53" s="322">
        <v>27282</v>
      </c>
      <c r="K53" s="323">
        <v>-15.3</v>
      </c>
      <c r="L53" s="324">
        <v>63956</v>
      </c>
      <c r="M53" s="325">
        <v>25.7</v>
      </c>
      <c r="N53" s="326">
        <v>-41</v>
      </c>
    </row>
    <row r="54" spans="1:14" x14ac:dyDescent="0.15">
      <c r="A54" s="250"/>
      <c r="B54" s="246"/>
      <c r="C54" s="246"/>
      <c r="D54" s="246"/>
      <c r="E54" s="246"/>
      <c r="F54" s="246"/>
      <c r="G54" s="327"/>
      <c r="H54" s="328" t="s">
        <v>509</v>
      </c>
      <c r="I54" s="329">
        <v>864637</v>
      </c>
      <c r="J54" s="330">
        <v>13830</v>
      </c>
      <c r="K54" s="331">
        <v>8.1999999999999993</v>
      </c>
      <c r="L54" s="332">
        <v>29239</v>
      </c>
      <c r="M54" s="333">
        <v>8.8000000000000007</v>
      </c>
      <c r="N54" s="334">
        <v>-0.6</v>
      </c>
    </row>
    <row r="55" spans="1:14" x14ac:dyDescent="0.15">
      <c r="A55" s="250"/>
      <c r="B55" s="246"/>
      <c r="C55" s="246"/>
      <c r="D55" s="246"/>
      <c r="E55" s="246"/>
      <c r="F55" s="246"/>
      <c r="G55" s="312" t="s">
        <v>511</v>
      </c>
      <c r="H55" s="313"/>
      <c r="I55" s="321">
        <v>2275905</v>
      </c>
      <c r="J55" s="322">
        <v>36263</v>
      </c>
      <c r="K55" s="323">
        <v>32.9</v>
      </c>
      <c r="L55" s="324">
        <v>66255</v>
      </c>
      <c r="M55" s="325">
        <v>3.6</v>
      </c>
      <c r="N55" s="326">
        <v>29.3</v>
      </c>
    </row>
    <row r="56" spans="1:14" x14ac:dyDescent="0.15">
      <c r="A56" s="250"/>
      <c r="B56" s="246"/>
      <c r="C56" s="246"/>
      <c r="D56" s="246"/>
      <c r="E56" s="246"/>
      <c r="F56" s="246"/>
      <c r="G56" s="327"/>
      <c r="H56" s="328" t="s">
        <v>509</v>
      </c>
      <c r="I56" s="329">
        <v>1391701</v>
      </c>
      <c r="J56" s="330">
        <v>22175</v>
      </c>
      <c r="K56" s="331">
        <v>60.3</v>
      </c>
      <c r="L56" s="332">
        <v>31822</v>
      </c>
      <c r="M56" s="333">
        <v>8.8000000000000007</v>
      </c>
      <c r="N56" s="334">
        <v>51.5</v>
      </c>
    </row>
    <row r="57" spans="1:14" x14ac:dyDescent="0.15">
      <c r="A57" s="250"/>
      <c r="B57" s="246"/>
      <c r="C57" s="246"/>
      <c r="D57" s="246"/>
      <c r="E57" s="246"/>
      <c r="F57" s="246"/>
      <c r="G57" s="312" t="s">
        <v>512</v>
      </c>
      <c r="H57" s="313"/>
      <c r="I57" s="321">
        <v>3990086</v>
      </c>
      <c r="J57" s="322">
        <v>63165</v>
      </c>
      <c r="K57" s="323">
        <v>74.2</v>
      </c>
      <c r="L57" s="324">
        <v>47278</v>
      </c>
      <c r="M57" s="325">
        <v>-28.6</v>
      </c>
      <c r="N57" s="326">
        <v>102.8</v>
      </c>
    </row>
    <row r="58" spans="1:14" x14ac:dyDescent="0.15">
      <c r="A58" s="250"/>
      <c r="B58" s="246"/>
      <c r="C58" s="246"/>
      <c r="D58" s="246"/>
      <c r="E58" s="246"/>
      <c r="F58" s="246"/>
      <c r="G58" s="327"/>
      <c r="H58" s="328" t="s">
        <v>509</v>
      </c>
      <c r="I58" s="329">
        <v>2721555</v>
      </c>
      <c r="J58" s="330">
        <v>43084</v>
      </c>
      <c r="K58" s="331">
        <v>94.3</v>
      </c>
      <c r="L58" s="332">
        <v>24096</v>
      </c>
      <c r="M58" s="333">
        <v>-24.3</v>
      </c>
      <c r="N58" s="334">
        <v>118.6</v>
      </c>
    </row>
    <row r="59" spans="1:14" x14ac:dyDescent="0.15">
      <c r="A59" s="250"/>
      <c r="B59" s="246"/>
      <c r="C59" s="246"/>
      <c r="D59" s="246"/>
      <c r="E59" s="246"/>
      <c r="F59" s="246"/>
      <c r="G59" s="312" t="s">
        <v>513</v>
      </c>
      <c r="H59" s="313"/>
      <c r="I59" s="321">
        <v>3427347</v>
      </c>
      <c r="J59" s="322">
        <v>54106</v>
      </c>
      <c r="K59" s="323">
        <v>-14.3</v>
      </c>
      <c r="L59" s="324">
        <v>44504</v>
      </c>
      <c r="M59" s="325">
        <v>-5.9</v>
      </c>
      <c r="N59" s="326">
        <v>-8.4</v>
      </c>
    </row>
    <row r="60" spans="1:14" x14ac:dyDescent="0.15">
      <c r="A60" s="250"/>
      <c r="B60" s="246"/>
      <c r="C60" s="246"/>
      <c r="D60" s="246"/>
      <c r="E60" s="246"/>
      <c r="F60" s="246"/>
      <c r="G60" s="327"/>
      <c r="H60" s="328" t="s">
        <v>509</v>
      </c>
      <c r="I60" s="335">
        <v>2963415</v>
      </c>
      <c r="J60" s="330">
        <v>46782</v>
      </c>
      <c r="K60" s="331">
        <v>8.6</v>
      </c>
      <c r="L60" s="332">
        <v>25876</v>
      </c>
      <c r="M60" s="333">
        <v>7.4</v>
      </c>
      <c r="N60" s="334">
        <v>1.2</v>
      </c>
    </row>
    <row r="61" spans="1:14" x14ac:dyDescent="0.15">
      <c r="A61" s="250"/>
      <c r="B61" s="246"/>
      <c r="C61" s="246"/>
      <c r="D61" s="246"/>
      <c r="E61" s="246"/>
      <c r="F61" s="246"/>
      <c r="G61" s="312" t="s">
        <v>514</v>
      </c>
      <c r="H61" s="336"/>
      <c r="I61" s="337">
        <v>2681889</v>
      </c>
      <c r="J61" s="338">
        <v>42609</v>
      </c>
      <c r="K61" s="339">
        <v>24.1</v>
      </c>
      <c r="L61" s="340">
        <v>54575</v>
      </c>
      <c r="M61" s="341">
        <v>0.4</v>
      </c>
      <c r="N61" s="326">
        <v>23.7</v>
      </c>
    </row>
    <row r="62" spans="1:14" x14ac:dyDescent="0.15">
      <c r="A62" s="250"/>
      <c r="B62" s="246"/>
      <c r="C62" s="246"/>
      <c r="D62" s="246"/>
      <c r="E62" s="246"/>
      <c r="F62" s="246"/>
      <c r="G62" s="327"/>
      <c r="H62" s="328" t="s">
        <v>509</v>
      </c>
      <c r="I62" s="329">
        <v>1747745</v>
      </c>
      <c r="J62" s="330">
        <v>27731</v>
      </c>
      <c r="K62" s="331">
        <v>36.6</v>
      </c>
      <c r="L62" s="332">
        <v>27582</v>
      </c>
      <c r="M62" s="333">
        <v>0.6</v>
      </c>
      <c r="N62" s="334">
        <v>36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5" t="s">
        <v>3</v>
      </c>
      <c r="D47" s="1175"/>
      <c r="E47" s="1176"/>
      <c r="F47" s="11">
        <v>18.940000000000001</v>
      </c>
      <c r="G47" s="12">
        <v>18.829999999999998</v>
      </c>
      <c r="H47" s="12">
        <v>19.27</v>
      </c>
      <c r="I47" s="12">
        <v>20.25</v>
      </c>
      <c r="J47" s="13">
        <v>23.57</v>
      </c>
    </row>
    <row r="48" spans="2:10" ht="57.75" customHeight="1" x14ac:dyDescent="0.15">
      <c r="B48" s="14"/>
      <c r="C48" s="1177" t="s">
        <v>4</v>
      </c>
      <c r="D48" s="1177"/>
      <c r="E48" s="1178"/>
      <c r="F48" s="15">
        <v>8.3000000000000007</v>
      </c>
      <c r="G48" s="16">
        <v>8.14</v>
      </c>
      <c r="H48" s="16">
        <v>5.4</v>
      </c>
      <c r="I48" s="16">
        <v>9.56</v>
      </c>
      <c r="J48" s="17">
        <v>6.32</v>
      </c>
    </row>
    <row r="49" spans="2:10" ht="57.75" customHeight="1" thickBot="1" x14ac:dyDescent="0.2">
      <c r="B49" s="18"/>
      <c r="C49" s="1179" t="s">
        <v>5</v>
      </c>
      <c r="D49" s="1179"/>
      <c r="E49" s="1180"/>
      <c r="F49" s="19" t="s">
        <v>521</v>
      </c>
      <c r="G49" s="20" t="s">
        <v>522</v>
      </c>
      <c r="H49" s="20" t="s">
        <v>523</v>
      </c>
      <c r="I49" s="20">
        <v>6.06</v>
      </c>
      <c r="J49" s="21">
        <v>0.09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武藤宏明</cp:lastModifiedBy>
  <cp:lastPrinted>2018-10-22T23:00:26Z</cp:lastPrinted>
  <dcterms:modified xsi:type="dcterms:W3CDTF">2018-10-24T10:32:28Z</dcterms:modified>
</cp:coreProperties>
</file>