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係\他団体･庁内照会\千葉県\H28\29.2.20【照会（3／8〆）】平成２７年度財政状況資料集の作成及び公表について\【追加分】29.3.30平成27年度財政状況資料集の作成及び公表について\"/>
    </mc:Choice>
  </mc:AlternateContent>
  <bookViews>
    <workbookView xWindow="0" yWindow="0" windowWidth="24000" windowHeight="11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G102" i="11" l="1"/>
  <c r="CR102" i="11"/>
  <c r="AA23" i="11"/>
  <c r="V23" i="11"/>
  <c r="Q23" i="11"/>
  <c r="AU63" i="11"/>
  <c r="AP63" i="11"/>
  <c r="AU88" i="11"/>
  <c r="AP88" i="11"/>
  <c r="AF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<sst xmlns="http://schemas.openxmlformats.org/spreadsheetml/2006/main" count="1033" uniqueCount="566">
  <si>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</si>
  <si>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</si>
  <si>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</si>
  <si>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</si>
  <si>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</si>
  <si>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</si>
  <si>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</si>
  <si>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</si>
  <si>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</si>
  <si>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</si>
  <si>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</si>
  <si>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</si>
  <si>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</si>
  <si>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</si>
  <si>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</si>
  <si>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</si>
  <si>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</si>
  <si>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</si>
  <si>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</si>
  <si>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</si>
  <si>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</si>
  <si>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</si>
  <si>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</si>
  <si>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</si>
  <si>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</si>
  <si>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</si>
  <si>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</si>
  <si>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</si>
  <si>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</si>
  <si>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</si>
  <si>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</si>
  <si>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</si>
  <si>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</si>
  <si>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</si>
  <si>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</si>
  <si>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</si>
  <si>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</si>
  <si>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</si>
  <si>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</si>
  <si>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</si>
  <si>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</si>
  <si>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</si>
  <si>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</si>
  <si>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</si>
  <si>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</si>
  <si>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</si>
  <si>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</si>
  <si>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</si>
  <si>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</si>
  <si>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</si>
  <si>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</si>
  <si>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</si>
  <si>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</si>
  <si>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</si>
  <si>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</si>
  <si>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</si>
  <si>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</si>
  <si>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</si>
  <si>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</si>
  <si>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</si>
  <si>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</si>
  <si>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</si>
  <si>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</si>
  <si>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</si>
  <si>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</si>
  <si>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</si>
  <si>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</si>
  <si>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</si>
  <si>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</si>
  <si>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</si>
  <si>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</si>
  <si>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</si>
  <si>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</si>
  <si>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</si>
  <si>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</si>
  <si>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</si>
  <si>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</si>
  <si>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</si>
  <si>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</si>
  <si>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</si>
  <si>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</si>
  <si>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</si>
  <si>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</si>
  <si>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</si>
  <si>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</si>
  <si>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</si>
  <si>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</si>
  <si>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</si>
  <si>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</si>
  <si>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</si>
  <si>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</si>
  <si>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</si>
  <si>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</si>
  <si>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</si>
  <si>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</si>
  <si>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</si>
  <si>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</si>
  <si>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</si>
  <si>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</si>
  <si>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</si>
  <si>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</si>
  <si>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</si>
  <si>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</si>
  <si>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</si>
  <si>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</si>
  <si>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</si>
  <si>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</si>
  <si>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</si>
  <si>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</si>
  <si>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</si>
  <si>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</si>
  <si>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</si>
  <si>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</si>
  <si>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</si>
  <si>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</si>
  <si>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</si>
  <si>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</si>
  <si>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</si>
  <si>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</si>
  <si>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</si>
  <si>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</si>
  <si>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</si>
  <si>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</si>
  <si>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</si>
  <si>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</si>
  <si>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</si>
  <si>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</si>
  <si>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</si>
  <si>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</si>
  <si>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</si>
  <si>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</si>
  <si>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</si>
  <si>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</si>
  <si>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</si>
  <si>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</si>
  <si>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</si>
  <si>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</si>
  <si>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</si>
  <si>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</si>
  <si>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</si>
  <si>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</si>
  <si>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</si>
  <si>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</si>
  <si>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</si>
  <si>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</si>
  <si>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</si>
  <si>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</si>
  <si>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</si>
  <si>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</si>
  <si>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</si>
  <si>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</si>
  <si>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</si>
  <si>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</si>
  <si>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</si>
  <si>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</si>
  <si>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</si>
  <si>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</si>
  <si>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</si>
  <si>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</si>
  <si>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</si>
  <si>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</si>
  <si>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</si>
  <si>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</si>
  <si>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</si>
  <si>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</si>
  <si>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</si>
  <si>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</si>
  <si>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</si>
  <si>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</si>
  <si>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</si>
  <si>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</si>
  <si>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</si>
  <si>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</si>
  <si>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</si>
  <si>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</si>
  <si>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</si>
  <si>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</si>
  <si>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</si>
  <si>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</si>
  <si>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</si>
  <si>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</si>
  <si>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</si>
  <si>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</si>
  <si>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</si>
  <si>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</si>
  <si>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</si>
  <si>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</si>
  <si>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</si>
  <si>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</si>
  <si>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</si>
  <si>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</si>
  <si>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</si>
  <si>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</si>
  <si>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</si>
  <si>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</si>
  <si>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</si>
  <si>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</si>
  <si>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</si>
  <si>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</si>
  <si>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</si>
  <si>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</si>
  <si>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</si>
  <si>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</si>
  <si>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</si>
  <si>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</si>
  <si>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</si>
  <si>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</si>
  <si>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</si>
  <si>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</si>
  <si>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</si>
  <si>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</si>
  <si>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</si>
  <si>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</si>
  <si>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</si>
  <si>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</si>
  <si>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</si>
  <si>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</si>
  <si>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</si>
  <si>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</si>
  <si>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</si>
  <si>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</si>
  <si>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</si>
  <si>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</si>
  <si>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</si>
  <si>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</si>
  <si>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</si>
  <si>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</si>
  <si>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</si>
  <si>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</si>
  <si>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</si>
  <si>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</si>
  <si>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</si>
  <si>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</si>
  <si>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</si>
  <si>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</si>
  <si>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</si>
  <si>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</si>
  <si>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</si>
  <si>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</si>
  <si>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</si>
  <si>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</si>
  <si>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</si>
  <si>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</si>
  <si>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</si>
  <si>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</si>
  <si>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</si>
  <si>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</si>
  <si>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</si>
  <si>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</si>
  <si>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</si>
  <si>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</si>
  <si>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</si>
  <si>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</si>
  <si>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</si>
  <si>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</si>
  <si>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</si>
  <si>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</si>
  <si>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</si>
  <si>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</si>
  <si>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</si>
  <si>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</si>
  <si>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</si>
  <si>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</si>
  <si>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</si>
  <si>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</si>
  <si>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</si>
  <si>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</si>
  <si>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</si>
  <si>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</si>
  <si>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</si>
  <si>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</si>
  <si>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</si>
  <si>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</si>
  <si>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</si>
  <si>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</si>
  <si>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</si>
  <si>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</si>
  <si>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</si>
  <si>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</si>
  <si>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</si>
  <si>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</si>
  <si>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</si>
  <si>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</si>
  <si>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</si>
  <si>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</si>
  <si>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</si>
  <si>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</si>
  <si>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</si>
  <si>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</si>
  <si>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</si>
  <si>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</si>
  <si>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</si>
  <si>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</si>
  <si>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</si>
  <si>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</si>
  <si>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</si>
  <si>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</si>
  <si>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</si>
  <si>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</si>
  <si>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</si>
  <si>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</si>
  <si>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</si>
  <si>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</si>
  <si>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</si>
  <si>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</si>
  <si>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</si>
  <si>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</si>
  <si>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</si>
  <si>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</si>
  <si>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</si>
  <si>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</si>
  <si>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</si>
  <si>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</si>
  <si>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</si>
  <si>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</si>
  <si>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</si>
  <si>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</si>
  <si>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</si>
  <si>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</si>
  <si>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</si>
  <si>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</si>
  <si>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</si>
  <si>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</si>
  <si>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</si>
  <si>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</si>
  <si>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</si>
  <si>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</si>
  <si>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</si>
  <si>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</si>
  <si>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</si>
  <si>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</si>
  <si>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</si>
  <si>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</si>
  <si>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</si>
  <si>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</si>
  <si>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</si>
  <si>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</si>
  <si>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</si>
  <si>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</si>
  <si>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</si>
  <si>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</si>
  <si>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</si>
  <si>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</si>
  <si>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</si>
  <si>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</si>
  <si>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</si>
  <si>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</si>
  <si>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</si>
  <si>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</si>
  <si>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</si>
  <si>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</si>
  <si>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</si>
  <si>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</si>
  <si>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</si>
  <si>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</si>
  <si>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</si>
  <si>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</si>
  <si>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</si>
  <si>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</si>
  <si>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</si>
  <si>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</si>
  <si>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</si>
  <si>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</si>
  <si>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</si>
  <si>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</si>
  <si>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</si>
  <si>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</si>
  <si>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</si>
  <si>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</si>
  <si>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</si>
  <si>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</si>
  <si>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</si>
  <si>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</si>
  <si>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</si>
  <si>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</si>
  <si>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</si>
  <si>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</si>
  <si>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</si>
  <si>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</si>
  <si>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</si>
  <si>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</si>
  <si>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</si>
  <si>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</si>
  <si>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</si>
  <si>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</si>
  <si>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</si>
  <si>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</si>
  <si>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</si>
  <si>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</si>
  <si>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</si>
  <si>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</si>
  <si>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</si>
  <si>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</si>
  <si>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</si>
  <si>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</si>
  <si>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</si>
  <si>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</si>
  <si>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</si>
  <si>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</si>
  <si>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</si>
  <si>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</si>
  <si>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</si>
  <si>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</si>
  <si>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</si>
  <si>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</si>
  <si>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</si>
  <si>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</si>
  <si>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</si>
  <si>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</si>
  <si>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</si>
  <si>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</si>
  <si>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</si>
  <si>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</si>
  <si>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</si>
  <si>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</si>
  <si>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</si>
  <si>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</si>
  <si>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</si>
  <si>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</si>
  <si>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</si>
  <si>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</si>
  <si>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</si>
  <si>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</si>
  <si>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</si>
  <si>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</si>
  <si>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</si>
  <si>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</si>
  <si>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</si>
  <si>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</si>
  <si>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</si>
  <si>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</si>
  <si>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</si>
  <si>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</si>
  <si>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</si>
  <si>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</si>
  <si>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</si>
  <si>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</si>
  <si>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</si>
  <si>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</si>
  <si>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</si>
  <si>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</si>
  <si>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温泉供給事業特別会計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</si>
  <si>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</si>
  <si>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</si>
  <si>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</si>
  <si>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</si>
  <si>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</si>
  <si>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</si>
  <si>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</si>
  <si>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</si>
  <si>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</si>
  <si>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</si>
  <si>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</si>
  <si>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</si>
  <si>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</si>
  <si>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</si>
  <si>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</si>
  <si>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</si>
  <si>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</si>
  <si>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</si>
  <si>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</si>
  <si>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</si>
  <si>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</si>
  <si>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</si>
  <si>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</si>
  <si>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</si>
  <si>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</si>
  <si>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</si>
  <si>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</si>
  <si>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</si>
  <si>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</si>
  <si>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</si>
  <si>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</si>
  <si>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</si>
  <si>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</si>
  <si>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</si>
  <si>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</si>
  <si>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</si>
  <si>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</si>
  <si>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</si>
  <si>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</si>
  <si>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</si>
  <si>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</si>
  <si>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</si>
  <si>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</si>
  <si>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</si>
  <si>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</si>
  <si>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</si>
  <si>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</si>
  <si>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</si>
  <si>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</si>
  <si>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</si>
  <si>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</si>
  <si>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</si>
  <si>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</si>
  <si>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</si>
  <si>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</si>
  <si>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</si>
  <si>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</si>
  <si>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</si>
  <si>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</si>
  <si>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</si>
  <si>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</si>
  <si>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</si>
  <si>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</si>
  <si>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</si>
  <si>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</si>
  <si>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</si>
  <si>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</si>
  <si>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</si>
  <si>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</si>
  <si>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</si>
  <si>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</si>
  <si>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</si>
  <si>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</si>
  <si>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</si>
  <si>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</si>
  <si>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</si>
  <si>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</si>
  <si>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</si>
  <si>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</si>
  <si>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</si>
  <si>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</si>
  <si>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</si>
  <si>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</si>
  <si>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</si>
  <si>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</si>
  <si>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0.90</t>
  </si>
  <si>
    <t>水道事業会計</t>
  </si>
  <si>
    <t>一般会計</t>
  </si>
  <si>
    <t>国民健康保険事業</t>
  </si>
  <si>
    <t>介護保険事業</t>
  </si>
  <si>
    <t>温泉供給事業特別会計</t>
  </si>
  <si>
    <t>後期高齢者医療</t>
  </si>
  <si>
    <t>その他会計（赤字）</t>
  </si>
  <si>
    <t>その他会計（黒字）</t>
  </si>
  <si>
    <t>-</t>
    <phoneticPr fontId="2"/>
  </si>
  <si>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</si>
  <si>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</si>
  <si>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</si>
  <si>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</si>
  <si>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</si>
  <si>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</si>
  <si>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</si>
  <si>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</si>
  <si>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君津広域水道企業団（水道用水供給事業会計）</t>
    <rPh sb="0" eb="2">
      <t>キミツ</t>
    </rPh>
    <rPh sb="2" eb="4">
      <t>コウイキ</t>
    </rPh>
    <rPh sb="4" eb="6">
      <t>スイドウ</t>
    </rPh>
    <rPh sb="6" eb="8">
      <t>キギョウ</t>
    </rPh>
    <rPh sb="8" eb="9">
      <t>ダン</t>
    </rPh>
    <rPh sb="10" eb="12">
      <t>スイドウ</t>
    </rPh>
    <rPh sb="12" eb="13">
      <t>ヨウ</t>
    </rPh>
    <rPh sb="13" eb="14">
      <t>ミズ</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</si>
  <si>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</si>
  <si>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</si>
  <si>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</si>
  <si>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</si>
  <si>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</si>
  <si>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</si>
  <si>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</si>
  <si>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</si>
  <si>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</si>
  <si>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</si>
  <si>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</si>
  <si>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</si>
  <si>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</si>
  <si>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</si>
  <si>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</si>
  <si>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</si>
  <si>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</si>
  <si>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</si>
  <si>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</si>
  <si>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実質公債費比率は類似団体と比較して低い水準にあり、近年横ばいとなっている。
将来負担比率については類似団体と比較して高いものの、低下傾向にある。
将来負担比率が低下している主な要因としては、財政調整基金の積立による充当可能財源等の増額、また退職者の増加及び定員適正化計画に基づく職員数削減により退職手当負担見込額が減額したことが挙げられる。
今後も財政調整基金の積立、定員適正化計画に基づく職員数の適正管理をはじめとした富津市経営改革プランを着実に実施していく。
</t>
    <rPh sb="124" eb="126">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</si>
</sst>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593A-4CDB-B920-08186390DE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24125</c:v>
                </c:pt>
                <c:pt idx="1">
                  <c:v>56585</c:v>
                </c:pt>
                <c:pt idx="2">
                  <c:v>18657</c:v>
                </c:pt>
                <c:pt idx="3">
                  <c:v>13707</c:v>
                </c:pt>
                <c:pt idx="4">
                  <c:v>19382</c:v>
                </c:pt>
              </c:numCache>
            </c:numRef>
          </c:val>
          <c:smooth val="0"/>
          <c:extLst xmlns:c16r2="http://schemas.microsoft.com/office/drawing/2015/06/chart">
            <c:ext xmlns:c16="http://schemas.microsoft.com/office/drawing/2014/chart" uri="{C3380CC4-5D6E-409C-BE32-E72D297353CC}">
              <c16:uniqueId val="{00000001-593A-4CDB-B920-08186390DE96}"/>
            </c:ext>
          </c:extLst>
        </c:ser>
        <c:dLbls>
          <c:showLegendKey val="0"/>
          <c:showVal val="0"/>
          <c:showCatName val="0"/>
          <c:showSerName val="0"/>
          <c:showPercent val="0"/>
          <c:showBubbleSize val="0"/>
        </c:dLbls>
        <c:marker val="1"/>
        <c:smooth val="0"/>
        <c:axId val="189805144"/>
        <c:axId val="189805536"/>
      </c:lineChart>
      <c:catAx>
        <c:axId val="189805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805536"/>
        <c:crosses val="autoZero"/>
        <c:auto val="1"/>
        <c:lblAlgn val="ctr"/>
        <c:lblOffset val="100"/>
        <c:tickLblSkip val="1"/>
        <c:tickMarkSkip val="1"/>
        <c:noMultiLvlLbl val="0"/>
      </c:catAx>
      <c:valAx>
        <c:axId val="189805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805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3.34</c:v>
                </c:pt>
                <c:pt idx="1">
                  <c:v>3.21</c:v>
                </c:pt>
                <c:pt idx="2">
                  <c:v>4.1399999999999997</c:v>
                </c:pt>
                <c:pt idx="3">
                  <c:v>5.66</c:v>
                </c:pt>
                <c:pt idx="4">
                  <c:v>6.88</c:v>
                </c:pt>
              </c:numCache>
            </c:numRef>
          </c:val>
          <c:extLst xmlns:c16r2="http://schemas.microsoft.com/office/drawing/2015/06/chart">
            <c:ext xmlns:c16="http://schemas.microsoft.com/office/drawing/2014/chart" uri="{C3380CC4-5D6E-409C-BE32-E72D297353CC}">
              <c16:uniqueId val="{00000000-2DAD-42D2-8061-A474FE4B6D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6.23</c:v>
                </c:pt>
                <c:pt idx="1">
                  <c:v>3.65</c:v>
                </c:pt>
                <c:pt idx="2">
                  <c:v>1.84</c:v>
                </c:pt>
                <c:pt idx="3">
                  <c:v>6.07</c:v>
                </c:pt>
                <c:pt idx="4">
                  <c:v>8.7100000000000009</c:v>
                </c:pt>
              </c:numCache>
            </c:numRef>
          </c:val>
          <c:extLst xmlns:c16r2="http://schemas.microsoft.com/office/drawing/2015/06/chart">
            <c:ext xmlns:c16="http://schemas.microsoft.com/office/drawing/2014/chart" uri="{C3380CC4-5D6E-409C-BE32-E72D297353CC}">
              <c16:uniqueId val="{00000001-2DAD-42D2-8061-A474FE4B6D8B}"/>
            </c:ext>
          </c:extLst>
        </c:ser>
        <c:dLbls>
          <c:showLegendKey val="0"/>
          <c:showVal val="0"/>
          <c:showCatName val="0"/>
          <c:showSerName val="0"/>
          <c:showPercent val="0"/>
          <c:showBubbleSize val="0"/>
        </c:dLbls>
        <c:gapWidth val="250"/>
        <c:overlap val="100"/>
        <c:axId val="290947008"/>
        <c:axId val="29094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-2.94</c:v>
                </c:pt>
                <c:pt idx="2">
                  <c:v>-0.9</c:v>
                </c:pt>
                <c:pt idx="3">
                  <c:v>5.66</c:v>
                </c:pt>
                <c:pt idx="4">
                  <c:v>1.37</c:v>
                </c:pt>
              </c:numCache>
            </c:numRef>
          </c:val>
          <c:smooth val="0"/>
          <c:extLst xmlns:c16r2="http://schemas.microsoft.com/office/drawing/2015/06/chart">
            <c:ext xmlns:c16="http://schemas.microsoft.com/office/drawing/2014/chart" uri="{C3380CC4-5D6E-409C-BE32-E72D297353CC}">
              <c16:uniqueId val="{00000002-2DAD-42D2-8061-A474FE4B6D8B}"/>
            </c:ext>
          </c:extLst>
        </c:ser>
        <c:dLbls>
          <c:showLegendKey val="0"/>
          <c:showVal val="0"/>
          <c:showCatName val="0"/>
          <c:showSerName val="0"/>
          <c:showPercent val="0"/>
          <c:showBubbleSize val="0"/>
        </c:dLbls>
        <c:marker val="1"/>
        <c:smooth val="0"/>
        <c:axId val="290947008"/>
        <c:axId val="290947400"/>
      </c:lineChart>
      <c:catAx>
        <c:axId val="2909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0947400"/>
        <c:crosses val="autoZero"/>
        <c:auto val="1"/>
        <c:lblAlgn val="ctr"/>
        <c:lblOffset val="100"/>
        <c:tickLblSkip val="1"/>
        <c:tickMarkSkip val="1"/>
        <c:noMultiLvlLbl val="0"/>
      </c:catAx>
      <c:valAx>
        <c:axId val="29094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9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57-4B8D-90C7-DCD686E12D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57-4B8D-90C7-DCD686E12D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57-4B8D-90C7-DCD686E12D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657-4B8D-90C7-DCD686E12D65}"/>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D657-4B8D-90C7-DCD686E12D65}"/>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5-D657-4B8D-90C7-DCD686E12D65}"/>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0.8</c:v>
                </c:pt>
                <c:pt idx="4">
                  <c:v>#N/A</c:v>
                </c:pt>
                <c:pt idx="5">
                  <c:v>0.37</c:v>
                </c:pt>
                <c:pt idx="6">
                  <c:v>#N/A</c:v>
                </c:pt>
                <c:pt idx="7">
                  <c:v>1.28</c:v>
                </c:pt>
                <c:pt idx="8">
                  <c:v>#N/A</c:v>
                </c:pt>
                <c:pt idx="9">
                  <c:v>0.92</c:v>
                </c:pt>
              </c:numCache>
            </c:numRef>
          </c:val>
          <c:extLst xmlns:c16r2="http://schemas.microsoft.com/office/drawing/2015/06/chart">
            <c:ext xmlns:c16="http://schemas.microsoft.com/office/drawing/2014/chart" uri="{C3380CC4-5D6E-409C-BE32-E72D297353CC}">
              <c16:uniqueId val="{00000006-D657-4B8D-90C7-DCD686E12D65}"/>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3.31</c:v>
                </c:pt>
                <c:pt idx="2">
                  <c:v>#N/A</c:v>
                </c:pt>
                <c:pt idx="3">
                  <c:v>2.09</c:v>
                </c:pt>
                <c:pt idx="4">
                  <c:v>#N/A</c:v>
                </c:pt>
                <c:pt idx="5">
                  <c:v>1.81</c:v>
                </c:pt>
                <c:pt idx="6">
                  <c:v>#N/A</c:v>
                </c:pt>
                <c:pt idx="7">
                  <c:v>0.87</c:v>
                </c:pt>
                <c:pt idx="8">
                  <c:v>#N/A</c:v>
                </c:pt>
                <c:pt idx="9">
                  <c:v>2.52</c:v>
                </c:pt>
              </c:numCache>
            </c:numRef>
          </c:val>
          <c:extLst xmlns:c16r2="http://schemas.microsoft.com/office/drawing/2015/06/chart">
            <c:ext xmlns:c16="http://schemas.microsoft.com/office/drawing/2014/chart" uri="{C3380CC4-5D6E-409C-BE32-E72D297353CC}">
              <c16:uniqueId val="{00000007-D657-4B8D-90C7-DCD686E12D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3.33</c:v>
                </c:pt>
                <c:pt idx="2">
                  <c:v>#N/A</c:v>
                </c:pt>
                <c:pt idx="3">
                  <c:v>3.2</c:v>
                </c:pt>
                <c:pt idx="4">
                  <c:v>#N/A</c:v>
                </c:pt>
                <c:pt idx="5">
                  <c:v>4.1399999999999997</c:v>
                </c:pt>
                <c:pt idx="6">
                  <c:v>#N/A</c:v>
                </c:pt>
                <c:pt idx="7">
                  <c:v>5.65</c:v>
                </c:pt>
                <c:pt idx="8">
                  <c:v>#N/A</c:v>
                </c:pt>
                <c:pt idx="9">
                  <c:v>6.88</c:v>
                </c:pt>
              </c:numCache>
            </c:numRef>
          </c:val>
          <c:extLst xmlns:c16r2="http://schemas.microsoft.com/office/drawing/2015/06/chart">
            <c:ext xmlns:c16="http://schemas.microsoft.com/office/drawing/2014/chart" uri="{C3380CC4-5D6E-409C-BE32-E72D297353CC}">
              <c16:uniqueId val="{00000008-D657-4B8D-90C7-DCD686E12D6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7.87</c:v>
                </c:pt>
                <c:pt idx="2">
                  <c:v>#N/A</c:v>
                </c:pt>
                <c:pt idx="3">
                  <c:v>8.3699999999999992</c:v>
                </c:pt>
                <c:pt idx="4">
                  <c:v>#N/A</c:v>
                </c:pt>
                <c:pt idx="5">
                  <c:v>8.91</c:v>
                </c:pt>
                <c:pt idx="6">
                  <c:v>#N/A</c:v>
                </c:pt>
                <c:pt idx="7">
                  <c:v>9.9499999999999993</c:v>
                </c:pt>
                <c:pt idx="8">
                  <c:v>#N/A</c:v>
                </c:pt>
                <c:pt idx="9">
                  <c:v>9.6</c:v>
                </c:pt>
              </c:numCache>
            </c:numRef>
          </c:val>
          <c:extLst xmlns:c16r2="http://schemas.microsoft.com/office/drawing/2015/06/chart">
            <c:ext xmlns:c16="http://schemas.microsoft.com/office/drawing/2014/chart" uri="{C3380CC4-5D6E-409C-BE32-E72D297353CC}">
              <c16:uniqueId val="{00000009-D657-4B8D-90C7-DCD686E12D65}"/>
            </c:ext>
          </c:extLst>
        </c:ser>
        <c:dLbls>
          <c:showLegendKey val="0"/>
          <c:showVal val="0"/>
          <c:showCatName val="0"/>
          <c:showSerName val="0"/>
          <c:showPercent val="0"/>
          <c:showBubbleSize val="0"/>
        </c:dLbls>
        <c:gapWidth val="150"/>
        <c:overlap val="100"/>
        <c:axId val="501446600"/>
        <c:axId val="501446992"/>
      </c:barChart>
      <c:catAx>
        <c:axId val="50144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446992"/>
        <c:crosses val="autoZero"/>
        <c:auto val="1"/>
        <c:lblAlgn val="ctr"/>
        <c:lblOffset val="100"/>
        <c:tickLblSkip val="1"/>
        <c:tickMarkSkip val="1"/>
        <c:noMultiLvlLbl val="0"/>
      </c:catAx>
      <c:valAx>
        <c:axId val="50144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46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1040</c:v>
                </c:pt>
                <c:pt idx="5">
                  <c:v>1066</c:v>
                </c:pt>
                <c:pt idx="8">
                  <c:v>1084</c:v>
                </c:pt>
                <c:pt idx="11">
                  <c:v>1146</c:v>
                </c:pt>
                <c:pt idx="14">
                  <c:v>1079</c:v>
                </c:pt>
              </c:numCache>
            </c:numRef>
          </c:val>
          <c:extLst xmlns:c16r2="http://schemas.microsoft.com/office/drawing/2015/06/chart">
            <c:ext xmlns:c16="http://schemas.microsoft.com/office/drawing/2014/chart" uri="{C3380CC4-5D6E-409C-BE32-E72D297353CC}">
              <c16:uniqueId val="{00000000-E822-4C57-9E24-91C2D054FB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E822-4C57-9E24-91C2D054FB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218</c:v>
                </c:pt>
                <c:pt idx="3">
                  <c:v>181</c:v>
                </c:pt>
                <c:pt idx="6">
                  <c:v>159</c:v>
                </c:pt>
                <c:pt idx="9">
                  <c:v>159</c:v>
                </c:pt>
                <c:pt idx="12">
                  <c:v>155</c:v>
                </c:pt>
              </c:numCache>
            </c:numRef>
          </c:val>
          <c:extLst xmlns:c16r2="http://schemas.microsoft.com/office/drawing/2015/06/chart">
            <c:ext xmlns:c16="http://schemas.microsoft.com/office/drawing/2014/chart" uri="{C3380CC4-5D6E-409C-BE32-E72D297353CC}">
              <c16:uniqueId val="{00000002-E822-4C57-9E24-91C2D054FB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459</c:v>
                </c:pt>
                <c:pt idx="3">
                  <c:v>429</c:v>
                </c:pt>
                <c:pt idx="6">
                  <c:v>411</c:v>
                </c:pt>
                <c:pt idx="9">
                  <c:v>417</c:v>
                </c:pt>
                <c:pt idx="12">
                  <c:v>371</c:v>
                </c:pt>
              </c:numCache>
            </c:numRef>
          </c:val>
          <c:extLst xmlns:c16r2="http://schemas.microsoft.com/office/drawing/2015/06/chart">
            <c:ext xmlns:c16="http://schemas.microsoft.com/office/drawing/2014/chart" uri="{C3380CC4-5D6E-409C-BE32-E72D297353CC}">
              <c16:uniqueId val="{00000003-E822-4C57-9E24-91C2D054FB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c:v>
                </c:pt>
                <c:pt idx="3">
                  <c:v>11</c:v>
                </c:pt>
                <c:pt idx="6">
                  <c:v>11</c:v>
                </c:pt>
                <c:pt idx="9">
                  <c:v>10</c:v>
                </c:pt>
                <c:pt idx="12">
                  <c:v>1</c:v>
                </c:pt>
              </c:numCache>
            </c:numRef>
          </c:val>
          <c:extLst xmlns:c16r2="http://schemas.microsoft.com/office/drawing/2015/06/chart">
            <c:ext xmlns:c16="http://schemas.microsoft.com/office/drawing/2014/chart" uri="{C3380CC4-5D6E-409C-BE32-E72D297353CC}">
              <c16:uniqueId val="{00000004-E822-4C57-9E24-91C2D054FB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22-4C57-9E24-91C2D054FB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22-4C57-9E24-91C2D054FB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1385</c:v>
                </c:pt>
                <c:pt idx="3">
                  <c:v>1418</c:v>
                </c:pt>
                <c:pt idx="6">
                  <c:v>1477</c:v>
                </c:pt>
                <c:pt idx="9">
                  <c:v>1543</c:v>
                </c:pt>
                <c:pt idx="12">
                  <c:v>1560</c:v>
                </c:pt>
              </c:numCache>
            </c:numRef>
          </c:val>
          <c:extLst xmlns:c16r2="http://schemas.microsoft.com/office/drawing/2015/06/chart">
            <c:ext xmlns:c16="http://schemas.microsoft.com/office/drawing/2014/chart" uri="{C3380CC4-5D6E-409C-BE32-E72D297353CC}">
              <c16:uniqueId val="{00000007-E822-4C57-9E24-91C2D054FB8A}"/>
            </c:ext>
          </c:extLst>
        </c:ser>
        <c:dLbls>
          <c:showLegendKey val="0"/>
          <c:showVal val="0"/>
          <c:showCatName val="0"/>
          <c:showSerName val="0"/>
          <c:showPercent val="0"/>
          <c:showBubbleSize val="0"/>
        </c:dLbls>
        <c:gapWidth val="100"/>
        <c:overlap val="100"/>
        <c:axId val="501447776"/>
        <c:axId val="501448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1033</c:v>
                </c:pt>
                <c:pt idx="2">
                  <c:v>#N/A</c:v>
                </c:pt>
                <c:pt idx="3">
                  <c:v>#N/A</c:v>
                </c:pt>
                <c:pt idx="4">
                  <c:v>973</c:v>
                </c:pt>
                <c:pt idx="5">
                  <c:v>#N/A</c:v>
                </c:pt>
                <c:pt idx="6">
                  <c:v>#N/A</c:v>
                </c:pt>
                <c:pt idx="7">
                  <c:v>974</c:v>
                </c:pt>
                <c:pt idx="8">
                  <c:v>#N/A</c:v>
                </c:pt>
                <c:pt idx="9">
                  <c:v>#N/A</c:v>
                </c:pt>
                <c:pt idx="10">
                  <c:v>983</c:v>
                </c:pt>
                <c:pt idx="11">
                  <c:v>#N/A</c:v>
                </c:pt>
                <c:pt idx="12">
                  <c:v>#N/A</c:v>
                </c:pt>
                <c:pt idx="13">
                  <c:v>1009</c:v>
                </c:pt>
                <c:pt idx="14">
                  <c:v>#N/A</c:v>
                </c:pt>
              </c:numCache>
            </c:numRef>
          </c:val>
          <c:smooth val="0"/>
          <c:extLst xmlns:c16r2="http://schemas.microsoft.com/office/drawing/2015/06/chart">
            <c:ext xmlns:c16="http://schemas.microsoft.com/office/drawing/2014/chart" uri="{C3380CC4-5D6E-409C-BE32-E72D297353CC}">
              <c16:uniqueId val="{00000008-E822-4C57-9E24-91C2D054FB8A}"/>
            </c:ext>
          </c:extLst>
        </c:ser>
        <c:dLbls>
          <c:showLegendKey val="0"/>
          <c:showVal val="0"/>
          <c:showCatName val="0"/>
          <c:showSerName val="0"/>
          <c:showPercent val="0"/>
          <c:showBubbleSize val="0"/>
        </c:dLbls>
        <c:marker val="1"/>
        <c:smooth val="0"/>
        <c:axId val="501447776"/>
        <c:axId val="501448168"/>
      </c:lineChart>
      <c:catAx>
        <c:axId val="5014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448168"/>
        <c:crosses val="autoZero"/>
        <c:auto val="1"/>
        <c:lblAlgn val="ctr"/>
        <c:lblOffset val="100"/>
        <c:tickLblSkip val="1"/>
        <c:tickMarkSkip val="1"/>
        <c:noMultiLvlLbl val="0"/>
      </c:catAx>
      <c:valAx>
        <c:axId val="50144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11988</c:v>
                </c:pt>
                <c:pt idx="5">
                  <c:v>12244</c:v>
                </c:pt>
                <c:pt idx="8">
                  <c:v>12367</c:v>
                </c:pt>
                <c:pt idx="11">
                  <c:v>12573</c:v>
                </c:pt>
                <c:pt idx="14">
                  <c:v>12902</c:v>
                </c:pt>
              </c:numCache>
            </c:numRef>
          </c:val>
          <c:extLst xmlns:c16r2="http://schemas.microsoft.com/office/drawing/2015/06/chart">
            <c:ext xmlns:c16="http://schemas.microsoft.com/office/drawing/2014/chart" uri="{C3380CC4-5D6E-409C-BE32-E72D297353CC}">
              <c16:uniqueId val="{00000000-32C5-42A9-95C3-557023CC12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2C5-42A9-95C3-557023CC12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1273</c:v>
                </c:pt>
                <c:pt idx="5">
                  <c:v>1734</c:v>
                </c:pt>
                <c:pt idx="8">
                  <c:v>1522</c:v>
                </c:pt>
                <c:pt idx="11">
                  <c:v>1814</c:v>
                </c:pt>
                <c:pt idx="14">
                  <c:v>2359</c:v>
                </c:pt>
              </c:numCache>
            </c:numRef>
          </c:val>
          <c:extLst xmlns:c16r2="http://schemas.microsoft.com/office/drawing/2015/06/chart">
            <c:ext xmlns:c16="http://schemas.microsoft.com/office/drawing/2014/chart" uri="{C3380CC4-5D6E-409C-BE32-E72D297353CC}">
              <c16:uniqueId val="{00000002-32C5-42A9-95C3-557023CC12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C5-42A9-95C3-557023CC12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C5-42A9-95C3-557023CC12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C5-42A9-95C3-557023CC12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7110</c:v>
                </c:pt>
                <c:pt idx="3">
                  <c:v>7278</c:v>
                </c:pt>
                <c:pt idx="6">
                  <c:v>6701</c:v>
                </c:pt>
                <c:pt idx="9">
                  <c:v>6246</c:v>
                </c:pt>
                <c:pt idx="12">
                  <c:v>5918</c:v>
                </c:pt>
              </c:numCache>
            </c:numRef>
          </c:val>
          <c:extLst xmlns:c16r2="http://schemas.microsoft.com/office/drawing/2015/06/chart">
            <c:ext xmlns:c16="http://schemas.microsoft.com/office/drawing/2014/chart" uri="{C3380CC4-5D6E-409C-BE32-E72D297353CC}">
              <c16:uniqueId val="{00000006-32C5-42A9-95C3-557023CC12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5396</c:v>
                </c:pt>
                <c:pt idx="3">
                  <c:v>5136</c:v>
                </c:pt>
                <c:pt idx="6">
                  <c:v>4990</c:v>
                </c:pt>
                <c:pt idx="9">
                  <c:v>4780</c:v>
                </c:pt>
                <c:pt idx="12">
                  <c:v>4650</c:v>
                </c:pt>
              </c:numCache>
            </c:numRef>
          </c:val>
          <c:extLst xmlns:c16r2="http://schemas.microsoft.com/office/drawing/2015/06/chart">
            <c:ext xmlns:c16="http://schemas.microsoft.com/office/drawing/2014/chart" uri="{C3380CC4-5D6E-409C-BE32-E72D297353CC}">
              <c16:uniqueId val="{00000007-32C5-42A9-95C3-557023CC12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200</c:v>
                </c:pt>
                <c:pt idx="3">
                  <c:v>169</c:v>
                </c:pt>
                <c:pt idx="6">
                  <c:v>149</c:v>
                </c:pt>
                <c:pt idx="9">
                  <c:v>151</c:v>
                </c:pt>
                <c:pt idx="12">
                  <c:v>112</c:v>
                </c:pt>
              </c:numCache>
            </c:numRef>
          </c:val>
          <c:extLst xmlns:c16r2="http://schemas.microsoft.com/office/drawing/2015/06/chart">
            <c:ext xmlns:c16="http://schemas.microsoft.com/office/drawing/2014/chart" uri="{C3380CC4-5D6E-409C-BE32-E72D297353CC}">
              <c16:uniqueId val="{00000008-32C5-42A9-95C3-557023CC12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1636</c:v>
                </c:pt>
                <c:pt idx="3">
                  <c:v>1453</c:v>
                </c:pt>
                <c:pt idx="6">
                  <c:v>1404</c:v>
                </c:pt>
                <c:pt idx="9">
                  <c:v>1287</c:v>
                </c:pt>
                <c:pt idx="12">
                  <c:v>1158</c:v>
                </c:pt>
              </c:numCache>
            </c:numRef>
          </c:val>
          <c:extLst xmlns:c16r2="http://schemas.microsoft.com/office/drawing/2015/06/chart">
            <c:ext xmlns:c16="http://schemas.microsoft.com/office/drawing/2014/chart" uri="{C3380CC4-5D6E-409C-BE32-E72D297353CC}">
              <c16:uniqueId val="{00000009-32C5-42A9-95C3-557023CC12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13684</c:v>
                </c:pt>
                <c:pt idx="3">
                  <c:v>15016</c:v>
                </c:pt>
                <c:pt idx="6">
                  <c:v>14990</c:v>
                </c:pt>
                <c:pt idx="9">
                  <c:v>15265</c:v>
                </c:pt>
                <c:pt idx="12">
                  <c:v>14962</c:v>
                </c:pt>
              </c:numCache>
            </c:numRef>
          </c:val>
          <c:extLst xmlns:c16r2="http://schemas.microsoft.com/office/drawing/2015/06/chart">
            <c:ext xmlns:c16="http://schemas.microsoft.com/office/drawing/2014/chart" uri="{C3380CC4-5D6E-409C-BE32-E72D297353CC}">
              <c16:uniqueId val="{0000000A-32C5-42A9-95C3-557023CC12E3}"/>
            </c:ext>
          </c:extLst>
        </c:ser>
        <c:dLbls>
          <c:showLegendKey val="0"/>
          <c:showVal val="0"/>
          <c:showCatName val="0"/>
          <c:showSerName val="0"/>
          <c:showPercent val="0"/>
          <c:showBubbleSize val="0"/>
        </c:dLbls>
        <c:gapWidth val="100"/>
        <c:overlap val="100"/>
        <c:axId val="307041112"/>
        <c:axId val="30704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14765</c:v>
                </c:pt>
                <c:pt idx="2">
                  <c:v>#N/A</c:v>
                </c:pt>
                <c:pt idx="3">
                  <c:v>#N/A</c:v>
                </c:pt>
                <c:pt idx="4">
                  <c:v>15075</c:v>
                </c:pt>
                <c:pt idx="5">
                  <c:v>#N/A</c:v>
                </c:pt>
                <c:pt idx="6">
                  <c:v>#N/A</c:v>
                </c:pt>
                <c:pt idx="7">
                  <c:v>14345</c:v>
                </c:pt>
                <c:pt idx="8">
                  <c:v>#N/A</c:v>
                </c:pt>
                <c:pt idx="9">
                  <c:v>#N/A</c:v>
                </c:pt>
                <c:pt idx="10">
                  <c:v>13342</c:v>
                </c:pt>
                <c:pt idx="11">
                  <c:v>#N/A</c:v>
                </c:pt>
                <c:pt idx="12">
                  <c:v>#N/A</c:v>
                </c:pt>
                <c:pt idx="13">
                  <c:v>11539</c:v>
                </c:pt>
                <c:pt idx="14">
                  <c:v>#N/A</c:v>
                </c:pt>
              </c:numCache>
            </c:numRef>
          </c:val>
          <c:smooth val="0"/>
          <c:extLst xmlns:c16r2="http://schemas.microsoft.com/office/drawing/2015/06/chart">
            <c:ext xmlns:c16="http://schemas.microsoft.com/office/drawing/2014/chart" uri="{C3380CC4-5D6E-409C-BE32-E72D297353CC}">
              <c16:uniqueId val="{0000000B-32C5-42A9-95C3-557023CC12E3}"/>
            </c:ext>
          </c:extLst>
        </c:ser>
        <c:dLbls>
          <c:showLegendKey val="0"/>
          <c:showVal val="0"/>
          <c:showCatName val="0"/>
          <c:showSerName val="0"/>
          <c:showPercent val="0"/>
          <c:showBubbleSize val="0"/>
        </c:dLbls>
        <c:marker val="1"/>
        <c:smooth val="0"/>
        <c:axId val="307041112"/>
        <c:axId val="307041504"/>
      </c:lineChart>
      <c:catAx>
        <c:axId val="30704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041504"/>
        <c:crosses val="autoZero"/>
        <c:auto val="1"/>
        <c:lblAlgn val="ctr"/>
        <c:lblOffset val="100"/>
        <c:tickLblSkip val="1"/>
        <c:tickMarkSkip val="1"/>
        <c:noMultiLvlLbl val="0"/>
      </c:catAx>
      <c:valAx>
        <c:axId val="30704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4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{201F371C-3B73-464D-AE0A-17E3E40A7912}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{0087BAB8-F691-4BA2-A31E-F1394DC05014}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{09768D6E-A57E-4C19-80AE-FC5F07999620}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{E6B2F613-FB4B-4CAE-8963-65A4B0DC739F}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{1AB111FC-F65B-4B22-BEFB-7E16D00850DC}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{1C64D118-2CDA-4B60-A5A0-41273FB79946}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{66F71716-FDC8-488B-8D4F-F9331E5F3871}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{919296FE-FA20-4424-AC7E-17CFD9CC9A8E}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{5A98210A-665B-459F-8C50-50A001DEABDA}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{1A00DFF7-542E-4596-A71D-04603A8BC055}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1717680"/>
        <c:axId val="501718072"/>
      </c:scatterChart>
      <c:valAx>
        <c:axId val="501717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718072"/>
        <c:crosses val="autoZero"/>
        <c:crossBetween val="midCat"/>
      </c:valAx>
      <c:valAx>
        <c:axId val="501718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717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{6873AC60-957C-468E-A560-CEB6F633B774}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{DD108300-584D-4980-A763-709203E1D348}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{67C26CED-0A6B-4ABA-8835-DB905314818C}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{82AE56A3-CD4D-462D-8650-0365622B9BC3}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{96994C5C-2D24-426F-BC66-569C75C221DB}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10</c:v>
                </c:pt>
                <c:pt idx="2">
                  <c:v>9.9</c:v>
                </c:pt>
                <c:pt idx="3">
                  <c:v>9.9</c:v>
                </c:pt>
                <c:pt idx="4">
                  <c:v>10</c:v>
                </c:pt>
              </c:numCache>
            </c:numRef>
          </c:xVal>
          <c:yVal>
            <c:numRef>
              <c:f>公会計指標分析・財政指標組合せ分析表!$K$73:$O$73</c:f>
              <c:numCache>
                <c:formatCode>#,##0.0;"▲ "#,##0.0</c:formatCode>
                <c:ptCount val="5"/>
                <c:pt idx="0">
                  <c:v>144.30000000000001</c:v>
                </c:pt>
                <c:pt idx="1">
                  <c:v>151.69999999999999</c:v>
                </c:pt>
                <c:pt idx="2">
                  <c:v>145.30000000000001</c:v>
                </c:pt>
                <c:pt idx="3">
                  <c:v>137.9</c:v>
                </c:pt>
                <c:pt idx="4">
                  <c:v>115.1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{43CCE2F4-3C64-47DB-9C6F-8CD2EEA8E4AD}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{E811A3EE-C963-47D3-94F7-03BB283BA10D}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{B610FFF8-BB5B-4FAC-9D71-A33B17319675}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{9C5F1022-F1A8-48D1-8ACC-A4BE6F2D94F5}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{36D16D94-A5C2-42EA-989D-642637A32F77}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501718856"/>
        <c:axId val="501719248"/>
      </c:scatterChart>
      <c:valAx>
        <c:axId val="501718856"/>
        <c:scaling>
          <c:orientation val="minMax"/>
          <c:max val="14.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719248"/>
        <c:crosses val="autoZero"/>
        <c:crossBetween val="midCat"/>
      </c:valAx>
      <c:valAx>
        <c:axId val="501719248"/>
        <c:scaling>
          <c:orientation val="minMax"/>
          <c:max val="168"/>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718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組合等が起こした地方債の元利償還金に対する負担金等、債務負担行為に基づく支出額については、前年度比較で若干の減、さらに公営企業債の元利償還金に対する繰入金は、水道会計への基準外分の繰出金削減により大きく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しかし、元利償還金については、消防防災センター建設や小中学校耐震補強事業などの地方債償還額により増加している。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今後も、臨時財政対策債や退職手当債などに係る地方債償還額の増加が見込まれることから、地方債の発行にあたっては十分に検討していく必要がある。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富津市の将来負担比率（分子）は大きく改善しており、その要因は以下のとおりである。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の減要因は、臨時財政対策債発行額の抑制などによる地方債現在高の減少、償還が進んだことによる債務負担行為支出予定額及び組合等負担等見込額の減少、水道会計への基準外分の繰出金を削減したことによる公営企業債等繰入見込額の減少、退職者増及び定員適正化計画に基づく職員数削減による退職手当負担見込額の減少など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また、財政調整基金の積立による充当可能財源等の増も大きな改善要因である。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結果、将来負担比率（分子）の数値は、年々改善しているが、今後も財政調整基金の積立、定員適正化計画に基づく職員数の適正管理をはじめとした富津市経営改革プランを着実に実施していく。</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電力事業に係る大規模償却資産の税収により、財政力指数は類似団体平均を大きく上回る０</a:t>
          </a:r>
          <a:r>
            <a:rPr kumimoji="1" lang="en-US" altLang="ja-JP" sz="1300">
              <a:latin typeface="ＭＳ Ｐゴシック"/>
            </a:rPr>
            <a:t>.</a:t>
          </a:r>
          <a:r>
            <a:rPr kumimoji="1" lang="ja-JP" altLang="en-US" sz="1300">
              <a:latin typeface="ＭＳ Ｐゴシック"/>
            </a:rPr>
            <a:t>９３となっているが、年々減少しているため、税の徴収強化等による歳入確保に努める。</a:t>
          </a:r>
          <a:endParaRPr kumimoji="1" lang="en-US" altLang="ja-JP" sz="1300">
            <a:latin typeface="ＭＳ Ｐゴシック"/>
          </a:endParaRPr>
        </a:p>
        <a:p>
          <a:r>
            <a:rPr kumimoji="1" lang="ja-JP" altLang="en-US" sz="1300">
              <a:latin typeface="ＭＳ Ｐゴシック"/>
            </a:rPr>
            <a:t>　また、上記の影響もあり、平成１４年度から平成２１年度までの期間は、普通交付税不交付団体であったが、平成２２年度より交付団体となっており、その交付額も増加傾向にある。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129117</xdr:rowOff>
    </xdr:from>
    <xdr:to>
      <xdr:col>7</xdr:col>
      <xdr:colOff>152400</xdr:colOff>
      <xdr:row>36</xdr:row>
      <xdr:rowOff>149225</xdr:rowOff>
    </xdr:to>
    <xdr:cxnSp macro="">
      <xdr:nvCxnSpPr>
        <xdr:cNvPr id="68" name="直線コネクタ 67"/>
        <xdr:cNvCxnSpPr/>
      </xdr:nvCxnSpPr>
      <xdr:spPr>
        <a:xfrm>
          <a:off x="4114800" y="63013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109008</xdr:rowOff>
    </xdr:from>
    <xdr:to>
      <xdr:col>6</xdr:col>
      <xdr:colOff>0</xdr:colOff>
      <xdr:row>36</xdr:row>
      <xdr:rowOff>129117</xdr:rowOff>
    </xdr:to>
    <xdr:cxnSp macro="">
      <xdr:nvCxnSpPr>
        <xdr:cNvPr id="71" name="直線コネクタ 70"/>
        <xdr:cNvCxnSpPr/>
      </xdr:nvCxnSpPr>
      <xdr:spPr>
        <a:xfrm>
          <a:off x="3225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36</xdr:row>
      <xdr:rowOff>109008</xdr:rowOff>
    </xdr:to>
    <xdr:cxnSp macro="">
      <xdr:nvCxnSpPr>
        <xdr:cNvPr id="74" name="直線コネクタ 73"/>
        <xdr:cNvCxnSpPr/>
      </xdr:nvCxnSpPr>
      <xdr:spPr>
        <a:xfrm>
          <a:off x="2336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48683</xdr:rowOff>
    </xdr:from>
    <xdr:to>
      <xdr:col>3</xdr:col>
      <xdr:colOff>279400</xdr:colOff>
      <xdr:row>36</xdr:row>
      <xdr:rowOff>88900</xdr:rowOff>
    </xdr:to>
    <xdr:cxnSp macro="">
      <xdr:nvCxnSpPr>
        <xdr:cNvPr id="77" name="直線コネクタ 76"/>
        <xdr:cNvCxnSpPr/>
      </xdr:nvCxnSpPr>
      <xdr:spPr>
        <a:xfrm>
          <a:off x="1447800" y="62208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98425</xdr:rowOff>
    </xdr:from>
    <xdr:to>
      <xdr:col>7</xdr:col>
      <xdr:colOff>203200</xdr:colOff>
      <xdr:row>37</xdr:row>
      <xdr:rowOff>28575</xdr:rowOff>
    </xdr:to>
    <xdr:sp macro="" textlink="">
      <xdr:nvSpPr>
        <xdr:cNvPr id="87" name="円/楕円 86"/>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19702</xdr:rowOff>
    </xdr:from>
    <xdr:ext cx="762000" cy="259045"/>
    <xdr:sp macro="" textlink="">
      <xdr:nvSpPr>
        <xdr:cNvPr id="88" name="財政力該当値テキスト"/>
        <xdr:cNvSpPr txBox="1"/>
      </xdr:nvSpPr>
      <xdr:spPr>
        <a:xfrm>
          <a:off x="5041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78317</xdr:rowOff>
    </xdr:from>
    <xdr:to>
      <xdr:col>6</xdr:col>
      <xdr:colOff>50800</xdr:colOff>
      <xdr:row>37</xdr:row>
      <xdr:rowOff>8467</xdr:rowOff>
    </xdr:to>
    <xdr:sp macro="" textlink="">
      <xdr:nvSpPr>
        <xdr:cNvPr id="89" name="円/楕円 88"/>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18644</xdr:rowOff>
    </xdr:from>
    <xdr:ext cx="736600" cy="259045"/>
    <xdr:sp macro="" textlink="">
      <xdr:nvSpPr>
        <xdr:cNvPr id="90" name="テキスト ボックス 89"/>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58208</xdr:rowOff>
    </xdr:from>
    <xdr:to>
      <xdr:col>4</xdr:col>
      <xdr:colOff>533400</xdr:colOff>
      <xdr:row>36</xdr:row>
      <xdr:rowOff>159808</xdr:rowOff>
    </xdr:to>
    <xdr:sp macro="" textlink="">
      <xdr:nvSpPr>
        <xdr:cNvPr id="91" name="円/楕円 90"/>
        <xdr:cNvSpPr/>
      </xdr:nvSpPr>
      <xdr:spPr>
        <a:xfrm>
          <a:off x="3175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169985</xdr:rowOff>
    </xdr:from>
    <xdr:ext cx="762000" cy="259045"/>
    <xdr:sp macro="" textlink="">
      <xdr:nvSpPr>
        <xdr:cNvPr id="92" name="テキスト ボックス 91"/>
        <xdr:cNvSpPr txBox="1"/>
      </xdr:nvSpPr>
      <xdr:spPr>
        <a:xfrm>
          <a:off x="2844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169333</xdr:rowOff>
    </xdr:from>
    <xdr:to>
      <xdr:col>2</xdr:col>
      <xdr:colOff>127000</xdr:colOff>
      <xdr:row>36</xdr:row>
      <xdr:rowOff>99483</xdr:rowOff>
    </xdr:to>
    <xdr:sp macro="" textlink="">
      <xdr:nvSpPr>
        <xdr:cNvPr id="95" name="円/楕円 94"/>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109660</xdr:rowOff>
    </xdr:from>
    <xdr:ext cx="762000" cy="259045"/>
    <xdr:sp macro="" textlink="">
      <xdr:nvSpPr>
        <xdr:cNvPr id="96" name="テキスト ボックス 95"/>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までは、社会保障費の増加や固定資産税等の地方税減少により、経常収支比率は年々悪化していたが、平成２６年度に退職手当債の４億５千７百万円を人件費に充当したことにより一時的に大きく改善した。</a:t>
          </a:r>
          <a:endParaRPr kumimoji="1" lang="en-US" altLang="ja-JP" sz="1300" baseline="0">
            <a:latin typeface="ＭＳ Ｐゴシック"/>
          </a:endParaRPr>
        </a:p>
        <a:p>
          <a:r>
            <a:rPr kumimoji="1" lang="ja-JP" altLang="en-US" sz="1300" baseline="0">
              <a:latin typeface="ＭＳ Ｐゴシック"/>
            </a:rPr>
            <a:t>　また、平成２７年度の１</a:t>
          </a:r>
          <a:r>
            <a:rPr kumimoji="1" lang="en-US" altLang="ja-JP" sz="1300" baseline="0">
              <a:latin typeface="ＭＳ Ｐゴシック"/>
            </a:rPr>
            <a:t>.</a:t>
          </a:r>
          <a:r>
            <a:rPr kumimoji="1" lang="ja-JP" altLang="en-US" sz="1300" baseline="0">
              <a:latin typeface="ＭＳ Ｐゴシック"/>
            </a:rPr>
            <a:t>８％の改善は、富津市経営改革プランにおける定員適正化計画等によって、人件費をはじめとした経常的経費の抑制が図れたことによる。</a:t>
          </a:r>
          <a:endParaRPr kumimoji="1" lang="en-US" altLang="ja-JP" sz="1300" baseline="0">
            <a:latin typeface="ＭＳ Ｐゴシック"/>
          </a:endParaRPr>
        </a:p>
        <a:p>
          <a:r>
            <a:rPr kumimoji="1" lang="ja-JP" altLang="en-US" sz="1300" baseline="0">
              <a:latin typeface="ＭＳ Ｐゴシック"/>
            </a:rPr>
            <a:t>　今後も、経営改革プランの着実な推進に努める。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168698</xdr:rowOff>
    </xdr:from>
    <xdr:to>
      <xdr:col>7</xdr:col>
      <xdr:colOff>152400</xdr:colOff>
      <xdr:row>60</xdr:row>
      <xdr:rowOff>69638</xdr:rowOff>
    </xdr:to>
    <xdr:cxnSp macro="">
      <xdr:nvCxnSpPr>
        <xdr:cNvPr id="131" name="直線コネクタ 130"/>
        <xdr:cNvCxnSpPr/>
      </xdr:nvCxnSpPr>
      <xdr:spPr>
        <a:xfrm flipV="1">
          <a:off x="4114800" y="102842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69638</xdr:rowOff>
    </xdr:from>
    <xdr:to>
      <xdr:col>6</xdr:col>
      <xdr:colOff>0</xdr:colOff>
      <xdr:row>61</xdr:row>
      <xdr:rowOff>59055</xdr:rowOff>
    </xdr:to>
    <xdr:cxnSp macro="">
      <xdr:nvCxnSpPr>
        <xdr:cNvPr id="134" name="直線コネクタ 133"/>
        <xdr:cNvCxnSpPr/>
      </xdr:nvCxnSpPr>
      <xdr:spPr>
        <a:xfrm flipV="1">
          <a:off x="3225800" y="103566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42969</xdr:rowOff>
    </xdr:from>
    <xdr:to>
      <xdr:col>4</xdr:col>
      <xdr:colOff>482600</xdr:colOff>
      <xdr:row>61</xdr:row>
      <xdr:rowOff>59055</xdr:rowOff>
    </xdr:to>
    <xdr:cxnSp macro="">
      <xdr:nvCxnSpPr>
        <xdr:cNvPr id="137" name="直線コネクタ 136"/>
        <xdr:cNvCxnSpPr/>
      </xdr:nvCxnSpPr>
      <xdr:spPr>
        <a:xfrm>
          <a:off x="2336800" y="105014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10795</xdr:rowOff>
    </xdr:from>
    <xdr:to>
      <xdr:col>3</xdr:col>
      <xdr:colOff>279400</xdr:colOff>
      <xdr:row>61</xdr:row>
      <xdr:rowOff>42969</xdr:rowOff>
    </xdr:to>
    <xdr:cxnSp macro="">
      <xdr:nvCxnSpPr>
        <xdr:cNvPr id="140" name="直線コネクタ 139"/>
        <xdr:cNvCxnSpPr/>
      </xdr:nvCxnSpPr>
      <xdr:spPr>
        <a:xfrm>
          <a:off x="1447800" y="1046924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117898</xdr:rowOff>
    </xdr:from>
    <xdr:to>
      <xdr:col>7</xdr:col>
      <xdr:colOff>203200</xdr:colOff>
      <xdr:row>60</xdr:row>
      <xdr:rowOff>48048</xdr:rowOff>
    </xdr:to>
    <xdr:sp macro="" textlink="">
      <xdr:nvSpPr>
        <xdr:cNvPr id="150" name="円/楕円 149"/>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134425</xdr:rowOff>
    </xdr:from>
    <xdr:ext cx="762000" cy="259045"/>
    <xdr:sp macro="" textlink="">
      <xdr:nvSpPr>
        <xdr:cNvPr id="151"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18838</xdr:rowOff>
    </xdr:from>
    <xdr:to>
      <xdr:col>6</xdr:col>
      <xdr:colOff>50800</xdr:colOff>
      <xdr:row>60</xdr:row>
      <xdr:rowOff>120438</xdr:rowOff>
    </xdr:to>
    <xdr:sp macro="" textlink="">
      <xdr:nvSpPr>
        <xdr:cNvPr id="152" name="円/楕円 151"/>
        <xdr:cNvSpPr/>
      </xdr:nvSpPr>
      <xdr:spPr>
        <a:xfrm>
          <a:off x="4064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130615</xdr:rowOff>
    </xdr:from>
    <xdr:ext cx="736600" cy="259045"/>
    <xdr:sp macro="" textlink="">
      <xdr:nvSpPr>
        <xdr:cNvPr id="153" name="テキスト ボックス 152"/>
        <xdr:cNvSpPr txBox="1"/>
      </xdr:nvSpPr>
      <xdr:spPr>
        <a:xfrm>
          <a:off x="3733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8255</xdr:rowOff>
    </xdr:from>
    <xdr:to>
      <xdr:col>4</xdr:col>
      <xdr:colOff>533400</xdr:colOff>
      <xdr:row>61</xdr:row>
      <xdr:rowOff>109855</xdr:rowOff>
    </xdr:to>
    <xdr:sp macro="" textlink="">
      <xdr:nvSpPr>
        <xdr:cNvPr id="154" name="円/楕円 153"/>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94632</xdr:rowOff>
    </xdr:from>
    <xdr:ext cx="762000" cy="259045"/>
    <xdr:sp macro="" textlink="">
      <xdr:nvSpPr>
        <xdr:cNvPr id="155" name="テキスト ボックス 154"/>
        <xdr:cNvSpPr txBox="1"/>
      </xdr:nvSpPr>
      <xdr:spPr>
        <a:xfrm>
          <a:off x="2844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163619</xdr:rowOff>
    </xdr:from>
    <xdr:to>
      <xdr:col>3</xdr:col>
      <xdr:colOff>330200</xdr:colOff>
      <xdr:row>61</xdr:row>
      <xdr:rowOff>93769</xdr:rowOff>
    </xdr:to>
    <xdr:sp macro="" textlink="">
      <xdr:nvSpPr>
        <xdr:cNvPr id="156" name="円/楕円 155"/>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78546</xdr:rowOff>
    </xdr:from>
    <xdr:ext cx="762000" cy="259045"/>
    <xdr:sp macro="" textlink="">
      <xdr:nvSpPr>
        <xdr:cNvPr id="157" name="テキスト ボックス 156"/>
        <xdr:cNvSpPr txBox="1"/>
      </xdr:nvSpPr>
      <xdr:spPr>
        <a:xfrm>
          <a:off x="1955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58" name="円/楕円 157"/>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59" name="テキスト ボックス 158"/>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人口１人当たりの人件費・物件費は類似団体平均を下回っており、継続的な改善が図れている。</a:t>
          </a:r>
          <a:endParaRPr kumimoji="1" lang="en-US" altLang="ja-JP" sz="1300">
            <a:latin typeface="ＭＳ Ｐゴシック"/>
          </a:endParaRPr>
        </a:p>
        <a:p>
          <a:r>
            <a:rPr kumimoji="1" lang="ja-JP" altLang="en-US" sz="1300">
              <a:latin typeface="ＭＳ Ｐゴシック"/>
            </a:rPr>
            <a:t>　しかし、全国平均との比較では上回っている状況であるので、経営改革の推進により、行財政運営の効率化を図る。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107052</xdr:rowOff>
    </xdr:from>
    <xdr:to>
      <xdr:col>7</xdr:col>
      <xdr:colOff>152400</xdr:colOff>
      <xdr:row>81</xdr:row>
      <xdr:rowOff>137119</xdr:rowOff>
    </xdr:to>
    <xdr:cxnSp macro="">
      <xdr:nvCxnSpPr>
        <xdr:cNvPr id="194" name="直線コネクタ 193"/>
        <xdr:cNvCxnSpPr/>
      </xdr:nvCxnSpPr>
      <xdr:spPr>
        <a:xfrm flipV="1">
          <a:off x="4114800" y="13994502"/>
          <a:ext cx="8382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137119</xdr:rowOff>
    </xdr:from>
    <xdr:to>
      <xdr:col>6</xdr:col>
      <xdr:colOff>0</xdr:colOff>
      <xdr:row>82</xdr:row>
      <xdr:rowOff>231</xdr:rowOff>
    </xdr:to>
    <xdr:cxnSp macro="">
      <xdr:nvCxnSpPr>
        <xdr:cNvPr id="197" name="直線コネクタ 196"/>
        <xdr:cNvCxnSpPr/>
      </xdr:nvCxnSpPr>
      <xdr:spPr>
        <a:xfrm flipV="1">
          <a:off x="3225800" y="14024569"/>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231</xdr:rowOff>
    </xdr:from>
    <xdr:to>
      <xdr:col>4</xdr:col>
      <xdr:colOff>482600</xdr:colOff>
      <xdr:row>82</xdr:row>
      <xdr:rowOff>16326</xdr:rowOff>
    </xdr:to>
    <xdr:cxnSp macro="">
      <xdr:nvCxnSpPr>
        <xdr:cNvPr id="200" name="直線コネクタ 199"/>
        <xdr:cNvCxnSpPr/>
      </xdr:nvCxnSpPr>
      <xdr:spPr>
        <a:xfrm flipV="1">
          <a:off x="2336800" y="14059131"/>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16326</xdr:rowOff>
    </xdr:from>
    <xdr:to>
      <xdr:col>3</xdr:col>
      <xdr:colOff>279400</xdr:colOff>
      <xdr:row>82</xdr:row>
      <xdr:rowOff>27843</xdr:rowOff>
    </xdr:to>
    <xdr:cxnSp macro="">
      <xdr:nvCxnSpPr>
        <xdr:cNvPr id="203" name="直線コネクタ 202"/>
        <xdr:cNvCxnSpPr/>
      </xdr:nvCxnSpPr>
      <xdr:spPr>
        <a:xfrm flipV="1">
          <a:off x="1447800" y="14075226"/>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56252</xdr:rowOff>
    </xdr:from>
    <xdr:to>
      <xdr:col>7</xdr:col>
      <xdr:colOff>203200</xdr:colOff>
      <xdr:row>81</xdr:row>
      <xdr:rowOff>157852</xdr:rowOff>
    </xdr:to>
    <xdr:sp macro="" textlink="">
      <xdr:nvSpPr>
        <xdr:cNvPr id="213" name="円/楕円 212"/>
        <xdr:cNvSpPr/>
      </xdr:nvSpPr>
      <xdr:spPr>
        <a:xfrm>
          <a:off x="4902200" y="139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72779</xdr:rowOff>
    </xdr:from>
    <xdr:ext cx="762000" cy="259045"/>
    <xdr:sp macro="" textlink="">
      <xdr:nvSpPr>
        <xdr:cNvPr id="214" name="人件費・物件費等の状況該当値テキスト"/>
        <xdr:cNvSpPr txBox="1"/>
      </xdr:nvSpPr>
      <xdr:spPr>
        <a:xfrm>
          <a:off x="5041900" y="1378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86319</xdr:rowOff>
    </xdr:from>
    <xdr:to>
      <xdr:col>6</xdr:col>
      <xdr:colOff>50800</xdr:colOff>
      <xdr:row>82</xdr:row>
      <xdr:rowOff>16469</xdr:rowOff>
    </xdr:to>
    <xdr:sp macro="" textlink="">
      <xdr:nvSpPr>
        <xdr:cNvPr id="215" name="円/楕円 214"/>
        <xdr:cNvSpPr/>
      </xdr:nvSpPr>
      <xdr:spPr>
        <a:xfrm>
          <a:off x="4064000" y="139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26646</xdr:rowOff>
    </xdr:from>
    <xdr:ext cx="736600" cy="259045"/>
    <xdr:sp macro="" textlink="">
      <xdr:nvSpPr>
        <xdr:cNvPr id="216" name="テキスト ボックス 215"/>
        <xdr:cNvSpPr txBox="1"/>
      </xdr:nvSpPr>
      <xdr:spPr>
        <a:xfrm>
          <a:off x="3733800" y="1374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120881</xdr:rowOff>
    </xdr:from>
    <xdr:to>
      <xdr:col>4</xdr:col>
      <xdr:colOff>533400</xdr:colOff>
      <xdr:row>82</xdr:row>
      <xdr:rowOff>51031</xdr:rowOff>
    </xdr:to>
    <xdr:sp macro="" textlink="">
      <xdr:nvSpPr>
        <xdr:cNvPr id="217" name="円/楕円 216"/>
        <xdr:cNvSpPr/>
      </xdr:nvSpPr>
      <xdr:spPr>
        <a:xfrm>
          <a:off x="3175000" y="140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61208</xdr:rowOff>
    </xdr:from>
    <xdr:ext cx="762000" cy="259045"/>
    <xdr:sp macro="" textlink="">
      <xdr:nvSpPr>
        <xdr:cNvPr id="218" name="テキスト ボックス 217"/>
        <xdr:cNvSpPr txBox="1"/>
      </xdr:nvSpPr>
      <xdr:spPr>
        <a:xfrm>
          <a:off x="2844800" y="137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136976</xdr:rowOff>
    </xdr:from>
    <xdr:to>
      <xdr:col>3</xdr:col>
      <xdr:colOff>330200</xdr:colOff>
      <xdr:row>82</xdr:row>
      <xdr:rowOff>67126</xdr:rowOff>
    </xdr:to>
    <xdr:sp macro="" textlink="">
      <xdr:nvSpPr>
        <xdr:cNvPr id="219" name="円/楕円 218"/>
        <xdr:cNvSpPr/>
      </xdr:nvSpPr>
      <xdr:spPr>
        <a:xfrm>
          <a:off x="2286000" y="140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77303</xdr:rowOff>
    </xdr:from>
    <xdr:ext cx="762000" cy="259045"/>
    <xdr:sp macro="" textlink="">
      <xdr:nvSpPr>
        <xdr:cNvPr id="220" name="テキスト ボックス 219"/>
        <xdr:cNvSpPr txBox="1"/>
      </xdr:nvSpPr>
      <xdr:spPr>
        <a:xfrm>
          <a:off x="1955800" y="1379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148493</xdr:rowOff>
    </xdr:from>
    <xdr:to>
      <xdr:col>2</xdr:col>
      <xdr:colOff>127000</xdr:colOff>
      <xdr:row>82</xdr:row>
      <xdr:rowOff>78643</xdr:rowOff>
    </xdr:to>
    <xdr:sp macro="" textlink="">
      <xdr:nvSpPr>
        <xdr:cNvPr id="221" name="円/楕円 220"/>
        <xdr:cNvSpPr/>
      </xdr:nvSpPr>
      <xdr:spPr>
        <a:xfrm>
          <a:off x="1397000" y="140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88820</xdr:rowOff>
    </xdr:from>
    <xdr:ext cx="762000" cy="259045"/>
    <xdr:sp macro="" textlink="">
      <xdr:nvSpPr>
        <xdr:cNvPr id="222" name="テキスト ボックス 221"/>
        <xdr:cNvSpPr txBox="1"/>
      </xdr:nvSpPr>
      <xdr:spPr>
        <a:xfrm>
          <a:off x="1066800" y="1380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財政健全化計画に基づき、平成１２年度から全職員の６か月昇給延伸、諸手当等の見直し等を行い、人件費の抑制を図ってきた。今後も市民の理解が得られるよう適性な給与水準の確立に努める。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72644</xdr:rowOff>
    </xdr:from>
    <xdr:to>
      <xdr:col>24</xdr:col>
      <xdr:colOff>558800</xdr:colOff>
      <xdr:row>86</xdr:row>
      <xdr:rowOff>169163</xdr:rowOff>
    </xdr:to>
    <xdr:cxnSp macro="">
      <xdr:nvCxnSpPr>
        <xdr:cNvPr id="254" name="直線コネクタ 253"/>
        <xdr:cNvCxnSpPr/>
      </xdr:nvCxnSpPr>
      <xdr:spPr>
        <a:xfrm>
          <a:off x="16179800" y="148173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72644</xdr:rowOff>
    </xdr:to>
    <xdr:cxnSp macro="">
      <xdr:nvCxnSpPr>
        <xdr:cNvPr id="257" name="直線コネクタ 256"/>
        <xdr:cNvCxnSpPr/>
      </xdr:nvCxnSpPr>
      <xdr:spPr>
        <a:xfrm>
          <a:off x="15290800" y="147739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106172</xdr:rowOff>
    </xdr:to>
    <xdr:cxnSp macro="">
      <xdr:nvCxnSpPr>
        <xdr:cNvPr id="260" name="直線コネクタ 259"/>
        <xdr:cNvCxnSpPr/>
      </xdr:nvCxnSpPr>
      <xdr:spPr>
        <a:xfrm flipV="1">
          <a:off x="14401800" y="14773911"/>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106172</xdr:rowOff>
    </xdr:from>
    <xdr:to>
      <xdr:col>21</xdr:col>
      <xdr:colOff>0</xdr:colOff>
      <xdr:row>88</xdr:row>
      <xdr:rowOff>130302</xdr:rowOff>
    </xdr:to>
    <xdr:cxnSp macro="">
      <xdr:nvCxnSpPr>
        <xdr:cNvPr id="263" name="直線コネクタ 262"/>
        <xdr:cNvCxnSpPr/>
      </xdr:nvCxnSpPr>
      <xdr:spPr>
        <a:xfrm flipV="1">
          <a:off x="13512800" y="151937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118363</xdr:rowOff>
    </xdr:from>
    <xdr:to>
      <xdr:col>24</xdr:col>
      <xdr:colOff>609600</xdr:colOff>
      <xdr:row>87</xdr:row>
      <xdr:rowOff>48513</xdr:rowOff>
    </xdr:to>
    <xdr:sp macro="" textlink="">
      <xdr:nvSpPr>
        <xdr:cNvPr id="273" name="円/楕円 272"/>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14240</xdr:rowOff>
    </xdr:from>
    <xdr:ext cx="762000" cy="259045"/>
    <xdr:sp macro="" textlink="">
      <xdr:nvSpPr>
        <xdr:cNvPr id="274" name="給与水準   （国との比較）該当値テキスト"/>
        <xdr:cNvSpPr txBox="1"/>
      </xdr:nvSpPr>
      <xdr:spPr>
        <a:xfrm>
          <a:off x="17106900" y="147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5" name="円/楕円 274"/>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6" name="テキスト ボックス 275"/>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55372</xdr:rowOff>
    </xdr:from>
    <xdr:to>
      <xdr:col>21</xdr:col>
      <xdr:colOff>50800</xdr:colOff>
      <xdr:row>88</xdr:row>
      <xdr:rowOff>156972</xdr:rowOff>
    </xdr:to>
    <xdr:sp macro="" textlink="">
      <xdr:nvSpPr>
        <xdr:cNvPr id="279" name="円/楕円 278"/>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141749</xdr:rowOff>
    </xdr:from>
    <xdr:ext cx="762000" cy="259045"/>
    <xdr:sp macro="" textlink="">
      <xdr:nvSpPr>
        <xdr:cNvPr id="280" name="テキスト ボックス 279"/>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1" name="円/楕円 280"/>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165879</xdr:rowOff>
    </xdr:from>
    <xdr:ext cx="762000" cy="259045"/>
    <xdr:sp macro="" textlink="">
      <xdr:nvSpPr>
        <xdr:cNvPr id="282" name="テキスト ボックス 281"/>
        <xdr:cNvSpPr txBox="1"/>
      </xdr:nvSpPr>
      <xdr:spPr>
        <a:xfrm>
          <a:off x="13131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平成２７年度から平成３１年度までの富津市経営改革プランにおける定員適正化計画の実施に伴い、人口千人当たり職員数は減少している。</a:t>
          </a:r>
          <a:endParaRPr kumimoji="1" lang="en-US" altLang="ja-JP" sz="1300">
            <a:latin typeface="ＭＳ Ｐゴシック"/>
          </a:endParaRPr>
        </a:p>
        <a:p>
          <a:r>
            <a:rPr kumimoji="1" lang="ja-JP" altLang="en-US" sz="1300">
              <a:latin typeface="ＭＳ Ｐゴシック"/>
            </a:rPr>
            <a:t>　平成２６年度の５０８人から平成３１年度を４２０人とする目標達成へ向けて、今後も適正な定員管理を行う。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104684</xdr:rowOff>
    </xdr:to>
    <xdr:cxnSp macro="">
      <xdr:nvCxnSpPr>
        <xdr:cNvPr id="319" name="直線コネクタ 318"/>
        <xdr:cNvCxnSpPr/>
      </xdr:nvCxnSpPr>
      <xdr:spPr>
        <a:xfrm flipV="1">
          <a:off x="16179800" y="1037789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61</xdr:row>
      <xdr:rowOff>57331</xdr:rowOff>
    </xdr:to>
    <xdr:cxnSp macro="">
      <xdr:nvCxnSpPr>
        <xdr:cNvPr id="322" name="直線コネクタ 321"/>
        <xdr:cNvCxnSpPr/>
      </xdr:nvCxnSpPr>
      <xdr:spPr>
        <a:xfrm flipV="1">
          <a:off x="15290800" y="1039168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57331</xdr:rowOff>
    </xdr:to>
    <xdr:cxnSp macro="">
      <xdr:nvCxnSpPr>
        <xdr:cNvPr id="325" name="直線コネクタ 324"/>
        <xdr:cNvCxnSpPr/>
      </xdr:nvCxnSpPr>
      <xdr:spPr>
        <a:xfrm>
          <a:off x="14401800" y="10515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57331</xdr:rowOff>
    </xdr:to>
    <xdr:cxnSp macro="">
      <xdr:nvCxnSpPr>
        <xdr:cNvPr id="328" name="直線コネクタ 327"/>
        <xdr:cNvCxnSpPr/>
      </xdr:nvCxnSpPr>
      <xdr:spPr>
        <a:xfrm>
          <a:off x="13512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40096</xdr:rowOff>
    </xdr:from>
    <xdr:to>
      <xdr:col>24</xdr:col>
      <xdr:colOff>609600</xdr:colOff>
      <xdr:row>60</xdr:row>
      <xdr:rowOff>141696</xdr:rowOff>
    </xdr:to>
    <xdr:sp macro="" textlink="">
      <xdr:nvSpPr>
        <xdr:cNvPr id="338" name="円/楕円 337"/>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56623</xdr:rowOff>
    </xdr:from>
    <xdr:ext cx="762000" cy="259045"/>
    <xdr:sp macro="" textlink="">
      <xdr:nvSpPr>
        <xdr:cNvPr id="339"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0" name="円/楕円 339"/>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1" name="テキスト ボックス 340"/>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2" name="円/楕円 341"/>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3" name="テキスト ボックス 342"/>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6531</xdr:rowOff>
    </xdr:from>
    <xdr:to>
      <xdr:col>21</xdr:col>
      <xdr:colOff>50800</xdr:colOff>
      <xdr:row>61</xdr:row>
      <xdr:rowOff>108131</xdr:rowOff>
    </xdr:to>
    <xdr:sp macro="" textlink="">
      <xdr:nvSpPr>
        <xdr:cNvPr id="344" name="円/楕円 343"/>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118308</xdr:rowOff>
    </xdr:from>
    <xdr:ext cx="762000" cy="259045"/>
    <xdr:sp macro="" textlink="">
      <xdr:nvSpPr>
        <xdr:cNvPr id="345" name="テキスト ボックス 344"/>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6" name="円/楕円 345"/>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111414</xdr:rowOff>
    </xdr:from>
    <xdr:ext cx="762000" cy="259045"/>
    <xdr:sp macro="" textlink="">
      <xdr:nvSpPr>
        <xdr:cNvPr id="347" name="テキスト ボックス 346"/>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地方債に係る元利償還金が増額となっていることに加え、固定資産税（償却資産税）の減により標準税収入額が減少したことが、実質公債費比率増加の要因となっている。</a:t>
          </a:r>
          <a:endParaRPr kumimoji="1" lang="en-US" altLang="ja-JP" sz="1300">
            <a:latin typeface="ＭＳ Ｐゴシック"/>
          </a:endParaRPr>
        </a:p>
        <a:p>
          <a:r>
            <a:rPr kumimoji="1" lang="ja-JP" altLang="en-US" sz="1300">
              <a:latin typeface="ＭＳ Ｐゴシック"/>
            </a:rPr>
            <a:t>　また、類似団体平均との比較で下回っていることに加え、平成２６年度と平成２７年度の単年度比較では０</a:t>
          </a:r>
          <a:r>
            <a:rPr kumimoji="1" lang="en-US" altLang="ja-JP" sz="1300">
              <a:latin typeface="ＭＳ Ｐゴシック"/>
            </a:rPr>
            <a:t>.</a:t>
          </a:r>
          <a:r>
            <a:rPr kumimoji="1" lang="ja-JP" altLang="en-US" sz="1300">
              <a:latin typeface="ＭＳ Ｐゴシック"/>
            </a:rPr>
            <a:t>０８％の改善が図れている。さらなる改善のため、臨時財政対策債の発行抑制など、今後も引き続き適正な公債費管理に努める。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36089</xdr:rowOff>
    </xdr:from>
    <xdr:to>
      <xdr:col>24</xdr:col>
      <xdr:colOff>558800</xdr:colOff>
      <xdr:row>37</xdr:row>
      <xdr:rowOff>38100</xdr:rowOff>
    </xdr:to>
    <xdr:cxnSp macro="">
      <xdr:nvCxnSpPr>
        <xdr:cNvPr id="381" name="直線コネクタ 380"/>
        <xdr:cNvCxnSpPr/>
      </xdr:nvCxnSpPr>
      <xdr:spPr>
        <a:xfrm>
          <a:off x="16179800" y="637973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22877</xdr:rowOff>
    </xdr:from>
    <xdr:ext cx="762000" cy="259045"/>
    <xdr:sp macro="" textlink="">
      <xdr:nvSpPr>
        <xdr:cNvPr id="382" name="公債費負担の状況平均値テキスト"/>
        <xdr:cNvSpPr txBox="1"/>
      </xdr:nvSpPr>
      <xdr:spPr>
        <a:xfrm>
          <a:off x="17106900" y="6366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36089</xdr:rowOff>
    </xdr:from>
    <xdr:to>
      <xdr:col>23</xdr:col>
      <xdr:colOff>406400</xdr:colOff>
      <xdr:row>37</xdr:row>
      <xdr:rowOff>36089</xdr:rowOff>
    </xdr:to>
    <xdr:cxnSp macro="">
      <xdr:nvCxnSpPr>
        <xdr:cNvPr id="384" name="直線コネクタ 383"/>
        <xdr:cNvCxnSpPr/>
      </xdr:nvCxnSpPr>
      <xdr:spPr>
        <a:xfrm>
          <a:off x="15290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36089</xdr:rowOff>
    </xdr:from>
    <xdr:to>
      <xdr:col>22</xdr:col>
      <xdr:colOff>203200</xdr:colOff>
      <xdr:row>37</xdr:row>
      <xdr:rowOff>38100</xdr:rowOff>
    </xdr:to>
    <xdr:cxnSp macro="">
      <xdr:nvCxnSpPr>
        <xdr:cNvPr id="387" name="直線コネクタ 386"/>
        <xdr:cNvCxnSpPr/>
      </xdr:nvCxnSpPr>
      <xdr:spPr>
        <a:xfrm flipV="1">
          <a:off x="14401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38100</xdr:rowOff>
    </xdr:from>
    <xdr:to>
      <xdr:col>21</xdr:col>
      <xdr:colOff>0</xdr:colOff>
      <xdr:row>37</xdr:row>
      <xdr:rowOff>48154</xdr:rowOff>
    </xdr:to>
    <xdr:cxnSp macro="">
      <xdr:nvCxnSpPr>
        <xdr:cNvPr id="390" name="直線コネクタ 389"/>
        <xdr:cNvCxnSpPr/>
      </xdr:nvCxnSpPr>
      <xdr:spPr>
        <a:xfrm flipV="1">
          <a:off x="13512800" y="63817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40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156739</xdr:rowOff>
    </xdr:from>
    <xdr:to>
      <xdr:col>23</xdr:col>
      <xdr:colOff>457200</xdr:colOff>
      <xdr:row>37</xdr:row>
      <xdr:rowOff>86889</xdr:rowOff>
    </xdr:to>
    <xdr:sp macro="" textlink="">
      <xdr:nvSpPr>
        <xdr:cNvPr id="402" name="円/楕円 401"/>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97066</xdr:rowOff>
    </xdr:from>
    <xdr:ext cx="736600" cy="259045"/>
    <xdr:sp macro="" textlink="">
      <xdr:nvSpPr>
        <xdr:cNvPr id="403" name="テキスト ボックス 402"/>
        <xdr:cNvSpPr txBox="1"/>
      </xdr:nvSpPr>
      <xdr:spPr>
        <a:xfrm>
          <a:off x="15798800" y="609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156739</xdr:rowOff>
    </xdr:from>
    <xdr:to>
      <xdr:col>22</xdr:col>
      <xdr:colOff>254000</xdr:colOff>
      <xdr:row>37</xdr:row>
      <xdr:rowOff>86889</xdr:rowOff>
    </xdr:to>
    <xdr:sp macro="" textlink="">
      <xdr:nvSpPr>
        <xdr:cNvPr id="404" name="円/楕円 403"/>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97066</xdr:rowOff>
    </xdr:from>
    <xdr:ext cx="762000" cy="259045"/>
    <xdr:sp macro="" textlink="">
      <xdr:nvSpPr>
        <xdr:cNvPr id="405" name="テキスト ボックス 404"/>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158750</xdr:rowOff>
    </xdr:from>
    <xdr:to>
      <xdr:col>21</xdr:col>
      <xdr:colOff>50800</xdr:colOff>
      <xdr:row>37</xdr:row>
      <xdr:rowOff>88900</xdr:rowOff>
    </xdr:to>
    <xdr:sp macro="" textlink="">
      <xdr:nvSpPr>
        <xdr:cNvPr id="406" name="円/楕円 405"/>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407" name="テキスト ボックス 40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168804</xdr:rowOff>
    </xdr:from>
    <xdr:to>
      <xdr:col>19</xdr:col>
      <xdr:colOff>533400</xdr:colOff>
      <xdr:row>37</xdr:row>
      <xdr:rowOff>98954</xdr:rowOff>
    </xdr:to>
    <xdr:sp macro="" textlink="">
      <xdr:nvSpPr>
        <xdr:cNvPr id="408" name="円/楕円 407"/>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109131</xdr:rowOff>
    </xdr:from>
    <xdr:ext cx="762000" cy="259045"/>
    <xdr:sp macro="" textlink="">
      <xdr:nvSpPr>
        <xdr:cNvPr id="409" name="テキスト ボックス 408"/>
        <xdr:cNvSpPr txBox="1"/>
      </xdr:nvSpPr>
      <xdr:spPr>
        <a:xfrm>
          <a:off x="13131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将来負担比率は、退職者の増及び定員適正化計画による職員数削減に伴い退職手当負担見込額が減少したこと、財政調整基金積立による充当可能基金が増加したことなどにより前年度比で２２</a:t>
          </a:r>
          <a:r>
            <a:rPr kumimoji="1" lang="en-US" altLang="ja-JP" sz="1300">
              <a:latin typeface="ＭＳ Ｐゴシック"/>
            </a:rPr>
            <a:t>.</a:t>
          </a:r>
          <a:r>
            <a:rPr kumimoji="1" lang="ja-JP" altLang="en-US" sz="1300">
              <a:latin typeface="ＭＳ Ｐゴシック"/>
            </a:rPr>
            <a:t>８％改善している。</a:t>
          </a:r>
          <a:endParaRPr kumimoji="1" lang="en-US" altLang="ja-JP" sz="1300">
            <a:latin typeface="ＭＳ Ｐゴシック"/>
          </a:endParaRPr>
        </a:p>
        <a:p>
          <a:r>
            <a:rPr kumimoji="1" lang="ja-JP" altLang="en-US" sz="1300">
              <a:latin typeface="ＭＳ Ｐゴシック"/>
            </a:rPr>
            <a:t>　しかし、依然として類似団体平均を大きく上回っている状況であるので、財政調整基金の積立、定員適正化計画をはじめとした富津市経営改革プランの着実な推進に努める。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157086</xdr:rowOff>
    </xdr:from>
    <xdr:to>
      <xdr:col>24</xdr:col>
      <xdr:colOff>558800</xdr:colOff>
      <xdr:row>16</xdr:row>
      <xdr:rowOff>40653</xdr:rowOff>
    </xdr:to>
    <xdr:cxnSp macro="">
      <xdr:nvCxnSpPr>
        <xdr:cNvPr id="441" name="直線コネクタ 440"/>
        <xdr:cNvCxnSpPr/>
      </xdr:nvCxnSpPr>
      <xdr:spPr>
        <a:xfrm flipV="1">
          <a:off x="16179800" y="2728836"/>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40653</xdr:rowOff>
    </xdr:from>
    <xdr:to>
      <xdr:col>23</xdr:col>
      <xdr:colOff>406400</xdr:colOff>
      <xdr:row>16</xdr:row>
      <xdr:rowOff>58509</xdr:rowOff>
    </xdr:to>
    <xdr:cxnSp macro="">
      <xdr:nvCxnSpPr>
        <xdr:cNvPr id="444" name="直線コネクタ 443"/>
        <xdr:cNvCxnSpPr/>
      </xdr:nvCxnSpPr>
      <xdr:spPr>
        <a:xfrm flipV="1">
          <a:off x="15290800" y="27838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58509</xdr:rowOff>
    </xdr:from>
    <xdr:to>
      <xdr:col>22</xdr:col>
      <xdr:colOff>203200</xdr:colOff>
      <xdr:row>16</xdr:row>
      <xdr:rowOff>73952</xdr:rowOff>
    </xdr:to>
    <xdr:cxnSp macro="">
      <xdr:nvCxnSpPr>
        <xdr:cNvPr id="447" name="直線コネクタ 446"/>
        <xdr:cNvCxnSpPr/>
      </xdr:nvCxnSpPr>
      <xdr:spPr>
        <a:xfrm flipV="1">
          <a:off x="14401800" y="280170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56096</xdr:rowOff>
    </xdr:from>
    <xdr:to>
      <xdr:col>21</xdr:col>
      <xdr:colOff>0</xdr:colOff>
      <xdr:row>16</xdr:row>
      <xdr:rowOff>73952</xdr:rowOff>
    </xdr:to>
    <xdr:cxnSp macro="">
      <xdr:nvCxnSpPr>
        <xdr:cNvPr id="450" name="直線コネクタ 449"/>
        <xdr:cNvCxnSpPr/>
      </xdr:nvCxnSpPr>
      <xdr:spPr>
        <a:xfrm>
          <a:off x="13512800" y="279929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106286</xdr:rowOff>
    </xdr:from>
    <xdr:to>
      <xdr:col>24</xdr:col>
      <xdr:colOff>609600</xdr:colOff>
      <xdr:row>16</xdr:row>
      <xdr:rowOff>36436</xdr:rowOff>
    </xdr:to>
    <xdr:sp macro="" textlink="">
      <xdr:nvSpPr>
        <xdr:cNvPr id="460" name="円/楕円 459"/>
        <xdr:cNvSpPr/>
      </xdr:nvSpPr>
      <xdr:spPr>
        <a:xfrm>
          <a:off x="16967200" y="26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78363</xdr:rowOff>
    </xdr:from>
    <xdr:ext cx="762000" cy="259045"/>
    <xdr:sp macro="" textlink="">
      <xdr:nvSpPr>
        <xdr:cNvPr id="461" name="将来負担の状況該当値テキスト"/>
        <xdr:cNvSpPr txBox="1"/>
      </xdr:nvSpPr>
      <xdr:spPr>
        <a:xfrm>
          <a:off x="17106900" y="26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161303</xdr:rowOff>
    </xdr:from>
    <xdr:to>
      <xdr:col>23</xdr:col>
      <xdr:colOff>457200</xdr:colOff>
      <xdr:row>16</xdr:row>
      <xdr:rowOff>91453</xdr:rowOff>
    </xdr:to>
    <xdr:sp macro="" textlink="">
      <xdr:nvSpPr>
        <xdr:cNvPr id="462" name="円/楕円 461"/>
        <xdr:cNvSpPr/>
      </xdr:nvSpPr>
      <xdr:spPr>
        <a:xfrm>
          <a:off x="16129000" y="27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76230</xdr:rowOff>
    </xdr:from>
    <xdr:ext cx="736600" cy="259045"/>
    <xdr:sp macro="" textlink="">
      <xdr:nvSpPr>
        <xdr:cNvPr id="463" name="テキスト ボックス 462"/>
        <xdr:cNvSpPr txBox="1"/>
      </xdr:nvSpPr>
      <xdr:spPr>
        <a:xfrm>
          <a:off x="15798800" y="281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7709</xdr:rowOff>
    </xdr:from>
    <xdr:to>
      <xdr:col>22</xdr:col>
      <xdr:colOff>254000</xdr:colOff>
      <xdr:row>16</xdr:row>
      <xdr:rowOff>109309</xdr:rowOff>
    </xdr:to>
    <xdr:sp macro="" textlink="">
      <xdr:nvSpPr>
        <xdr:cNvPr id="464" name="円/楕円 463"/>
        <xdr:cNvSpPr/>
      </xdr:nvSpPr>
      <xdr:spPr>
        <a:xfrm>
          <a:off x="15240000" y="27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94086</xdr:rowOff>
    </xdr:from>
    <xdr:ext cx="762000" cy="259045"/>
    <xdr:sp macro="" textlink="">
      <xdr:nvSpPr>
        <xdr:cNvPr id="465" name="テキスト ボックス 464"/>
        <xdr:cNvSpPr txBox="1"/>
      </xdr:nvSpPr>
      <xdr:spPr>
        <a:xfrm>
          <a:off x="14909800" y="283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23152</xdr:rowOff>
    </xdr:from>
    <xdr:to>
      <xdr:col>21</xdr:col>
      <xdr:colOff>50800</xdr:colOff>
      <xdr:row>16</xdr:row>
      <xdr:rowOff>124752</xdr:rowOff>
    </xdr:to>
    <xdr:sp macro="" textlink="">
      <xdr:nvSpPr>
        <xdr:cNvPr id="466" name="円/楕円 465"/>
        <xdr:cNvSpPr/>
      </xdr:nvSpPr>
      <xdr:spPr>
        <a:xfrm>
          <a:off x="14351000" y="27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109529</xdr:rowOff>
    </xdr:from>
    <xdr:ext cx="762000" cy="259045"/>
    <xdr:sp macro="" textlink="">
      <xdr:nvSpPr>
        <xdr:cNvPr id="467" name="テキスト ボックス 466"/>
        <xdr:cNvSpPr txBox="1"/>
      </xdr:nvSpPr>
      <xdr:spPr>
        <a:xfrm>
          <a:off x="14020800" y="28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5296</xdr:rowOff>
    </xdr:from>
    <xdr:to>
      <xdr:col>19</xdr:col>
      <xdr:colOff>533400</xdr:colOff>
      <xdr:row>16</xdr:row>
      <xdr:rowOff>106896</xdr:rowOff>
    </xdr:to>
    <xdr:sp macro="" textlink="">
      <xdr:nvSpPr>
        <xdr:cNvPr id="468" name="円/楕円 467"/>
        <xdr:cNvSpPr/>
      </xdr:nvSpPr>
      <xdr:spPr>
        <a:xfrm>
          <a:off x="13462000" y="27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91673</xdr:rowOff>
    </xdr:from>
    <xdr:ext cx="762000" cy="259045"/>
    <xdr:sp macro="" textlink="">
      <xdr:nvSpPr>
        <xdr:cNvPr id="469" name="テキスト ボックス 468"/>
        <xdr:cNvSpPr txBox="1"/>
      </xdr:nvSpPr>
      <xdr:spPr>
        <a:xfrm>
          <a:off x="13131800" y="283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定員適正化計画による職員数削減などにより、</a:t>
          </a:r>
          <a:r>
            <a:rPr kumimoji="1" lang="ja-JP" altLang="ja-JP" sz="1400">
              <a:solidFill>
                <a:schemeClr val="dk1"/>
              </a:solidFill>
              <a:effectLst/>
              <a:latin typeface="+mn-lt"/>
              <a:ea typeface="+mn-ea"/>
              <a:cs typeface="+mn-cs"/>
            </a:rPr>
            <a:t>前年度比較で０</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６％の改善が見られ</a:t>
          </a:r>
          <a:r>
            <a:rPr kumimoji="1" lang="ja-JP" altLang="en-US" sz="1400">
              <a:solidFill>
                <a:schemeClr val="dk1"/>
              </a:solidFill>
              <a:effectLst/>
              <a:latin typeface="+mn-lt"/>
              <a:ea typeface="+mn-ea"/>
              <a:cs typeface="+mn-cs"/>
            </a:rPr>
            <a:t>るが、</a:t>
          </a:r>
          <a:r>
            <a:rPr kumimoji="1" lang="ja-JP" altLang="en-US" sz="1400">
              <a:latin typeface="ＭＳ Ｐゴシック"/>
            </a:rPr>
            <a:t>消防業務を直営で行っていることなどから、依然として類似団体平均よりも高い水準にある。</a:t>
          </a:r>
          <a:endParaRPr kumimoji="1" lang="en-US" altLang="ja-JP" sz="1400">
            <a:latin typeface="ＭＳ Ｐゴシック"/>
          </a:endParaRPr>
        </a:p>
        <a:p>
          <a:r>
            <a:rPr kumimoji="1" lang="ja-JP" altLang="en-US" sz="1400">
              <a:latin typeface="ＭＳ Ｐゴシック"/>
            </a:rPr>
            <a:t>　今後も、組織機構のコンパクト化や事務事業の見直しなど、職員数の適正管理に努めることにより比率の改善を図る。</a:t>
          </a:r>
          <a:endParaRPr kumimoji="1" lang="en-US" altLang="ja-JP" sz="14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54610</xdr:rowOff>
    </xdr:to>
    <xdr:cxnSp macro="">
      <xdr:nvCxnSpPr>
        <xdr:cNvPr id="66" name="直線コネクタ 65"/>
        <xdr:cNvCxnSpPr/>
      </xdr:nvCxnSpPr>
      <xdr:spPr>
        <a:xfrm flipV="1">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41</xdr:row>
      <xdr:rowOff>123190</xdr:rowOff>
    </xdr:to>
    <xdr:cxnSp macro="">
      <xdr:nvCxnSpPr>
        <xdr:cNvPr id="69" name="直線コネクタ 68"/>
        <xdr:cNvCxnSpPr/>
      </xdr:nvCxnSpPr>
      <xdr:spPr>
        <a:xfrm flipV="1">
          <a:off x="3098800" y="67411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123190</xdr:rowOff>
    </xdr:from>
    <xdr:to>
      <xdr:col>4</xdr:col>
      <xdr:colOff>346075</xdr:colOff>
      <xdr:row>42</xdr:row>
      <xdr:rowOff>27940</xdr:rowOff>
    </xdr:to>
    <xdr:cxnSp macro="">
      <xdr:nvCxnSpPr>
        <xdr:cNvPr id="72" name="直線コネクタ 71"/>
        <xdr:cNvCxnSpPr/>
      </xdr:nvCxnSpPr>
      <xdr:spPr>
        <a:xfrm flipV="1">
          <a:off x="2209800" y="7152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27940</xdr:rowOff>
    </xdr:from>
    <xdr:to>
      <xdr:col>3</xdr:col>
      <xdr:colOff>142875</xdr:colOff>
      <xdr:row>42</xdr:row>
      <xdr:rowOff>27940</xdr:rowOff>
    </xdr:to>
    <xdr:cxnSp macro="">
      <xdr:nvCxnSpPr>
        <xdr:cNvPr id="75" name="直線コネクタ 74"/>
        <xdr:cNvCxnSpPr/>
      </xdr:nvCxnSpPr>
      <xdr:spPr>
        <a:xfrm>
          <a:off x="1320800" y="7228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72390</xdr:rowOff>
    </xdr:from>
    <xdr:to>
      <xdr:col>4</xdr:col>
      <xdr:colOff>396875</xdr:colOff>
      <xdr:row>42</xdr:row>
      <xdr:rowOff>2540</xdr:rowOff>
    </xdr:to>
    <xdr:sp macro="" textlink="">
      <xdr:nvSpPr>
        <xdr:cNvPr id="89" name="円/楕円 88"/>
        <xdr:cNvSpPr/>
      </xdr:nvSpPr>
      <xdr:spPr>
        <a:xfrm>
          <a:off x="3048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158767</xdr:rowOff>
    </xdr:from>
    <xdr:ext cx="762000" cy="259045"/>
    <xdr:sp macro="" textlink="">
      <xdr:nvSpPr>
        <xdr:cNvPr id="90" name="テキスト ボックス 89"/>
        <xdr:cNvSpPr txBox="1"/>
      </xdr:nvSpPr>
      <xdr:spPr>
        <a:xfrm>
          <a:off x="2717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148590</xdr:rowOff>
    </xdr:from>
    <xdr:to>
      <xdr:col>3</xdr:col>
      <xdr:colOff>193675</xdr:colOff>
      <xdr:row>42</xdr:row>
      <xdr:rowOff>78740</xdr:rowOff>
    </xdr:to>
    <xdr:sp macro="" textlink="">
      <xdr:nvSpPr>
        <xdr:cNvPr id="91" name="円/楕円 90"/>
        <xdr:cNvSpPr/>
      </xdr:nvSpPr>
      <xdr:spPr>
        <a:xfrm>
          <a:off x="21590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63517</xdr:rowOff>
    </xdr:from>
    <xdr:ext cx="762000" cy="259045"/>
    <xdr:sp macro="" textlink="">
      <xdr:nvSpPr>
        <xdr:cNvPr id="92" name="テキスト ボックス 91"/>
        <xdr:cNvSpPr txBox="1"/>
      </xdr:nvSpPr>
      <xdr:spPr>
        <a:xfrm>
          <a:off x="18288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148590</xdr:rowOff>
    </xdr:from>
    <xdr:to>
      <xdr:col>1</xdr:col>
      <xdr:colOff>676275</xdr:colOff>
      <xdr:row>42</xdr:row>
      <xdr:rowOff>78740</xdr:rowOff>
    </xdr:to>
    <xdr:sp macro="" textlink="">
      <xdr:nvSpPr>
        <xdr:cNvPr id="93" name="円/楕円 92"/>
        <xdr:cNvSpPr/>
      </xdr:nvSpPr>
      <xdr:spPr>
        <a:xfrm>
          <a:off x="12700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63517</xdr:rowOff>
    </xdr:from>
    <xdr:ext cx="762000" cy="259045"/>
    <xdr:sp macro="" textlink="">
      <xdr:nvSpPr>
        <xdr:cNvPr id="94" name="テキスト ボックス 93"/>
        <xdr:cNvSpPr txBox="1"/>
      </xdr:nvSpPr>
      <xdr:spPr>
        <a:xfrm>
          <a:off x="9398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物件費に係る経常収支比率は、前年度比で０</a:t>
          </a:r>
          <a:r>
            <a:rPr kumimoji="1" lang="en-US" altLang="ja-JP" sz="1300">
              <a:latin typeface="ＭＳ Ｐゴシック"/>
            </a:rPr>
            <a:t>.</a:t>
          </a:r>
          <a:r>
            <a:rPr kumimoji="1" lang="ja-JP" altLang="en-US" sz="1300">
              <a:latin typeface="ＭＳ Ｐゴシック"/>
            </a:rPr>
            <a:t>１％の増加であり、類似団体平均との比較でも上回っている。</a:t>
          </a:r>
          <a:endParaRPr kumimoji="1" lang="en-US" altLang="ja-JP" sz="1300">
            <a:latin typeface="ＭＳ Ｐゴシック"/>
          </a:endParaRPr>
        </a:p>
        <a:p>
          <a:r>
            <a:rPr kumimoji="1" lang="ja-JP" altLang="en-US" sz="1300">
              <a:latin typeface="ＭＳ Ｐゴシック"/>
            </a:rPr>
            <a:t>　その要因は、君津地域４市で運営している廃棄物処理事業の委託料が多額となっていることが挙げられる。</a:t>
          </a:r>
          <a:endParaRPr kumimoji="1" lang="en-US" altLang="ja-JP" sz="1300">
            <a:latin typeface="ＭＳ Ｐゴシック"/>
          </a:endParaRPr>
        </a:p>
        <a:p>
          <a:r>
            <a:rPr kumimoji="1" lang="ja-JP" altLang="en-US" sz="1300">
              <a:latin typeface="ＭＳ Ｐゴシック"/>
            </a:rPr>
            <a:t>　今後は、業務委託の見直しや、その他の物件費についても更なる経費削減に努める。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105229</xdr:rowOff>
    </xdr:from>
    <xdr:to>
      <xdr:col>24</xdr:col>
      <xdr:colOff>31750</xdr:colOff>
      <xdr:row>18</xdr:row>
      <xdr:rowOff>116114</xdr:rowOff>
    </xdr:to>
    <xdr:cxnSp macro="">
      <xdr:nvCxnSpPr>
        <xdr:cNvPr id="129" name="直線コネクタ 128"/>
        <xdr:cNvCxnSpPr/>
      </xdr:nvCxnSpPr>
      <xdr:spPr>
        <a:xfrm>
          <a:off x="15671800" y="3191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105229</xdr:rowOff>
    </xdr:from>
    <xdr:to>
      <xdr:col>22</xdr:col>
      <xdr:colOff>565150</xdr:colOff>
      <xdr:row>18</xdr:row>
      <xdr:rowOff>159657</xdr:rowOff>
    </xdr:to>
    <xdr:cxnSp macro="">
      <xdr:nvCxnSpPr>
        <xdr:cNvPr id="132" name="直線コネクタ 131"/>
        <xdr:cNvCxnSpPr/>
      </xdr:nvCxnSpPr>
      <xdr:spPr>
        <a:xfrm flipV="1">
          <a:off x="14782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159657</xdr:rowOff>
    </xdr:from>
    <xdr:to>
      <xdr:col>21</xdr:col>
      <xdr:colOff>361950</xdr:colOff>
      <xdr:row>18</xdr:row>
      <xdr:rowOff>170543</xdr:rowOff>
    </xdr:to>
    <xdr:cxnSp macro="">
      <xdr:nvCxnSpPr>
        <xdr:cNvPr id="135" name="直線コネクタ 134"/>
        <xdr:cNvCxnSpPr/>
      </xdr:nvCxnSpPr>
      <xdr:spPr>
        <a:xfrm flipV="1">
          <a:off x="13893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170543</xdr:rowOff>
    </xdr:from>
    <xdr:to>
      <xdr:col>20</xdr:col>
      <xdr:colOff>158750</xdr:colOff>
      <xdr:row>19</xdr:row>
      <xdr:rowOff>20864</xdr:rowOff>
    </xdr:to>
    <xdr:cxnSp macro="">
      <xdr:nvCxnSpPr>
        <xdr:cNvPr id="138" name="直線コネクタ 137"/>
        <xdr:cNvCxnSpPr/>
      </xdr:nvCxnSpPr>
      <xdr:spPr>
        <a:xfrm flipV="1">
          <a:off x="13004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65314</xdr:rowOff>
    </xdr:from>
    <xdr:to>
      <xdr:col>24</xdr:col>
      <xdr:colOff>82550</xdr:colOff>
      <xdr:row>18</xdr:row>
      <xdr:rowOff>166914</xdr:rowOff>
    </xdr:to>
    <xdr:sp macro="" textlink="">
      <xdr:nvSpPr>
        <xdr:cNvPr id="148" name="円/楕円 147"/>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37391</xdr:rowOff>
    </xdr:from>
    <xdr:ext cx="762000" cy="259045"/>
    <xdr:sp macro="" textlink="">
      <xdr:nvSpPr>
        <xdr:cNvPr id="149" name="物件費該当値テキスト"/>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50" name="円/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108857</xdr:rowOff>
    </xdr:from>
    <xdr:to>
      <xdr:col>21</xdr:col>
      <xdr:colOff>412750</xdr:colOff>
      <xdr:row>19</xdr:row>
      <xdr:rowOff>39007</xdr:rowOff>
    </xdr:to>
    <xdr:sp macro="" textlink="">
      <xdr:nvSpPr>
        <xdr:cNvPr id="152" name="円/楕円 151"/>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53" name="テキスト ボックス 152"/>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119743</xdr:rowOff>
    </xdr:from>
    <xdr:to>
      <xdr:col>20</xdr:col>
      <xdr:colOff>209550</xdr:colOff>
      <xdr:row>19</xdr:row>
      <xdr:rowOff>49893</xdr:rowOff>
    </xdr:to>
    <xdr:sp macro="" textlink="">
      <xdr:nvSpPr>
        <xdr:cNvPr id="154" name="円/楕円 153"/>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34670</xdr:rowOff>
    </xdr:from>
    <xdr:ext cx="762000" cy="259045"/>
    <xdr:sp macro="" textlink="">
      <xdr:nvSpPr>
        <xdr:cNvPr id="155" name="テキスト ボックス 154"/>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141514</xdr:rowOff>
    </xdr:from>
    <xdr:to>
      <xdr:col>19</xdr:col>
      <xdr:colOff>6350</xdr:colOff>
      <xdr:row>19</xdr:row>
      <xdr:rowOff>71664</xdr:rowOff>
    </xdr:to>
    <xdr:sp macro="" textlink="">
      <xdr:nvSpPr>
        <xdr:cNvPr id="156" name="円/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扶助費に係る経常収支比率が、昨年度比で０</a:t>
          </a:r>
          <a:r>
            <a:rPr kumimoji="1" lang="en-US" altLang="ja-JP" sz="1300">
              <a:latin typeface="ＭＳ Ｐゴシック"/>
            </a:rPr>
            <a:t>.</a:t>
          </a:r>
          <a:r>
            <a:rPr kumimoji="1" lang="ja-JP" altLang="en-US" sz="1300">
              <a:latin typeface="ＭＳ Ｐゴシック"/>
            </a:rPr>
            <a:t>２％の改善が見られる要因は、生活困窮者自立支援事業の活用等により生活保護費が削減されたことなどが挙げられる。</a:t>
          </a:r>
          <a:endParaRPr kumimoji="1" lang="en-US" altLang="ja-JP" sz="1300">
            <a:latin typeface="ＭＳ Ｐゴシック"/>
          </a:endParaRPr>
        </a:p>
        <a:p>
          <a:r>
            <a:rPr kumimoji="1" lang="ja-JP" altLang="en-US" sz="1300">
              <a:latin typeface="ＭＳ Ｐゴシック"/>
            </a:rPr>
            <a:t>　しかし、依然として類似団体平均よりも高い水準であるため、単独扶助費の見直しなどにより、扶助費の抑制に努める。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57</xdr:row>
      <xdr:rowOff>146050</xdr:rowOff>
    </xdr:to>
    <xdr:cxnSp macro="">
      <xdr:nvCxnSpPr>
        <xdr:cNvPr id="190" name="直線コネクタ 189"/>
        <xdr:cNvCxnSpPr/>
      </xdr:nvCxnSpPr>
      <xdr:spPr>
        <a:xfrm flipV="1">
          <a:off x="3987800" y="989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3" name="直線コネクタ 192"/>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69850</xdr:rowOff>
    </xdr:to>
    <xdr:cxnSp macro="">
      <xdr:nvCxnSpPr>
        <xdr:cNvPr id="196" name="直線コネクタ 195"/>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31750</xdr:rowOff>
    </xdr:to>
    <xdr:cxnSp macro="">
      <xdr:nvCxnSpPr>
        <xdr:cNvPr id="199" name="直線コネクタ 198"/>
        <xdr:cNvCxnSpPr/>
      </xdr:nvCxnSpPr>
      <xdr:spPr>
        <a:xfrm>
          <a:off x="1320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9" name="円/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5" name="円/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7" name="円/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ほぼ同水準で推移しているが、国民健康保険事業特別会計をはじめとした特別会計への繰出金等について、徴収強化や経費削減を図り、普通会計の負担額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54610</xdr:rowOff>
    </xdr:to>
    <xdr:cxnSp macro="">
      <xdr:nvCxnSpPr>
        <xdr:cNvPr id="251" name="直線コネクタ 250"/>
        <xdr:cNvCxnSpPr/>
      </xdr:nvCxnSpPr>
      <xdr:spPr>
        <a:xfrm flipV="1">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54610</xdr:rowOff>
    </xdr:to>
    <xdr:cxnSp macro="">
      <xdr:nvCxnSpPr>
        <xdr:cNvPr id="254" name="直線コネクタ 253"/>
        <xdr:cNvCxnSpPr/>
      </xdr:nvCxnSpPr>
      <xdr:spPr>
        <a:xfrm>
          <a:off x="14782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46990</xdr:rowOff>
    </xdr:to>
    <xdr:cxnSp macro="">
      <xdr:nvCxnSpPr>
        <xdr:cNvPr id="257" name="直線コネクタ 256"/>
        <xdr:cNvCxnSpPr/>
      </xdr:nvCxnSpPr>
      <xdr:spPr>
        <a:xfrm>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16510</xdr:rowOff>
    </xdr:to>
    <xdr:cxnSp macro="">
      <xdr:nvCxnSpPr>
        <xdr:cNvPr id="260" name="直線コネクタ 259"/>
        <xdr:cNvCxnSpPr/>
      </xdr:nvCxnSpPr>
      <xdr:spPr>
        <a:xfrm>
          <a:off x="13004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77" name="テキスト ボックス 276"/>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9" name="テキスト ボックス 278"/>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消防業務を直営で行っているため、補助費等に係る経常収支比率は類似団体平均を下回っており、前年度比でも０</a:t>
          </a:r>
          <a:r>
            <a:rPr kumimoji="1" lang="en-US" altLang="ja-JP" sz="1300">
              <a:latin typeface="ＭＳ Ｐゴシック"/>
            </a:rPr>
            <a:t>.</a:t>
          </a:r>
          <a:r>
            <a:rPr kumimoji="1" lang="ja-JP" altLang="en-US" sz="1300">
              <a:latin typeface="ＭＳ Ｐゴシック"/>
            </a:rPr>
            <a:t>６％の改善が見られる。</a:t>
          </a:r>
          <a:endParaRPr kumimoji="1" lang="en-US" altLang="ja-JP" sz="1300">
            <a:latin typeface="ＭＳ Ｐゴシック"/>
          </a:endParaRPr>
        </a:p>
        <a:p>
          <a:r>
            <a:rPr kumimoji="1" lang="ja-JP" altLang="en-US" sz="1300">
              <a:latin typeface="ＭＳ Ｐゴシック"/>
            </a:rPr>
            <a:t>　その要因は、企業誘致対策として、工場等を新設する企業に対し奨励金を交付していたが、その大部分を占めていた企業への交付が平成２６年度で終了したためである。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163576</xdr:rowOff>
    </xdr:to>
    <xdr:cxnSp macro="">
      <xdr:nvCxnSpPr>
        <xdr:cNvPr id="309" name="直線コネクタ 308"/>
        <xdr:cNvCxnSpPr/>
      </xdr:nvCxnSpPr>
      <xdr:spPr>
        <a:xfrm flipV="1">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163576</xdr:rowOff>
    </xdr:to>
    <xdr:cxnSp macro="">
      <xdr:nvCxnSpPr>
        <xdr:cNvPr id="312" name="直線コネクタ 311"/>
        <xdr:cNvCxnSpPr/>
      </xdr:nvCxnSpPr>
      <xdr:spPr>
        <a:xfrm>
          <a:off x="14782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145288</xdr:rowOff>
    </xdr:to>
    <xdr:cxnSp macro="">
      <xdr:nvCxnSpPr>
        <xdr:cNvPr id="315" name="直線コネクタ 314"/>
        <xdr:cNvCxnSpPr/>
      </xdr:nvCxnSpPr>
      <xdr:spPr>
        <a:xfrm>
          <a:off x="13893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145288</xdr:rowOff>
    </xdr:to>
    <xdr:cxnSp macro="">
      <xdr:nvCxnSpPr>
        <xdr:cNvPr id="318" name="直線コネクタ 317"/>
        <xdr:cNvCxnSpPr/>
      </xdr:nvCxnSpPr>
      <xdr:spPr>
        <a:xfrm flipV="1">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0" name="円/楕円 329"/>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1" name="テキスト ボックス 330"/>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2" name="円/楕円 331"/>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3" name="テキスト ボックス 332"/>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4" name="円/楕円 333"/>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5" name="テキスト ボックス 334"/>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6" name="円/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公債費に係る経常収支比率は、類似団体平均を下回っており、昨年度比でも若干の改善が見られる。</a:t>
          </a:r>
          <a:endParaRPr kumimoji="1" lang="en-US" altLang="ja-JP" sz="1300">
            <a:latin typeface="ＭＳ Ｐゴシック"/>
          </a:endParaRPr>
        </a:p>
        <a:p>
          <a:r>
            <a:rPr kumimoji="1" lang="ja-JP" altLang="en-US" sz="1300">
              <a:latin typeface="ＭＳ Ｐゴシック"/>
            </a:rPr>
            <a:t>　しかし、今後も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92710</xdr:rowOff>
    </xdr:to>
    <xdr:cxnSp macro="">
      <xdr:nvCxnSpPr>
        <xdr:cNvPr id="369" name="直線コネクタ 368"/>
        <xdr:cNvCxnSpPr/>
      </xdr:nvCxnSpPr>
      <xdr:spPr>
        <a:xfrm flipV="1">
          <a:off x="3987800" y="127781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77470</xdr:rowOff>
    </xdr:from>
    <xdr:to>
      <xdr:col>5</xdr:col>
      <xdr:colOff>549275</xdr:colOff>
      <xdr:row>74</xdr:row>
      <xdr:rowOff>92710</xdr:rowOff>
    </xdr:to>
    <xdr:cxnSp macro="">
      <xdr:nvCxnSpPr>
        <xdr:cNvPr id="372" name="直線コネクタ 371"/>
        <xdr:cNvCxnSpPr/>
      </xdr:nvCxnSpPr>
      <xdr:spPr>
        <a:xfrm>
          <a:off x="3098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67945</xdr:rowOff>
    </xdr:from>
    <xdr:to>
      <xdr:col>4</xdr:col>
      <xdr:colOff>346075</xdr:colOff>
      <xdr:row>74</xdr:row>
      <xdr:rowOff>77470</xdr:rowOff>
    </xdr:to>
    <xdr:cxnSp macro="">
      <xdr:nvCxnSpPr>
        <xdr:cNvPr id="375" name="直線コネクタ 374"/>
        <xdr:cNvCxnSpPr/>
      </xdr:nvCxnSpPr>
      <xdr:spPr>
        <a:xfrm>
          <a:off x="2209800" y="12755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56515</xdr:rowOff>
    </xdr:from>
    <xdr:to>
      <xdr:col>3</xdr:col>
      <xdr:colOff>142875</xdr:colOff>
      <xdr:row>74</xdr:row>
      <xdr:rowOff>67945</xdr:rowOff>
    </xdr:to>
    <xdr:cxnSp macro="">
      <xdr:nvCxnSpPr>
        <xdr:cNvPr id="378" name="直線コネクタ 377"/>
        <xdr:cNvCxnSpPr/>
      </xdr:nvCxnSpPr>
      <xdr:spPr>
        <a:xfrm>
          <a:off x="1320800" y="127438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40005</xdr:rowOff>
    </xdr:from>
    <xdr:to>
      <xdr:col>7</xdr:col>
      <xdr:colOff>66675</xdr:colOff>
      <xdr:row>74</xdr:row>
      <xdr:rowOff>141605</xdr:rowOff>
    </xdr:to>
    <xdr:sp macro="" textlink="">
      <xdr:nvSpPr>
        <xdr:cNvPr id="388" name="円/楕円 387"/>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120032</xdr:rowOff>
    </xdr:from>
    <xdr:ext cx="762000" cy="259045"/>
    <xdr:sp macro="" textlink="">
      <xdr:nvSpPr>
        <xdr:cNvPr id="389"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41910</xdr:rowOff>
    </xdr:from>
    <xdr:to>
      <xdr:col>5</xdr:col>
      <xdr:colOff>600075</xdr:colOff>
      <xdr:row>74</xdr:row>
      <xdr:rowOff>143510</xdr:rowOff>
    </xdr:to>
    <xdr:sp macro="" textlink="">
      <xdr:nvSpPr>
        <xdr:cNvPr id="390" name="円/楕円 389"/>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153687</xdr:rowOff>
    </xdr:from>
    <xdr:ext cx="736600" cy="259045"/>
    <xdr:sp macro="" textlink="">
      <xdr:nvSpPr>
        <xdr:cNvPr id="391" name="テキスト ボックス 390"/>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26670</xdr:rowOff>
    </xdr:from>
    <xdr:to>
      <xdr:col>4</xdr:col>
      <xdr:colOff>396875</xdr:colOff>
      <xdr:row>74</xdr:row>
      <xdr:rowOff>128270</xdr:rowOff>
    </xdr:to>
    <xdr:sp macro="" textlink="">
      <xdr:nvSpPr>
        <xdr:cNvPr id="392" name="円/楕円 391"/>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138447</xdr:rowOff>
    </xdr:from>
    <xdr:ext cx="762000" cy="259045"/>
    <xdr:sp macro="" textlink="">
      <xdr:nvSpPr>
        <xdr:cNvPr id="393" name="テキスト ボックス 392"/>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17145</xdr:rowOff>
    </xdr:from>
    <xdr:to>
      <xdr:col>3</xdr:col>
      <xdr:colOff>193675</xdr:colOff>
      <xdr:row>74</xdr:row>
      <xdr:rowOff>118745</xdr:rowOff>
    </xdr:to>
    <xdr:sp macro="" textlink="">
      <xdr:nvSpPr>
        <xdr:cNvPr id="394" name="円/楕円 393"/>
        <xdr:cNvSpPr/>
      </xdr:nvSpPr>
      <xdr:spPr>
        <a:xfrm>
          <a:off x="2159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128922</xdr:rowOff>
    </xdr:from>
    <xdr:ext cx="762000" cy="259045"/>
    <xdr:sp macro="" textlink="">
      <xdr:nvSpPr>
        <xdr:cNvPr id="395" name="テキスト ボックス 394"/>
        <xdr:cNvSpPr txBox="1"/>
      </xdr:nvSpPr>
      <xdr:spPr>
        <a:xfrm>
          <a:off x="1828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xdr:rowOff>
    </xdr:from>
    <xdr:to>
      <xdr:col>1</xdr:col>
      <xdr:colOff>676275</xdr:colOff>
      <xdr:row>74</xdr:row>
      <xdr:rowOff>107315</xdr:rowOff>
    </xdr:to>
    <xdr:sp macro="" textlink="">
      <xdr:nvSpPr>
        <xdr:cNvPr id="396" name="円/楕円 395"/>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117492</xdr:rowOff>
    </xdr:from>
    <xdr:ext cx="762000" cy="259045"/>
    <xdr:sp macro="" textlink="">
      <xdr:nvSpPr>
        <xdr:cNvPr id="397" name="テキスト ボックス 396"/>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定員適正化計画による職員数削減や、</a:t>
          </a:r>
          <a:r>
            <a:rPr kumimoji="1" lang="ja-JP" altLang="ja-JP" sz="1300">
              <a:solidFill>
                <a:schemeClr val="dk1"/>
              </a:solidFill>
              <a:effectLst/>
              <a:latin typeface="+mn-lt"/>
              <a:ea typeface="+mn-ea"/>
              <a:cs typeface="+mn-cs"/>
            </a:rPr>
            <a:t>生活困窮者自立支援事業の活用等によ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生活保護費</a:t>
          </a:r>
          <a:r>
            <a:rPr kumimoji="1" lang="ja-JP" altLang="en-US" sz="1300">
              <a:solidFill>
                <a:schemeClr val="dk1"/>
              </a:solidFill>
              <a:effectLst/>
              <a:latin typeface="+mn-lt"/>
              <a:ea typeface="+mn-ea"/>
              <a:cs typeface="+mn-cs"/>
            </a:rPr>
            <a:t>削減で、公債費以外の数値は１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７％の改善が見られる。</a:t>
          </a:r>
          <a:r>
            <a:rPr kumimoji="1" lang="ja-JP" altLang="en-US" sz="1300">
              <a:solidFill>
                <a:schemeClr val="dk1"/>
              </a:solidFill>
              <a:effectLst/>
              <a:latin typeface="ＭＳ Ｐゴシック"/>
              <a:ea typeface="+mn-ea"/>
              <a:cs typeface="+mn-cs"/>
            </a:rPr>
            <a:t>これは、公債費が類似団体と比較して低い一方で、前述の人件費、扶助費、物件費などが高い水準にあることが要因である。</a:t>
          </a:r>
          <a:endParaRPr kumimoji="1" lang="en-US" altLang="ja-JP" sz="1300">
            <a:solidFill>
              <a:schemeClr val="dk1"/>
            </a:solidFill>
            <a:effectLst/>
            <a:latin typeface="ＭＳ Ｐゴシック"/>
            <a:ea typeface="+mn-ea"/>
            <a:cs typeface="+mn-cs"/>
          </a:endParaRPr>
        </a:p>
        <a:p>
          <a:r>
            <a:rPr kumimoji="1" lang="ja-JP" altLang="en-US" sz="1300">
              <a:solidFill>
                <a:schemeClr val="dk1"/>
              </a:solidFill>
              <a:effectLst/>
              <a:latin typeface="ＭＳ Ｐゴシック"/>
              <a:ea typeface="+mn-ea"/>
              <a:cs typeface="+mn-cs"/>
            </a:rPr>
            <a:t>　今後は、定員適正化計画に基づく職員数の適正管理、業務委託見直しなどの経費削減に加え、地方税の徴収強化等による経常一般財源の確保により、比率の改善を図る。</a:t>
          </a:r>
          <a:endParaRPr kumimoji="1" lang="en-US" altLang="ja-JP" sz="1300">
            <a:solidFill>
              <a:schemeClr val="dk1"/>
            </a:solidFill>
            <a:effectLst/>
            <a:latin typeface="ＭＳ Ｐゴシック"/>
            <a:ea typeface="+mn-ea"/>
            <a:cs typeface="+mn-cs"/>
          </a:endParaRPr>
        </a:p>
        <a:p>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80</xdr:row>
      <xdr:rowOff>8128</xdr:rowOff>
    </xdr:to>
    <xdr:cxnSp macro="">
      <xdr:nvCxnSpPr>
        <xdr:cNvPr id="428" name="直線コネクタ 427"/>
        <xdr:cNvCxnSpPr/>
      </xdr:nvCxnSpPr>
      <xdr:spPr>
        <a:xfrm flipV="1">
          <a:off x="15671800" y="136464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xdr:rowOff>
    </xdr:from>
    <xdr:to>
      <xdr:col>22</xdr:col>
      <xdr:colOff>565150</xdr:colOff>
      <xdr:row>81</xdr:row>
      <xdr:rowOff>56135</xdr:rowOff>
    </xdr:to>
    <xdr:cxnSp macro="">
      <xdr:nvCxnSpPr>
        <xdr:cNvPr id="431" name="直線コネクタ 430"/>
        <xdr:cNvCxnSpPr/>
      </xdr:nvCxnSpPr>
      <xdr:spPr>
        <a:xfrm flipV="1">
          <a:off x="14782800" y="13724128"/>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56135</xdr:rowOff>
    </xdr:from>
    <xdr:to>
      <xdr:col>21</xdr:col>
      <xdr:colOff>361950</xdr:colOff>
      <xdr:row>81</xdr:row>
      <xdr:rowOff>60706</xdr:rowOff>
    </xdr:to>
    <xdr:cxnSp macro="">
      <xdr:nvCxnSpPr>
        <xdr:cNvPr id="434" name="直線コネクタ 433"/>
        <xdr:cNvCxnSpPr/>
      </xdr:nvCxnSpPr>
      <xdr:spPr>
        <a:xfrm flipV="1">
          <a:off x="13893800" y="13943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51563</xdr:rowOff>
    </xdr:from>
    <xdr:to>
      <xdr:col>20</xdr:col>
      <xdr:colOff>158750</xdr:colOff>
      <xdr:row>81</xdr:row>
      <xdr:rowOff>60706</xdr:rowOff>
    </xdr:to>
    <xdr:cxnSp macro="">
      <xdr:nvCxnSpPr>
        <xdr:cNvPr id="437" name="直線コネクタ 436"/>
        <xdr:cNvCxnSpPr/>
      </xdr:nvCxnSpPr>
      <xdr:spPr>
        <a:xfrm>
          <a:off x="13004800" y="13939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47" name="円/楕円 446"/>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48"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128778</xdr:rowOff>
    </xdr:from>
    <xdr:to>
      <xdr:col>22</xdr:col>
      <xdr:colOff>615950</xdr:colOff>
      <xdr:row>80</xdr:row>
      <xdr:rowOff>58928</xdr:rowOff>
    </xdr:to>
    <xdr:sp macro="" textlink="">
      <xdr:nvSpPr>
        <xdr:cNvPr id="449" name="円/楕円 448"/>
        <xdr:cNvSpPr/>
      </xdr:nvSpPr>
      <xdr:spPr>
        <a:xfrm>
          <a:off x="15621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43705</xdr:rowOff>
    </xdr:from>
    <xdr:ext cx="736600" cy="259045"/>
    <xdr:sp macro="" textlink="">
      <xdr:nvSpPr>
        <xdr:cNvPr id="450" name="テキスト ボックス 449"/>
        <xdr:cNvSpPr txBox="1"/>
      </xdr:nvSpPr>
      <xdr:spPr>
        <a:xfrm>
          <a:off x="15290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5335</xdr:rowOff>
    </xdr:from>
    <xdr:to>
      <xdr:col>21</xdr:col>
      <xdr:colOff>412750</xdr:colOff>
      <xdr:row>81</xdr:row>
      <xdr:rowOff>106935</xdr:rowOff>
    </xdr:to>
    <xdr:sp macro="" textlink="">
      <xdr:nvSpPr>
        <xdr:cNvPr id="451" name="円/楕円 450"/>
        <xdr:cNvSpPr/>
      </xdr:nvSpPr>
      <xdr:spPr>
        <a:xfrm>
          <a:off x="14732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91712</xdr:rowOff>
    </xdr:from>
    <xdr:ext cx="762000" cy="259045"/>
    <xdr:sp macro="" textlink="">
      <xdr:nvSpPr>
        <xdr:cNvPr id="452" name="テキスト ボックス 451"/>
        <xdr:cNvSpPr txBox="1"/>
      </xdr:nvSpPr>
      <xdr:spPr>
        <a:xfrm>
          <a:off x="14401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9906</xdr:rowOff>
    </xdr:from>
    <xdr:to>
      <xdr:col>20</xdr:col>
      <xdr:colOff>209550</xdr:colOff>
      <xdr:row>81</xdr:row>
      <xdr:rowOff>111506</xdr:rowOff>
    </xdr:to>
    <xdr:sp macro="" textlink="">
      <xdr:nvSpPr>
        <xdr:cNvPr id="453" name="円/楕円 452"/>
        <xdr:cNvSpPr/>
      </xdr:nvSpPr>
      <xdr:spPr>
        <a:xfrm>
          <a:off x="13843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96283</xdr:rowOff>
    </xdr:from>
    <xdr:ext cx="762000" cy="259045"/>
    <xdr:sp macro="" textlink="">
      <xdr:nvSpPr>
        <xdr:cNvPr id="454" name="テキスト ボックス 453"/>
        <xdr:cNvSpPr txBox="1"/>
      </xdr:nvSpPr>
      <xdr:spPr>
        <a:xfrm>
          <a:off x="13512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763</xdr:rowOff>
    </xdr:from>
    <xdr:to>
      <xdr:col>19</xdr:col>
      <xdr:colOff>6350</xdr:colOff>
      <xdr:row>81</xdr:row>
      <xdr:rowOff>102363</xdr:rowOff>
    </xdr:to>
    <xdr:sp macro="" textlink="">
      <xdr:nvSpPr>
        <xdr:cNvPr id="455" name="円/楕円 454"/>
        <xdr:cNvSpPr/>
      </xdr:nvSpPr>
      <xdr:spPr>
        <a:xfrm>
          <a:off x="12954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87140</xdr:rowOff>
    </xdr:from>
    <xdr:ext cx="762000" cy="259045"/>
    <xdr:sp macro="" textlink="">
      <xdr:nvSpPr>
        <xdr:cNvPr id="456" name="テキスト ボックス 455"/>
        <xdr:cNvSpPr txBox="1"/>
      </xdr:nvSpPr>
      <xdr:spPr>
        <a:xfrm>
          <a:off x="12623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121394</xdr:rowOff>
    </xdr:from>
    <xdr:to>
      <xdr:col>4</xdr:col>
      <xdr:colOff>1117600</xdr:colOff>
      <xdr:row>19</xdr:row>
      <xdr:rowOff>31129</xdr:rowOff>
    </xdr:to>
    <xdr:cxnSp macro="">
      <xdr:nvCxnSpPr>
        <xdr:cNvPr id="52" name="直線コネクタ 51"/>
        <xdr:cNvCxnSpPr/>
      </xdr:nvCxnSpPr>
      <xdr:spPr bwMode="auto">
        <a:xfrm>
          <a:off x="5003800" y="3255119"/>
          <a:ext cx="647700" cy="8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60978</xdr:rowOff>
    </xdr:from>
    <xdr:to>
      <xdr:col>4</xdr:col>
      <xdr:colOff>469900</xdr:colOff>
      <xdr:row>18</xdr:row>
      <xdr:rowOff>121394</xdr:rowOff>
    </xdr:to>
    <xdr:cxnSp macro="">
      <xdr:nvCxnSpPr>
        <xdr:cNvPr id="55" name="直線コネクタ 54"/>
        <xdr:cNvCxnSpPr/>
      </xdr:nvCxnSpPr>
      <xdr:spPr bwMode="auto">
        <a:xfrm>
          <a:off x="4305300" y="3194703"/>
          <a:ext cx="698500" cy="6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42429</xdr:rowOff>
    </xdr:from>
    <xdr:to>
      <xdr:col>3</xdr:col>
      <xdr:colOff>904875</xdr:colOff>
      <xdr:row>18</xdr:row>
      <xdr:rowOff>60978</xdr:rowOff>
    </xdr:to>
    <xdr:cxnSp macro="">
      <xdr:nvCxnSpPr>
        <xdr:cNvPr id="58" name="直線コネクタ 57"/>
        <xdr:cNvCxnSpPr/>
      </xdr:nvCxnSpPr>
      <xdr:spPr bwMode="auto">
        <a:xfrm>
          <a:off x="3606800" y="3176154"/>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42429</xdr:rowOff>
    </xdr:from>
    <xdr:to>
      <xdr:col>3</xdr:col>
      <xdr:colOff>206375</xdr:colOff>
      <xdr:row>18</xdr:row>
      <xdr:rowOff>140204</xdr:rowOff>
    </xdr:to>
    <xdr:cxnSp macro="">
      <xdr:nvCxnSpPr>
        <xdr:cNvPr id="61" name="直線コネクタ 60"/>
        <xdr:cNvCxnSpPr/>
      </xdr:nvCxnSpPr>
      <xdr:spPr bwMode="auto">
        <a:xfrm flipV="1">
          <a:off x="2908300" y="3176154"/>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151779</xdr:rowOff>
    </xdr:from>
    <xdr:to>
      <xdr:col>5</xdr:col>
      <xdr:colOff>34925</xdr:colOff>
      <xdr:row>19</xdr:row>
      <xdr:rowOff>81929</xdr:rowOff>
    </xdr:to>
    <xdr:sp macro="" textlink="">
      <xdr:nvSpPr>
        <xdr:cNvPr id="71" name="円/楕円 70"/>
        <xdr:cNvSpPr/>
      </xdr:nvSpPr>
      <xdr:spPr bwMode="auto">
        <a:xfrm>
          <a:off x="5600700" y="328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123856</xdr:rowOff>
    </xdr:from>
    <xdr:ext cx="762000" cy="259045"/>
    <xdr:sp macro="" textlink="">
      <xdr:nvSpPr>
        <xdr:cNvPr id="72" name="人口1人当たり決算額の推移該当値テキスト130"/>
        <xdr:cNvSpPr txBox="1"/>
      </xdr:nvSpPr>
      <xdr:spPr>
        <a:xfrm>
          <a:off x="5740400" y="325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70594</xdr:rowOff>
    </xdr:from>
    <xdr:to>
      <xdr:col>4</xdr:col>
      <xdr:colOff>520700</xdr:colOff>
      <xdr:row>19</xdr:row>
      <xdr:rowOff>744</xdr:rowOff>
    </xdr:to>
    <xdr:sp macro="" textlink="">
      <xdr:nvSpPr>
        <xdr:cNvPr id="73" name="円/楕円 72"/>
        <xdr:cNvSpPr/>
      </xdr:nvSpPr>
      <xdr:spPr bwMode="auto">
        <a:xfrm>
          <a:off x="4953000" y="320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156971</xdr:rowOff>
    </xdr:from>
    <xdr:ext cx="736600" cy="259045"/>
    <xdr:sp macro="" textlink="">
      <xdr:nvSpPr>
        <xdr:cNvPr id="74" name="テキスト ボックス 73"/>
        <xdr:cNvSpPr txBox="1"/>
      </xdr:nvSpPr>
      <xdr:spPr>
        <a:xfrm>
          <a:off x="4622800" y="329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10178</xdr:rowOff>
    </xdr:from>
    <xdr:to>
      <xdr:col>3</xdr:col>
      <xdr:colOff>955675</xdr:colOff>
      <xdr:row>18</xdr:row>
      <xdr:rowOff>111778</xdr:rowOff>
    </xdr:to>
    <xdr:sp macro="" textlink="">
      <xdr:nvSpPr>
        <xdr:cNvPr id="75" name="円/楕円 74"/>
        <xdr:cNvSpPr/>
      </xdr:nvSpPr>
      <xdr:spPr bwMode="auto">
        <a:xfrm>
          <a:off x="4254500" y="314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96555</xdr:rowOff>
    </xdr:from>
    <xdr:ext cx="762000" cy="259045"/>
    <xdr:sp macro="" textlink="">
      <xdr:nvSpPr>
        <xdr:cNvPr id="76" name="テキスト ボックス 75"/>
        <xdr:cNvSpPr txBox="1"/>
      </xdr:nvSpPr>
      <xdr:spPr>
        <a:xfrm>
          <a:off x="3924300" y="32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163079</xdr:rowOff>
    </xdr:from>
    <xdr:to>
      <xdr:col>3</xdr:col>
      <xdr:colOff>257175</xdr:colOff>
      <xdr:row>18</xdr:row>
      <xdr:rowOff>93229</xdr:rowOff>
    </xdr:to>
    <xdr:sp macro="" textlink="">
      <xdr:nvSpPr>
        <xdr:cNvPr id="77" name="円/楕円 76"/>
        <xdr:cNvSpPr/>
      </xdr:nvSpPr>
      <xdr:spPr bwMode="auto">
        <a:xfrm>
          <a:off x="3556000" y="312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78006</xdr:rowOff>
    </xdr:from>
    <xdr:ext cx="762000" cy="259045"/>
    <xdr:sp macro="" textlink="">
      <xdr:nvSpPr>
        <xdr:cNvPr id="78" name="テキスト ボックス 77"/>
        <xdr:cNvSpPr txBox="1"/>
      </xdr:nvSpPr>
      <xdr:spPr>
        <a:xfrm>
          <a:off x="3225800" y="32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89404</xdr:rowOff>
    </xdr:from>
    <xdr:to>
      <xdr:col>2</xdr:col>
      <xdr:colOff>692150</xdr:colOff>
      <xdr:row>19</xdr:row>
      <xdr:rowOff>19555</xdr:rowOff>
    </xdr:to>
    <xdr:sp macro="" textlink="">
      <xdr:nvSpPr>
        <xdr:cNvPr id="79" name="円/楕円 78"/>
        <xdr:cNvSpPr/>
      </xdr:nvSpPr>
      <xdr:spPr bwMode="auto">
        <a:xfrm>
          <a:off x="2857500" y="322312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4331</xdr:rowOff>
    </xdr:from>
    <xdr:ext cx="762000" cy="259045"/>
    <xdr:sp macro="" textlink="">
      <xdr:nvSpPr>
        <xdr:cNvPr id="80" name="テキスト ボックス 79"/>
        <xdr:cNvSpPr txBox="1"/>
      </xdr:nvSpPr>
      <xdr:spPr>
        <a:xfrm>
          <a:off x="2527300" y="330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6193</xdr:rowOff>
    </xdr:from>
    <xdr:to>
      <xdr:col>4</xdr:col>
      <xdr:colOff>1117600</xdr:colOff>
      <xdr:row>38</xdr:row>
      <xdr:rowOff>9454</xdr:rowOff>
    </xdr:to>
    <xdr:cxnSp macro="">
      <xdr:nvCxnSpPr>
        <xdr:cNvPr id="114" name="直線コネクタ 113"/>
        <xdr:cNvCxnSpPr/>
      </xdr:nvCxnSpPr>
      <xdr:spPr bwMode="auto">
        <a:xfrm flipV="1">
          <a:off x="5003800" y="7473793"/>
          <a:ext cx="647700" cy="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9454</xdr:rowOff>
    </xdr:from>
    <xdr:to>
      <xdr:col>4</xdr:col>
      <xdr:colOff>469900</xdr:colOff>
      <xdr:row>38</xdr:row>
      <xdr:rowOff>11096</xdr:rowOff>
    </xdr:to>
    <xdr:cxnSp macro="">
      <xdr:nvCxnSpPr>
        <xdr:cNvPr id="117" name="直線コネクタ 116"/>
        <xdr:cNvCxnSpPr/>
      </xdr:nvCxnSpPr>
      <xdr:spPr bwMode="auto">
        <a:xfrm flipV="1">
          <a:off x="4305300" y="7477054"/>
          <a:ext cx="698500" cy="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11096</xdr:rowOff>
    </xdr:from>
    <xdr:to>
      <xdr:col>3</xdr:col>
      <xdr:colOff>904875</xdr:colOff>
      <xdr:row>38</xdr:row>
      <xdr:rowOff>11554</xdr:rowOff>
    </xdr:to>
    <xdr:cxnSp macro="">
      <xdr:nvCxnSpPr>
        <xdr:cNvPr id="120" name="直線コネクタ 119"/>
        <xdr:cNvCxnSpPr/>
      </xdr:nvCxnSpPr>
      <xdr:spPr bwMode="auto">
        <a:xfrm flipV="1">
          <a:off x="3606800" y="7478696"/>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7202</xdr:rowOff>
    </xdr:from>
    <xdr:to>
      <xdr:col>3</xdr:col>
      <xdr:colOff>206375</xdr:colOff>
      <xdr:row>38</xdr:row>
      <xdr:rowOff>11554</xdr:rowOff>
    </xdr:to>
    <xdr:cxnSp macro="">
      <xdr:nvCxnSpPr>
        <xdr:cNvPr id="123" name="直線コネクタ 122"/>
        <xdr:cNvCxnSpPr/>
      </xdr:nvCxnSpPr>
      <xdr:spPr bwMode="auto">
        <a:xfrm>
          <a:off x="2908300" y="7474802"/>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298293</xdr:rowOff>
    </xdr:from>
    <xdr:to>
      <xdr:col>5</xdr:col>
      <xdr:colOff>34925</xdr:colOff>
      <xdr:row>38</xdr:row>
      <xdr:rowOff>56993</xdr:rowOff>
    </xdr:to>
    <xdr:sp macro="" textlink="">
      <xdr:nvSpPr>
        <xdr:cNvPr id="133" name="円/楕円 132"/>
        <xdr:cNvSpPr/>
      </xdr:nvSpPr>
      <xdr:spPr bwMode="auto">
        <a:xfrm>
          <a:off x="56007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236925</xdr:rowOff>
    </xdr:from>
    <xdr:ext cx="762000" cy="259045"/>
    <xdr:sp macro="" textlink="">
      <xdr:nvSpPr>
        <xdr:cNvPr id="134" name="人口1人当たり決算額の推移該当値テキスト445"/>
        <xdr:cNvSpPr txBox="1"/>
      </xdr:nvSpPr>
      <xdr:spPr>
        <a:xfrm>
          <a:off x="5740400" y="73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301554</xdr:rowOff>
    </xdr:from>
    <xdr:to>
      <xdr:col>4</xdr:col>
      <xdr:colOff>520700</xdr:colOff>
      <xdr:row>38</xdr:row>
      <xdr:rowOff>60254</xdr:rowOff>
    </xdr:to>
    <xdr:sp macro="" textlink="">
      <xdr:nvSpPr>
        <xdr:cNvPr id="135" name="円/楕円 134"/>
        <xdr:cNvSpPr/>
      </xdr:nvSpPr>
      <xdr:spPr bwMode="auto">
        <a:xfrm>
          <a:off x="4953000" y="74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45031</xdr:rowOff>
    </xdr:from>
    <xdr:ext cx="736600" cy="259045"/>
    <xdr:sp macro="" textlink="">
      <xdr:nvSpPr>
        <xdr:cNvPr id="136" name="テキスト ボックス 135"/>
        <xdr:cNvSpPr txBox="1"/>
      </xdr:nvSpPr>
      <xdr:spPr>
        <a:xfrm>
          <a:off x="4622800" y="751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303196</xdr:rowOff>
    </xdr:from>
    <xdr:to>
      <xdr:col>3</xdr:col>
      <xdr:colOff>955675</xdr:colOff>
      <xdr:row>38</xdr:row>
      <xdr:rowOff>61896</xdr:rowOff>
    </xdr:to>
    <xdr:sp macro="" textlink="">
      <xdr:nvSpPr>
        <xdr:cNvPr id="137" name="円/楕円 136"/>
        <xdr:cNvSpPr/>
      </xdr:nvSpPr>
      <xdr:spPr bwMode="auto">
        <a:xfrm>
          <a:off x="4254500" y="74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46673</xdr:rowOff>
    </xdr:from>
    <xdr:ext cx="762000" cy="259045"/>
    <xdr:sp macro="" textlink="">
      <xdr:nvSpPr>
        <xdr:cNvPr id="138" name="テキスト ボックス 137"/>
        <xdr:cNvSpPr txBox="1"/>
      </xdr:nvSpPr>
      <xdr:spPr>
        <a:xfrm>
          <a:off x="3924300" y="75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303654</xdr:rowOff>
    </xdr:from>
    <xdr:to>
      <xdr:col>3</xdr:col>
      <xdr:colOff>257175</xdr:colOff>
      <xdr:row>38</xdr:row>
      <xdr:rowOff>62354</xdr:rowOff>
    </xdr:to>
    <xdr:sp macro="" textlink="">
      <xdr:nvSpPr>
        <xdr:cNvPr id="139" name="円/楕円 138"/>
        <xdr:cNvSpPr/>
      </xdr:nvSpPr>
      <xdr:spPr bwMode="auto">
        <a:xfrm>
          <a:off x="3556000" y="742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47131</xdr:rowOff>
    </xdr:from>
    <xdr:ext cx="762000" cy="259045"/>
    <xdr:sp macro="" textlink="">
      <xdr:nvSpPr>
        <xdr:cNvPr id="140" name="テキスト ボックス 139"/>
        <xdr:cNvSpPr txBox="1"/>
      </xdr:nvSpPr>
      <xdr:spPr>
        <a:xfrm>
          <a:off x="3225800" y="751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299302</xdr:rowOff>
    </xdr:from>
    <xdr:to>
      <xdr:col>2</xdr:col>
      <xdr:colOff>692150</xdr:colOff>
      <xdr:row>38</xdr:row>
      <xdr:rowOff>58002</xdr:rowOff>
    </xdr:to>
    <xdr:sp macro="" textlink="">
      <xdr:nvSpPr>
        <xdr:cNvPr id="141" name="円/楕円 140"/>
        <xdr:cNvSpPr/>
      </xdr:nvSpPr>
      <xdr:spPr bwMode="auto">
        <a:xfrm>
          <a:off x="2857500" y="742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42779</xdr:rowOff>
    </xdr:from>
    <xdr:ext cx="762000" cy="259045"/>
    <xdr:sp macro="" textlink="">
      <xdr:nvSpPr>
        <xdr:cNvPr id="142" name="テキスト ボックス 141"/>
        <xdr:cNvSpPr txBox="1"/>
      </xdr:nvSpPr>
      <xdr:spPr>
        <a:xfrm>
          <a:off x="2527300" y="75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78964</xdr:rowOff>
    </xdr:from>
    <xdr:to>
      <xdr:col>6</xdr:col>
      <xdr:colOff>511175</xdr:colOff>
      <xdr:row>36</xdr:row>
      <xdr:rowOff>130756</xdr:rowOff>
    </xdr:to>
    <xdr:cxnSp macro="">
      <xdr:nvCxnSpPr>
        <xdr:cNvPr id="65" name="直線コネクタ 64"/>
        <xdr:cNvCxnSpPr/>
      </xdr:nvCxnSpPr>
      <xdr:spPr>
        <a:xfrm>
          <a:off x="3797300" y="6251164"/>
          <a:ext cx="8382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41016</xdr:rowOff>
    </xdr:from>
    <xdr:to>
      <xdr:col>5</xdr:col>
      <xdr:colOff>358775</xdr:colOff>
      <xdr:row>36</xdr:row>
      <xdr:rowOff>78964</xdr:rowOff>
    </xdr:to>
    <xdr:cxnSp macro="">
      <xdr:nvCxnSpPr>
        <xdr:cNvPr id="68" name="直線コネクタ 67"/>
        <xdr:cNvCxnSpPr/>
      </xdr:nvCxnSpPr>
      <xdr:spPr>
        <a:xfrm>
          <a:off x="2908300" y="621321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19342</xdr:rowOff>
    </xdr:from>
    <xdr:to>
      <xdr:col>4</xdr:col>
      <xdr:colOff>155575</xdr:colOff>
      <xdr:row>36</xdr:row>
      <xdr:rowOff>41016</xdr:rowOff>
    </xdr:to>
    <xdr:cxnSp macro="">
      <xdr:nvCxnSpPr>
        <xdr:cNvPr id="71" name="直線コネクタ 70"/>
        <xdr:cNvCxnSpPr/>
      </xdr:nvCxnSpPr>
      <xdr:spPr>
        <a:xfrm>
          <a:off x="2019300" y="6191542"/>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2583</xdr:rowOff>
    </xdr:from>
    <xdr:to>
      <xdr:col>2</xdr:col>
      <xdr:colOff>638175</xdr:colOff>
      <xdr:row>36</xdr:row>
      <xdr:rowOff>19342</xdr:rowOff>
    </xdr:to>
    <xdr:cxnSp macro="">
      <xdr:nvCxnSpPr>
        <xdr:cNvPr id="74" name="直線コネクタ 73"/>
        <xdr:cNvCxnSpPr/>
      </xdr:nvCxnSpPr>
      <xdr:spPr>
        <a:xfrm>
          <a:off x="1130300" y="6174783"/>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79956</xdr:rowOff>
    </xdr:from>
    <xdr:to>
      <xdr:col>6</xdr:col>
      <xdr:colOff>561975</xdr:colOff>
      <xdr:row>37</xdr:row>
      <xdr:rowOff>10106</xdr:rowOff>
    </xdr:to>
    <xdr:sp macro="" textlink="">
      <xdr:nvSpPr>
        <xdr:cNvPr id="84" name="円/楕円 83"/>
        <xdr:cNvSpPr/>
      </xdr:nvSpPr>
      <xdr:spPr>
        <a:xfrm>
          <a:off x="4584700" y="62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58383</xdr:rowOff>
    </xdr:from>
    <xdr:ext cx="534377" cy="259045"/>
    <xdr:sp macro="" textlink="">
      <xdr:nvSpPr>
        <xdr:cNvPr id="85" name="人件費該当値テキスト"/>
        <xdr:cNvSpPr txBox="1"/>
      </xdr:nvSpPr>
      <xdr:spPr>
        <a:xfrm>
          <a:off x="4686300" y="62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28164</xdr:rowOff>
    </xdr:from>
    <xdr:to>
      <xdr:col>5</xdr:col>
      <xdr:colOff>409575</xdr:colOff>
      <xdr:row>36</xdr:row>
      <xdr:rowOff>129764</xdr:rowOff>
    </xdr:to>
    <xdr:sp macro="" textlink="">
      <xdr:nvSpPr>
        <xdr:cNvPr id="86" name="円/楕円 85"/>
        <xdr:cNvSpPr/>
      </xdr:nvSpPr>
      <xdr:spPr>
        <a:xfrm>
          <a:off x="3746500" y="62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120891</xdr:rowOff>
    </xdr:from>
    <xdr:ext cx="534377" cy="259045"/>
    <xdr:sp macro="" textlink="">
      <xdr:nvSpPr>
        <xdr:cNvPr id="87" name="テキスト ボックス 86"/>
        <xdr:cNvSpPr txBox="1"/>
      </xdr:nvSpPr>
      <xdr:spPr>
        <a:xfrm>
          <a:off x="3530111" y="629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161666</xdr:rowOff>
    </xdr:from>
    <xdr:to>
      <xdr:col>4</xdr:col>
      <xdr:colOff>206375</xdr:colOff>
      <xdr:row>36</xdr:row>
      <xdr:rowOff>91816</xdr:rowOff>
    </xdr:to>
    <xdr:sp macro="" textlink="">
      <xdr:nvSpPr>
        <xdr:cNvPr id="88" name="円/楕円 87"/>
        <xdr:cNvSpPr/>
      </xdr:nvSpPr>
      <xdr:spPr>
        <a:xfrm>
          <a:off x="2857500" y="61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82943</xdr:rowOff>
    </xdr:from>
    <xdr:ext cx="534377" cy="259045"/>
    <xdr:sp macro="" textlink="">
      <xdr:nvSpPr>
        <xdr:cNvPr id="89" name="テキスト ボックス 88"/>
        <xdr:cNvSpPr txBox="1"/>
      </xdr:nvSpPr>
      <xdr:spPr>
        <a:xfrm>
          <a:off x="2641111" y="62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139992</xdr:rowOff>
    </xdr:from>
    <xdr:to>
      <xdr:col>3</xdr:col>
      <xdr:colOff>3175</xdr:colOff>
      <xdr:row>36</xdr:row>
      <xdr:rowOff>70142</xdr:rowOff>
    </xdr:to>
    <xdr:sp macro="" textlink="">
      <xdr:nvSpPr>
        <xdr:cNvPr id="90" name="円/楕円 89"/>
        <xdr:cNvSpPr/>
      </xdr:nvSpPr>
      <xdr:spPr>
        <a:xfrm>
          <a:off x="1968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61269</xdr:rowOff>
    </xdr:from>
    <xdr:ext cx="534377" cy="259045"/>
    <xdr:sp macro="" textlink="">
      <xdr:nvSpPr>
        <xdr:cNvPr id="91" name="テキスト ボックス 90"/>
        <xdr:cNvSpPr txBox="1"/>
      </xdr:nvSpPr>
      <xdr:spPr>
        <a:xfrm>
          <a:off x="1752111" y="62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123233</xdr:rowOff>
    </xdr:from>
    <xdr:to>
      <xdr:col>1</xdr:col>
      <xdr:colOff>485775</xdr:colOff>
      <xdr:row>36</xdr:row>
      <xdr:rowOff>53383</xdr:rowOff>
    </xdr:to>
    <xdr:sp macro="" textlink="">
      <xdr:nvSpPr>
        <xdr:cNvPr id="92" name="円/楕円 91"/>
        <xdr:cNvSpPr/>
      </xdr:nvSpPr>
      <xdr:spPr>
        <a:xfrm>
          <a:off x="1079500" y="61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44510</xdr:rowOff>
    </xdr:from>
    <xdr:ext cx="534377" cy="259045"/>
    <xdr:sp macro="" textlink="">
      <xdr:nvSpPr>
        <xdr:cNvPr id="93" name="テキスト ボックス 92"/>
        <xdr:cNvSpPr txBox="1"/>
      </xdr:nvSpPr>
      <xdr:spPr>
        <a:xfrm>
          <a:off x="863111" y="62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87554</xdr:rowOff>
    </xdr:from>
    <xdr:to>
      <xdr:col>6</xdr:col>
      <xdr:colOff>511175</xdr:colOff>
      <xdr:row>57</xdr:row>
      <xdr:rowOff>95199</xdr:rowOff>
    </xdr:to>
    <xdr:cxnSp macro="">
      <xdr:nvCxnSpPr>
        <xdr:cNvPr id="123" name="直線コネクタ 122"/>
        <xdr:cNvCxnSpPr/>
      </xdr:nvCxnSpPr>
      <xdr:spPr>
        <a:xfrm flipV="1">
          <a:off x="3797300" y="9860204"/>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85395</xdr:rowOff>
    </xdr:from>
    <xdr:to>
      <xdr:col>5</xdr:col>
      <xdr:colOff>358775</xdr:colOff>
      <xdr:row>57</xdr:row>
      <xdr:rowOff>95199</xdr:rowOff>
    </xdr:to>
    <xdr:cxnSp macro="">
      <xdr:nvCxnSpPr>
        <xdr:cNvPr id="126" name="直線コネクタ 125"/>
        <xdr:cNvCxnSpPr/>
      </xdr:nvCxnSpPr>
      <xdr:spPr>
        <a:xfrm>
          <a:off x="2908300" y="9858045"/>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72187</xdr:rowOff>
    </xdr:from>
    <xdr:to>
      <xdr:col>4</xdr:col>
      <xdr:colOff>155575</xdr:colOff>
      <xdr:row>57</xdr:row>
      <xdr:rowOff>85395</xdr:rowOff>
    </xdr:to>
    <xdr:cxnSp macro="">
      <xdr:nvCxnSpPr>
        <xdr:cNvPr id="129" name="直線コネクタ 128"/>
        <xdr:cNvCxnSpPr/>
      </xdr:nvCxnSpPr>
      <xdr:spPr>
        <a:xfrm>
          <a:off x="2019300" y="9844837"/>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72187</xdr:rowOff>
    </xdr:from>
    <xdr:to>
      <xdr:col>2</xdr:col>
      <xdr:colOff>638175</xdr:colOff>
      <xdr:row>57</xdr:row>
      <xdr:rowOff>73101</xdr:rowOff>
    </xdr:to>
    <xdr:cxnSp macro="">
      <xdr:nvCxnSpPr>
        <xdr:cNvPr id="132" name="直線コネクタ 131"/>
        <xdr:cNvCxnSpPr/>
      </xdr:nvCxnSpPr>
      <xdr:spPr>
        <a:xfrm flipV="1">
          <a:off x="1130300" y="98448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36754</xdr:rowOff>
    </xdr:from>
    <xdr:to>
      <xdr:col>6</xdr:col>
      <xdr:colOff>561975</xdr:colOff>
      <xdr:row>57</xdr:row>
      <xdr:rowOff>138354</xdr:rowOff>
    </xdr:to>
    <xdr:sp macro="" textlink="">
      <xdr:nvSpPr>
        <xdr:cNvPr id="142" name="円/楕円 141"/>
        <xdr:cNvSpPr/>
      </xdr:nvSpPr>
      <xdr:spPr>
        <a:xfrm>
          <a:off x="4584700" y="98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15181</xdr:rowOff>
    </xdr:from>
    <xdr:ext cx="534377" cy="259045"/>
    <xdr:sp macro="" textlink="">
      <xdr:nvSpPr>
        <xdr:cNvPr id="143" name="物件費該当値テキスト"/>
        <xdr:cNvSpPr txBox="1"/>
      </xdr:nvSpPr>
      <xdr:spPr>
        <a:xfrm>
          <a:off x="4686300" y="97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44399</xdr:rowOff>
    </xdr:from>
    <xdr:to>
      <xdr:col>5</xdr:col>
      <xdr:colOff>409575</xdr:colOff>
      <xdr:row>57</xdr:row>
      <xdr:rowOff>145999</xdr:rowOff>
    </xdr:to>
    <xdr:sp macro="" textlink="">
      <xdr:nvSpPr>
        <xdr:cNvPr id="144" name="円/楕円 143"/>
        <xdr:cNvSpPr/>
      </xdr:nvSpPr>
      <xdr:spPr>
        <a:xfrm>
          <a:off x="3746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137126</xdr:rowOff>
    </xdr:from>
    <xdr:ext cx="534377" cy="259045"/>
    <xdr:sp macro="" textlink="">
      <xdr:nvSpPr>
        <xdr:cNvPr id="145" name="テキスト ボックス 144"/>
        <xdr:cNvSpPr txBox="1"/>
      </xdr:nvSpPr>
      <xdr:spPr>
        <a:xfrm>
          <a:off x="3530111"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34595</xdr:rowOff>
    </xdr:from>
    <xdr:to>
      <xdr:col>4</xdr:col>
      <xdr:colOff>206375</xdr:colOff>
      <xdr:row>57</xdr:row>
      <xdr:rowOff>136195</xdr:rowOff>
    </xdr:to>
    <xdr:sp macro="" textlink="">
      <xdr:nvSpPr>
        <xdr:cNvPr id="146" name="円/楕円 145"/>
        <xdr:cNvSpPr/>
      </xdr:nvSpPr>
      <xdr:spPr>
        <a:xfrm>
          <a:off x="2857500" y="98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127322</xdr:rowOff>
    </xdr:from>
    <xdr:ext cx="534377" cy="259045"/>
    <xdr:sp macro="" textlink="">
      <xdr:nvSpPr>
        <xdr:cNvPr id="147" name="テキスト ボックス 146"/>
        <xdr:cNvSpPr txBox="1"/>
      </xdr:nvSpPr>
      <xdr:spPr>
        <a:xfrm>
          <a:off x="2641111" y="98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21387</xdr:rowOff>
    </xdr:from>
    <xdr:to>
      <xdr:col>3</xdr:col>
      <xdr:colOff>3175</xdr:colOff>
      <xdr:row>57</xdr:row>
      <xdr:rowOff>122987</xdr:rowOff>
    </xdr:to>
    <xdr:sp macro="" textlink="">
      <xdr:nvSpPr>
        <xdr:cNvPr id="148" name="円/楕円 147"/>
        <xdr:cNvSpPr/>
      </xdr:nvSpPr>
      <xdr:spPr>
        <a:xfrm>
          <a:off x="1968500" y="97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114114</xdr:rowOff>
    </xdr:from>
    <xdr:ext cx="534377" cy="259045"/>
    <xdr:sp macro="" textlink="">
      <xdr:nvSpPr>
        <xdr:cNvPr id="149" name="テキスト ボックス 148"/>
        <xdr:cNvSpPr txBox="1"/>
      </xdr:nvSpPr>
      <xdr:spPr>
        <a:xfrm>
          <a:off x="1752111" y="98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22301</xdr:rowOff>
    </xdr:from>
    <xdr:to>
      <xdr:col>1</xdr:col>
      <xdr:colOff>485775</xdr:colOff>
      <xdr:row>57</xdr:row>
      <xdr:rowOff>123901</xdr:rowOff>
    </xdr:to>
    <xdr:sp macro="" textlink="">
      <xdr:nvSpPr>
        <xdr:cNvPr id="150" name="円/楕円 149"/>
        <xdr:cNvSpPr/>
      </xdr:nvSpPr>
      <xdr:spPr>
        <a:xfrm>
          <a:off x="1079500" y="97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115028</xdr:rowOff>
    </xdr:from>
    <xdr:ext cx="534377" cy="259045"/>
    <xdr:sp macro="" textlink="">
      <xdr:nvSpPr>
        <xdr:cNvPr id="151" name="テキスト ボックス 150"/>
        <xdr:cNvSpPr txBox="1"/>
      </xdr:nvSpPr>
      <xdr:spPr>
        <a:xfrm>
          <a:off x="863111" y="98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71158</xdr:rowOff>
    </xdr:from>
    <xdr:to>
      <xdr:col>6</xdr:col>
      <xdr:colOff>511175</xdr:colOff>
      <xdr:row>78</xdr:row>
      <xdr:rowOff>95771</xdr:rowOff>
    </xdr:to>
    <xdr:cxnSp macro="">
      <xdr:nvCxnSpPr>
        <xdr:cNvPr id="180" name="直線コネクタ 179"/>
        <xdr:cNvCxnSpPr/>
      </xdr:nvCxnSpPr>
      <xdr:spPr>
        <a:xfrm>
          <a:off x="3797300" y="13444258"/>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70053</xdr:rowOff>
    </xdr:from>
    <xdr:to>
      <xdr:col>5</xdr:col>
      <xdr:colOff>358775</xdr:colOff>
      <xdr:row>78</xdr:row>
      <xdr:rowOff>71158</xdr:rowOff>
    </xdr:to>
    <xdr:cxnSp macro="">
      <xdr:nvCxnSpPr>
        <xdr:cNvPr id="183" name="直線コネクタ 182"/>
        <xdr:cNvCxnSpPr/>
      </xdr:nvCxnSpPr>
      <xdr:spPr>
        <a:xfrm>
          <a:off x="2908300" y="1344315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70053</xdr:rowOff>
    </xdr:from>
    <xdr:to>
      <xdr:col>4</xdr:col>
      <xdr:colOff>155575</xdr:colOff>
      <xdr:row>78</xdr:row>
      <xdr:rowOff>86855</xdr:rowOff>
    </xdr:to>
    <xdr:cxnSp macro="">
      <xdr:nvCxnSpPr>
        <xdr:cNvPr id="186" name="直線コネクタ 185"/>
        <xdr:cNvCxnSpPr/>
      </xdr:nvCxnSpPr>
      <xdr:spPr>
        <a:xfrm flipV="1">
          <a:off x="2019300" y="13443153"/>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53060</xdr:rowOff>
    </xdr:from>
    <xdr:to>
      <xdr:col>2</xdr:col>
      <xdr:colOff>638175</xdr:colOff>
      <xdr:row>78</xdr:row>
      <xdr:rowOff>86855</xdr:rowOff>
    </xdr:to>
    <xdr:cxnSp macro="">
      <xdr:nvCxnSpPr>
        <xdr:cNvPr id="189" name="直線コネクタ 188"/>
        <xdr:cNvCxnSpPr/>
      </xdr:nvCxnSpPr>
      <xdr:spPr>
        <a:xfrm>
          <a:off x="1130300" y="13426160"/>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44971</xdr:rowOff>
    </xdr:from>
    <xdr:to>
      <xdr:col>6</xdr:col>
      <xdr:colOff>561975</xdr:colOff>
      <xdr:row>78</xdr:row>
      <xdr:rowOff>146571</xdr:rowOff>
    </xdr:to>
    <xdr:sp macro="" textlink="">
      <xdr:nvSpPr>
        <xdr:cNvPr id="199" name="円/楕円 198"/>
        <xdr:cNvSpPr/>
      </xdr:nvSpPr>
      <xdr:spPr>
        <a:xfrm>
          <a:off x="4584700" y="13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131348</xdr:rowOff>
    </xdr:from>
    <xdr:ext cx="469744" cy="259045"/>
    <xdr:sp macro="" textlink="">
      <xdr:nvSpPr>
        <xdr:cNvPr id="200" name="維持補修費該当値テキスト"/>
        <xdr:cNvSpPr txBox="1"/>
      </xdr:nvSpPr>
      <xdr:spPr>
        <a:xfrm>
          <a:off x="4686300" y="133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20358</xdr:rowOff>
    </xdr:from>
    <xdr:to>
      <xdr:col>5</xdr:col>
      <xdr:colOff>409575</xdr:colOff>
      <xdr:row>78</xdr:row>
      <xdr:rowOff>121958</xdr:rowOff>
    </xdr:to>
    <xdr:sp macro="" textlink="">
      <xdr:nvSpPr>
        <xdr:cNvPr id="201" name="円/楕円 200"/>
        <xdr:cNvSpPr/>
      </xdr:nvSpPr>
      <xdr:spPr>
        <a:xfrm>
          <a:off x="3746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113085</xdr:rowOff>
    </xdr:from>
    <xdr:ext cx="469744" cy="259045"/>
    <xdr:sp macro="" textlink="">
      <xdr:nvSpPr>
        <xdr:cNvPr id="202" name="テキスト ボックス 201"/>
        <xdr:cNvSpPr txBox="1"/>
      </xdr:nvSpPr>
      <xdr:spPr>
        <a:xfrm>
          <a:off x="3562427" y="134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19253</xdr:rowOff>
    </xdr:from>
    <xdr:to>
      <xdr:col>4</xdr:col>
      <xdr:colOff>206375</xdr:colOff>
      <xdr:row>78</xdr:row>
      <xdr:rowOff>120853</xdr:rowOff>
    </xdr:to>
    <xdr:sp macro="" textlink="">
      <xdr:nvSpPr>
        <xdr:cNvPr id="203" name="円/楕円 202"/>
        <xdr:cNvSpPr/>
      </xdr:nvSpPr>
      <xdr:spPr>
        <a:xfrm>
          <a:off x="28575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111980</xdr:rowOff>
    </xdr:from>
    <xdr:ext cx="469744" cy="259045"/>
    <xdr:sp macro="" textlink="">
      <xdr:nvSpPr>
        <xdr:cNvPr id="204" name="テキスト ボックス 203"/>
        <xdr:cNvSpPr txBox="1"/>
      </xdr:nvSpPr>
      <xdr:spPr>
        <a:xfrm>
          <a:off x="2673427"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36055</xdr:rowOff>
    </xdr:from>
    <xdr:to>
      <xdr:col>3</xdr:col>
      <xdr:colOff>3175</xdr:colOff>
      <xdr:row>78</xdr:row>
      <xdr:rowOff>137655</xdr:rowOff>
    </xdr:to>
    <xdr:sp macro="" textlink="">
      <xdr:nvSpPr>
        <xdr:cNvPr id="205" name="円/楕円 204"/>
        <xdr:cNvSpPr/>
      </xdr:nvSpPr>
      <xdr:spPr>
        <a:xfrm>
          <a:off x="1968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128782</xdr:rowOff>
    </xdr:from>
    <xdr:ext cx="469744" cy="259045"/>
    <xdr:sp macro="" textlink="">
      <xdr:nvSpPr>
        <xdr:cNvPr id="206" name="テキスト ボックス 205"/>
        <xdr:cNvSpPr txBox="1"/>
      </xdr:nvSpPr>
      <xdr:spPr>
        <a:xfrm>
          <a:off x="1784427" y="135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2260</xdr:rowOff>
    </xdr:from>
    <xdr:to>
      <xdr:col>1</xdr:col>
      <xdr:colOff>485775</xdr:colOff>
      <xdr:row>78</xdr:row>
      <xdr:rowOff>103860</xdr:rowOff>
    </xdr:to>
    <xdr:sp macro="" textlink="">
      <xdr:nvSpPr>
        <xdr:cNvPr id="207" name="円/楕円 206"/>
        <xdr:cNvSpPr/>
      </xdr:nvSpPr>
      <xdr:spPr>
        <a:xfrm>
          <a:off x="10795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94987</xdr:rowOff>
    </xdr:from>
    <xdr:ext cx="469744" cy="259045"/>
    <xdr:sp macro="" textlink="">
      <xdr:nvSpPr>
        <xdr:cNvPr id="208" name="テキスト ボックス 207"/>
        <xdr:cNvSpPr txBox="1"/>
      </xdr:nvSpPr>
      <xdr:spPr>
        <a:xfrm>
          <a:off x="895427" y="134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59741</xdr:rowOff>
    </xdr:from>
    <xdr:to>
      <xdr:col>6</xdr:col>
      <xdr:colOff>511175</xdr:colOff>
      <xdr:row>98</xdr:row>
      <xdr:rowOff>83198</xdr:rowOff>
    </xdr:to>
    <xdr:cxnSp macro="">
      <xdr:nvCxnSpPr>
        <xdr:cNvPr id="238" name="直線コネクタ 237"/>
        <xdr:cNvCxnSpPr/>
      </xdr:nvCxnSpPr>
      <xdr:spPr>
        <a:xfrm flipV="1">
          <a:off x="3797300" y="16861841"/>
          <a:ext cx="8382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83198</xdr:rowOff>
    </xdr:from>
    <xdr:to>
      <xdr:col>5</xdr:col>
      <xdr:colOff>358775</xdr:colOff>
      <xdr:row>98</xdr:row>
      <xdr:rowOff>166294</xdr:rowOff>
    </xdr:to>
    <xdr:cxnSp macro="">
      <xdr:nvCxnSpPr>
        <xdr:cNvPr id="241" name="直線コネクタ 240"/>
        <xdr:cNvCxnSpPr/>
      </xdr:nvCxnSpPr>
      <xdr:spPr>
        <a:xfrm flipV="1">
          <a:off x="2908300" y="16885298"/>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166294</xdr:rowOff>
    </xdr:from>
    <xdr:to>
      <xdr:col>4</xdr:col>
      <xdr:colOff>155575</xdr:colOff>
      <xdr:row>99</xdr:row>
      <xdr:rowOff>12624</xdr:rowOff>
    </xdr:to>
    <xdr:cxnSp macro="">
      <xdr:nvCxnSpPr>
        <xdr:cNvPr id="244" name="直線コネクタ 243"/>
        <xdr:cNvCxnSpPr/>
      </xdr:nvCxnSpPr>
      <xdr:spPr>
        <a:xfrm flipV="1">
          <a:off x="2019300" y="16968394"/>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12624</xdr:rowOff>
    </xdr:from>
    <xdr:to>
      <xdr:col>2</xdr:col>
      <xdr:colOff>638175</xdr:colOff>
      <xdr:row>99</xdr:row>
      <xdr:rowOff>34074</xdr:rowOff>
    </xdr:to>
    <xdr:cxnSp macro="">
      <xdr:nvCxnSpPr>
        <xdr:cNvPr id="247" name="直線コネクタ 246"/>
        <xdr:cNvCxnSpPr/>
      </xdr:nvCxnSpPr>
      <xdr:spPr>
        <a:xfrm flipV="1">
          <a:off x="1130300" y="1698617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8941</xdr:rowOff>
    </xdr:from>
    <xdr:to>
      <xdr:col>6</xdr:col>
      <xdr:colOff>561975</xdr:colOff>
      <xdr:row>98</xdr:row>
      <xdr:rowOff>110541</xdr:rowOff>
    </xdr:to>
    <xdr:sp macro="" textlink="">
      <xdr:nvSpPr>
        <xdr:cNvPr id="257" name="円/楕円 256"/>
        <xdr:cNvSpPr/>
      </xdr:nvSpPr>
      <xdr:spPr>
        <a:xfrm>
          <a:off x="45847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158818</xdr:rowOff>
    </xdr:from>
    <xdr:ext cx="534377" cy="259045"/>
    <xdr:sp macro="" textlink="">
      <xdr:nvSpPr>
        <xdr:cNvPr id="258" name="扶助費該当値テキスト"/>
        <xdr:cNvSpPr txBox="1"/>
      </xdr:nvSpPr>
      <xdr:spPr>
        <a:xfrm>
          <a:off x="4686300" y="167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32398</xdr:rowOff>
    </xdr:from>
    <xdr:to>
      <xdr:col>5</xdr:col>
      <xdr:colOff>409575</xdr:colOff>
      <xdr:row>98</xdr:row>
      <xdr:rowOff>133998</xdr:rowOff>
    </xdr:to>
    <xdr:sp macro="" textlink="">
      <xdr:nvSpPr>
        <xdr:cNvPr id="259" name="円/楕円 258"/>
        <xdr:cNvSpPr/>
      </xdr:nvSpPr>
      <xdr:spPr>
        <a:xfrm>
          <a:off x="3746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125125</xdr:rowOff>
    </xdr:from>
    <xdr:ext cx="534377" cy="259045"/>
    <xdr:sp macro="" textlink="">
      <xdr:nvSpPr>
        <xdr:cNvPr id="260" name="テキスト ボックス 259"/>
        <xdr:cNvSpPr txBox="1"/>
      </xdr:nvSpPr>
      <xdr:spPr>
        <a:xfrm>
          <a:off x="3530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115494</xdr:rowOff>
    </xdr:from>
    <xdr:to>
      <xdr:col>4</xdr:col>
      <xdr:colOff>206375</xdr:colOff>
      <xdr:row>99</xdr:row>
      <xdr:rowOff>45644</xdr:rowOff>
    </xdr:to>
    <xdr:sp macro="" textlink="">
      <xdr:nvSpPr>
        <xdr:cNvPr id="261" name="円/楕円 260"/>
        <xdr:cNvSpPr/>
      </xdr:nvSpPr>
      <xdr:spPr>
        <a:xfrm>
          <a:off x="2857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36771</xdr:rowOff>
    </xdr:from>
    <xdr:ext cx="534377" cy="259045"/>
    <xdr:sp macro="" textlink="">
      <xdr:nvSpPr>
        <xdr:cNvPr id="262" name="テキスト ボックス 261"/>
        <xdr:cNvSpPr txBox="1"/>
      </xdr:nvSpPr>
      <xdr:spPr>
        <a:xfrm>
          <a:off x="2641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133274</xdr:rowOff>
    </xdr:from>
    <xdr:to>
      <xdr:col>3</xdr:col>
      <xdr:colOff>3175</xdr:colOff>
      <xdr:row>99</xdr:row>
      <xdr:rowOff>63424</xdr:rowOff>
    </xdr:to>
    <xdr:sp macro="" textlink="">
      <xdr:nvSpPr>
        <xdr:cNvPr id="263" name="円/楕円 262"/>
        <xdr:cNvSpPr/>
      </xdr:nvSpPr>
      <xdr:spPr>
        <a:xfrm>
          <a:off x="1968500" y="169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54551</xdr:rowOff>
    </xdr:from>
    <xdr:ext cx="534377" cy="259045"/>
    <xdr:sp macro="" textlink="">
      <xdr:nvSpPr>
        <xdr:cNvPr id="264" name="テキスト ボックス 263"/>
        <xdr:cNvSpPr txBox="1"/>
      </xdr:nvSpPr>
      <xdr:spPr>
        <a:xfrm>
          <a:off x="1752111" y="170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154724</xdr:rowOff>
    </xdr:from>
    <xdr:to>
      <xdr:col>1</xdr:col>
      <xdr:colOff>485775</xdr:colOff>
      <xdr:row>99</xdr:row>
      <xdr:rowOff>84874</xdr:rowOff>
    </xdr:to>
    <xdr:sp macro="" textlink="">
      <xdr:nvSpPr>
        <xdr:cNvPr id="265" name="円/楕円 264"/>
        <xdr:cNvSpPr/>
      </xdr:nvSpPr>
      <xdr:spPr>
        <a:xfrm>
          <a:off x="1079500" y="169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76001</xdr:rowOff>
    </xdr:from>
    <xdr:ext cx="534377" cy="259045"/>
    <xdr:sp macro="" textlink="">
      <xdr:nvSpPr>
        <xdr:cNvPr id="266" name="テキスト ボックス 265"/>
        <xdr:cNvSpPr txBox="1"/>
      </xdr:nvSpPr>
      <xdr:spPr>
        <a:xfrm>
          <a:off x="863111" y="170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75864</xdr:rowOff>
    </xdr:from>
    <xdr:to>
      <xdr:col>15</xdr:col>
      <xdr:colOff>180975</xdr:colOff>
      <xdr:row>38</xdr:row>
      <xdr:rowOff>115116</xdr:rowOff>
    </xdr:to>
    <xdr:cxnSp macro="">
      <xdr:nvCxnSpPr>
        <xdr:cNvPr id="299" name="直線コネクタ 298"/>
        <xdr:cNvCxnSpPr/>
      </xdr:nvCxnSpPr>
      <xdr:spPr>
        <a:xfrm>
          <a:off x="9639300" y="6590964"/>
          <a:ext cx="838200" cy="3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75864</xdr:rowOff>
    </xdr:from>
    <xdr:to>
      <xdr:col>14</xdr:col>
      <xdr:colOff>28575</xdr:colOff>
      <xdr:row>38</xdr:row>
      <xdr:rowOff>108848</xdr:rowOff>
    </xdr:to>
    <xdr:cxnSp macro="">
      <xdr:nvCxnSpPr>
        <xdr:cNvPr id="302" name="直線コネクタ 301"/>
        <xdr:cNvCxnSpPr/>
      </xdr:nvCxnSpPr>
      <xdr:spPr>
        <a:xfrm flipV="1">
          <a:off x="8750300" y="6590964"/>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77139</xdr:rowOff>
    </xdr:from>
    <xdr:to>
      <xdr:col>12</xdr:col>
      <xdr:colOff>511175</xdr:colOff>
      <xdr:row>38</xdr:row>
      <xdr:rowOff>108848</xdr:rowOff>
    </xdr:to>
    <xdr:cxnSp macro="">
      <xdr:nvCxnSpPr>
        <xdr:cNvPr id="305" name="直線コネクタ 304"/>
        <xdr:cNvCxnSpPr/>
      </xdr:nvCxnSpPr>
      <xdr:spPr>
        <a:xfrm>
          <a:off x="7861300" y="6592239"/>
          <a:ext cx="889000" cy="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77139</xdr:rowOff>
    </xdr:from>
    <xdr:to>
      <xdr:col>11</xdr:col>
      <xdr:colOff>307975</xdr:colOff>
      <xdr:row>38</xdr:row>
      <xdr:rowOff>79369</xdr:rowOff>
    </xdr:to>
    <xdr:cxnSp macro="">
      <xdr:nvCxnSpPr>
        <xdr:cNvPr id="308" name="直線コネクタ 307"/>
        <xdr:cNvCxnSpPr/>
      </xdr:nvCxnSpPr>
      <xdr:spPr>
        <a:xfrm flipV="1">
          <a:off x="6972300" y="6592239"/>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64316</xdr:rowOff>
    </xdr:from>
    <xdr:to>
      <xdr:col>15</xdr:col>
      <xdr:colOff>231775</xdr:colOff>
      <xdr:row>38</xdr:row>
      <xdr:rowOff>165916</xdr:rowOff>
    </xdr:to>
    <xdr:sp macro="" textlink="">
      <xdr:nvSpPr>
        <xdr:cNvPr id="318" name="円/楕円 317"/>
        <xdr:cNvSpPr/>
      </xdr:nvSpPr>
      <xdr:spPr>
        <a:xfrm>
          <a:off x="10426700" y="6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150693</xdr:rowOff>
    </xdr:from>
    <xdr:ext cx="534377" cy="259045"/>
    <xdr:sp macro="" textlink="">
      <xdr:nvSpPr>
        <xdr:cNvPr id="319" name="補助費等該当値テキスト"/>
        <xdr:cNvSpPr txBox="1"/>
      </xdr:nvSpPr>
      <xdr:spPr>
        <a:xfrm>
          <a:off x="10528300" y="64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25064</xdr:rowOff>
    </xdr:from>
    <xdr:to>
      <xdr:col>14</xdr:col>
      <xdr:colOff>79375</xdr:colOff>
      <xdr:row>38</xdr:row>
      <xdr:rowOff>126664</xdr:rowOff>
    </xdr:to>
    <xdr:sp macro="" textlink="">
      <xdr:nvSpPr>
        <xdr:cNvPr id="320" name="円/楕円 319"/>
        <xdr:cNvSpPr/>
      </xdr:nvSpPr>
      <xdr:spPr>
        <a:xfrm>
          <a:off x="9588500" y="65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117791</xdr:rowOff>
    </xdr:from>
    <xdr:ext cx="534377" cy="259045"/>
    <xdr:sp macro="" textlink="">
      <xdr:nvSpPr>
        <xdr:cNvPr id="321" name="テキスト ボックス 320"/>
        <xdr:cNvSpPr txBox="1"/>
      </xdr:nvSpPr>
      <xdr:spPr>
        <a:xfrm>
          <a:off x="9372111" y="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58048</xdr:rowOff>
    </xdr:from>
    <xdr:to>
      <xdr:col>12</xdr:col>
      <xdr:colOff>561975</xdr:colOff>
      <xdr:row>38</xdr:row>
      <xdr:rowOff>159648</xdr:rowOff>
    </xdr:to>
    <xdr:sp macro="" textlink="">
      <xdr:nvSpPr>
        <xdr:cNvPr id="322" name="円/楕円 321"/>
        <xdr:cNvSpPr/>
      </xdr:nvSpPr>
      <xdr:spPr>
        <a:xfrm>
          <a:off x="8699500" y="65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150775</xdr:rowOff>
    </xdr:from>
    <xdr:ext cx="534377" cy="259045"/>
    <xdr:sp macro="" textlink="">
      <xdr:nvSpPr>
        <xdr:cNvPr id="323" name="テキスト ボックス 322"/>
        <xdr:cNvSpPr txBox="1"/>
      </xdr:nvSpPr>
      <xdr:spPr>
        <a:xfrm>
          <a:off x="8483111" y="666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26339</xdr:rowOff>
    </xdr:from>
    <xdr:to>
      <xdr:col>11</xdr:col>
      <xdr:colOff>358775</xdr:colOff>
      <xdr:row>38</xdr:row>
      <xdr:rowOff>127939</xdr:rowOff>
    </xdr:to>
    <xdr:sp macro="" textlink="">
      <xdr:nvSpPr>
        <xdr:cNvPr id="324" name="円/楕円 323"/>
        <xdr:cNvSpPr/>
      </xdr:nvSpPr>
      <xdr:spPr>
        <a:xfrm>
          <a:off x="7810500" y="65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119066</xdr:rowOff>
    </xdr:from>
    <xdr:ext cx="534377" cy="259045"/>
    <xdr:sp macro="" textlink="">
      <xdr:nvSpPr>
        <xdr:cNvPr id="325" name="テキスト ボックス 324"/>
        <xdr:cNvSpPr txBox="1"/>
      </xdr:nvSpPr>
      <xdr:spPr>
        <a:xfrm>
          <a:off x="7594111" y="66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28569</xdr:rowOff>
    </xdr:from>
    <xdr:to>
      <xdr:col>10</xdr:col>
      <xdr:colOff>155575</xdr:colOff>
      <xdr:row>38</xdr:row>
      <xdr:rowOff>130169</xdr:rowOff>
    </xdr:to>
    <xdr:sp macro="" textlink="">
      <xdr:nvSpPr>
        <xdr:cNvPr id="326" name="円/楕円 325"/>
        <xdr:cNvSpPr/>
      </xdr:nvSpPr>
      <xdr:spPr>
        <a:xfrm>
          <a:off x="6921500" y="65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121296</xdr:rowOff>
    </xdr:from>
    <xdr:ext cx="534377" cy="259045"/>
    <xdr:sp macro="" textlink="">
      <xdr:nvSpPr>
        <xdr:cNvPr id="327" name="テキスト ボックス 326"/>
        <xdr:cNvSpPr txBox="1"/>
      </xdr:nvSpPr>
      <xdr:spPr>
        <a:xfrm>
          <a:off x="6705111" y="66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121977</xdr:rowOff>
    </xdr:from>
    <xdr:to>
      <xdr:col>15</xdr:col>
      <xdr:colOff>180975</xdr:colOff>
      <xdr:row>58</xdr:row>
      <xdr:rowOff>127167</xdr:rowOff>
    </xdr:to>
    <xdr:cxnSp macro="">
      <xdr:nvCxnSpPr>
        <xdr:cNvPr id="354" name="直線コネクタ 353"/>
        <xdr:cNvCxnSpPr/>
      </xdr:nvCxnSpPr>
      <xdr:spPr>
        <a:xfrm flipV="1">
          <a:off x="9639300" y="10066077"/>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122640</xdr:rowOff>
    </xdr:from>
    <xdr:to>
      <xdr:col>14</xdr:col>
      <xdr:colOff>28575</xdr:colOff>
      <xdr:row>58</xdr:row>
      <xdr:rowOff>127167</xdr:rowOff>
    </xdr:to>
    <xdr:cxnSp macro="">
      <xdr:nvCxnSpPr>
        <xdr:cNvPr id="357" name="直線コネクタ 356"/>
        <xdr:cNvCxnSpPr/>
      </xdr:nvCxnSpPr>
      <xdr:spPr>
        <a:xfrm>
          <a:off x="8750300" y="10066740"/>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87959</xdr:rowOff>
    </xdr:from>
    <xdr:to>
      <xdr:col>12</xdr:col>
      <xdr:colOff>511175</xdr:colOff>
      <xdr:row>58</xdr:row>
      <xdr:rowOff>122640</xdr:rowOff>
    </xdr:to>
    <xdr:cxnSp macro="">
      <xdr:nvCxnSpPr>
        <xdr:cNvPr id="360" name="直線コネクタ 359"/>
        <xdr:cNvCxnSpPr/>
      </xdr:nvCxnSpPr>
      <xdr:spPr>
        <a:xfrm>
          <a:off x="7861300" y="10032059"/>
          <a:ext cx="889000" cy="3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87959</xdr:rowOff>
    </xdr:from>
    <xdr:to>
      <xdr:col>11</xdr:col>
      <xdr:colOff>307975</xdr:colOff>
      <xdr:row>58</xdr:row>
      <xdr:rowOff>117640</xdr:rowOff>
    </xdr:to>
    <xdr:cxnSp macro="">
      <xdr:nvCxnSpPr>
        <xdr:cNvPr id="363" name="直線コネクタ 362"/>
        <xdr:cNvCxnSpPr/>
      </xdr:nvCxnSpPr>
      <xdr:spPr>
        <a:xfrm flipV="1">
          <a:off x="6972300" y="10032059"/>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71177</xdr:rowOff>
    </xdr:from>
    <xdr:to>
      <xdr:col>15</xdr:col>
      <xdr:colOff>231775</xdr:colOff>
      <xdr:row>59</xdr:row>
      <xdr:rowOff>1327</xdr:rowOff>
    </xdr:to>
    <xdr:sp macro="" textlink="">
      <xdr:nvSpPr>
        <xdr:cNvPr id="373" name="円/楕円 372"/>
        <xdr:cNvSpPr/>
      </xdr:nvSpPr>
      <xdr:spPr>
        <a:xfrm>
          <a:off x="10426700" y="100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76367</xdr:rowOff>
    </xdr:from>
    <xdr:to>
      <xdr:col>14</xdr:col>
      <xdr:colOff>79375</xdr:colOff>
      <xdr:row>59</xdr:row>
      <xdr:rowOff>6517</xdr:rowOff>
    </xdr:to>
    <xdr:sp macro="" textlink="">
      <xdr:nvSpPr>
        <xdr:cNvPr id="375" name="円/楕円 374"/>
        <xdr:cNvSpPr/>
      </xdr:nvSpPr>
      <xdr:spPr>
        <a:xfrm>
          <a:off x="9588500" y="100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169094</xdr:rowOff>
    </xdr:from>
    <xdr:ext cx="534377" cy="259045"/>
    <xdr:sp macro="" textlink="">
      <xdr:nvSpPr>
        <xdr:cNvPr id="376" name="テキスト ボックス 375"/>
        <xdr:cNvSpPr txBox="1"/>
      </xdr:nvSpPr>
      <xdr:spPr>
        <a:xfrm>
          <a:off x="9372111" y="101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71840</xdr:rowOff>
    </xdr:from>
    <xdr:to>
      <xdr:col>12</xdr:col>
      <xdr:colOff>561975</xdr:colOff>
      <xdr:row>59</xdr:row>
      <xdr:rowOff>1990</xdr:rowOff>
    </xdr:to>
    <xdr:sp macro="" textlink="">
      <xdr:nvSpPr>
        <xdr:cNvPr id="377" name="円/楕円 376"/>
        <xdr:cNvSpPr/>
      </xdr:nvSpPr>
      <xdr:spPr>
        <a:xfrm>
          <a:off x="8699500" y="100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164567</xdr:rowOff>
    </xdr:from>
    <xdr:ext cx="534377" cy="259045"/>
    <xdr:sp macro="" textlink="">
      <xdr:nvSpPr>
        <xdr:cNvPr id="378" name="テキスト ボックス 377"/>
        <xdr:cNvSpPr txBox="1"/>
      </xdr:nvSpPr>
      <xdr:spPr>
        <a:xfrm>
          <a:off x="8483111" y="101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37159</xdr:rowOff>
    </xdr:from>
    <xdr:to>
      <xdr:col>11</xdr:col>
      <xdr:colOff>358775</xdr:colOff>
      <xdr:row>58</xdr:row>
      <xdr:rowOff>138759</xdr:rowOff>
    </xdr:to>
    <xdr:sp macro="" textlink="">
      <xdr:nvSpPr>
        <xdr:cNvPr id="379" name="円/楕円 378"/>
        <xdr:cNvSpPr/>
      </xdr:nvSpPr>
      <xdr:spPr>
        <a:xfrm>
          <a:off x="7810500" y="99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129886</xdr:rowOff>
    </xdr:from>
    <xdr:ext cx="534377" cy="259045"/>
    <xdr:sp macro="" textlink="">
      <xdr:nvSpPr>
        <xdr:cNvPr id="380" name="テキスト ボックス 379"/>
        <xdr:cNvSpPr txBox="1"/>
      </xdr:nvSpPr>
      <xdr:spPr>
        <a:xfrm>
          <a:off x="7594111" y="100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66840</xdr:rowOff>
    </xdr:from>
    <xdr:to>
      <xdr:col>10</xdr:col>
      <xdr:colOff>155575</xdr:colOff>
      <xdr:row>58</xdr:row>
      <xdr:rowOff>168440</xdr:rowOff>
    </xdr:to>
    <xdr:sp macro="" textlink="">
      <xdr:nvSpPr>
        <xdr:cNvPr id="381" name="円/楕円 380"/>
        <xdr:cNvSpPr/>
      </xdr:nvSpPr>
      <xdr:spPr>
        <a:xfrm>
          <a:off x="69215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159567</xdr:rowOff>
    </xdr:from>
    <xdr:ext cx="534377" cy="259045"/>
    <xdr:sp macro="" textlink="">
      <xdr:nvSpPr>
        <xdr:cNvPr id="382" name="テキスト ボックス 381"/>
        <xdr:cNvSpPr txBox="1"/>
      </xdr:nvSpPr>
      <xdr:spPr>
        <a:xfrm>
          <a:off x="6705111" y="101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35568</xdr:rowOff>
    </xdr:from>
    <xdr:to>
      <xdr:col>15</xdr:col>
      <xdr:colOff>180975</xdr:colOff>
      <xdr:row>79</xdr:row>
      <xdr:rowOff>41543</xdr:rowOff>
    </xdr:to>
    <xdr:cxnSp macro="">
      <xdr:nvCxnSpPr>
        <xdr:cNvPr id="411" name="直線コネクタ 410"/>
        <xdr:cNvCxnSpPr/>
      </xdr:nvCxnSpPr>
      <xdr:spPr>
        <a:xfrm flipV="1">
          <a:off x="9639300" y="13580118"/>
          <a:ext cx="8382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156218</xdr:rowOff>
    </xdr:from>
    <xdr:to>
      <xdr:col>15</xdr:col>
      <xdr:colOff>231775</xdr:colOff>
      <xdr:row>79</xdr:row>
      <xdr:rowOff>86368</xdr:rowOff>
    </xdr:to>
    <xdr:sp macro="" textlink="">
      <xdr:nvSpPr>
        <xdr:cNvPr id="421" name="円/楕円 420"/>
        <xdr:cNvSpPr/>
      </xdr:nvSpPr>
      <xdr:spPr>
        <a:xfrm>
          <a:off x="10426700" y="135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469744" cy="259045"/>
    <xdr:sp macro="" textlink="">
      <xdr:nvSpPr>
        <xdr:cNvPr id="422" name="普通建設事業費 （ うち新規整備　）該当値テキスト"/>
        <xdr:cNvSpPr txBox="1"/>
      </xdr:nvSpPr>
      <xdr:spPr>
        <a:xfrm>
          <a:off x="10528300" y="134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162193</xdr:rowOff>
    </xdr:from>
    <xdr:to>
      <xdr:col>14</xdr:col>
      <xdr:colOff>79375</xdr:colOff>
      <xdr:row>79</xdr:row>
      <xdr:rowOff>92343</xdr:rowOff>
    </xdr:to>
    <xdr:sp macro="" textlink="">
      <xdr:nvSpPr>
        <xdr:cNvPr id="423" name="円/楕円 422"/>
        <xdr:cNvSpPr/>
      </xdr:nvSpPr>
      <xdr:spPr>
        <a:xfrm>
          <a:off x="9588500" y="135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83470</xdr:rowOff>
    </xdr:from>
    <xdr:ext cx="469744" cy="259045"/>
    <xdr:sp macro="" textlink="">
      <xdr:nvSpPr>
        <xdr:cNvPr id="424" name="テキスト ボックス 423"/>
        <xdr:cNvSpPr txBox="1"/>
      </xdr:nvSpPr>
      <xdr:spPr>
        <a:xfrm>
          <a:off x="9404427" y="1362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13460</xdr:rowOff>
    </xdr:from>
    <xdr:to>
      <xdr:col>15</xdr:col>
      <xdr:colOff>180975</xdr:colOff>
      <xdr:row>99</xdr:row>
      <xdr:rowOff>22245</xdr:rowOff>
    </xdr:to>
    <xdr:cxnSp macro="">
      <xdr:nvCxnSpPr>
        <xdr:cNvPr id="453" name="直線コネクタ 452"/>
        <xdr:cNvCxnSpPr/>
      </xdr:nvCxnSpPr>
      <xdr:spPr>
        <a:xfrm flipV="1">
          <a:off x="9639300" y="16987010"/>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134110</xdr:rowOff>
    </xdr:from>
    <xdr:to>
      <xdr:col>15</xdr:col>
      <xdr:colOff>231775</xdr:colOff>
      <xdr:row>99</xdr:row>
      <xdr:rowOff>64260</xdr:rowOff>
    </xdr:to>
    <xdr:sp macro="" textlink="">
      <xdr:nvSpPr>
        <xdr:cNvPr id="463" name="円/楕円 462"/>
        <xdr:cNvSpPr/>
      </xdr:nvSpPr>
      <xdr:spPr>
        <a:xfrm>
          <a:off x="104267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49037</xdr:rowOff>
    </xdr:from>
    <xdr:ext cx="469744" cy="259045"/>
    <xdr:sp macro="" textlink="">
      <xdr:nvSpPr>
        <xdr:cNvPr id="464" name="普通建設事業費 （ うち更新整備　）該当値テキスト"/>
        <xdr:cNvSpPr txBox="1"/>
      </xdr:nvSpPr>
      <xdr:spPr>
        <a:xfrm>
          <a:off x="10528300" y="1685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142895</xdr:rowOff>
    </xdr:from>
    <xdr:to>
      <xdr:col>14</xdr:col>
      <xdr:colOff>79375</xdr:colOff>
      <xdr:row>99</xdr:row>
      <xdr:rowOff>73045</xdr:rowOff>
    </xdr:to>
    <xdr:sp macro="" textlink="">
      <xdr:nvSpPr>
        <xdr:cNvPr id="465" name="円/楕円 464"/>
        <xdr:cNvSpPr/>
      </xdr:nvSpPr>
      <xdr:spPr>
        <a:xfrm>
          <a:off x="9588500" y="169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64172</xdr:rowOff>
    </xdr:from>
    <xdr:ext cx="469744" cy="259045"/>
    <xdr:sp macro="" textlink="">
      <xdr:nvSpPr>
        <xdr:cNvPr id="466" name="テキスト ボックス 465"/>
        <xdr:cNvSpPr txBox="1"/>
      </xdr:nvSpPr>
      <xdr:spPr>
        <a:xfrm>
          <a:off x="9404427" y="1703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125618</xdr:rowOff>
    </xdr:from>
    <xdr:to>
      <xdr:col>23</xdr:col>
      <xdr:colOff>517525</xdr:colOff>
      <xdr:row>38</xdr:row>
      <xdr:rowOff>136856</xdr:rowOff>
    </xdr:to>
    <xdr:cxnSp macro="">
      <xdr:nvCxnSpPr>
        <xdr:cNvPr id="493" name="直線コネクタ 492"/>
        <xdr:cNvCxnSpPr/>
      </xdr:nvCxnSpPr>
      <xdr:spPr>
        <a:xfrm>
          <a:off x="15481300" y="6640718"/>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125618</xdr:rowOff>
    </xdr:from>
    <xdr:to>
      <xdr:col>22</xdr:col>
      <xdr:colOff>365125</xdr:colOff>
      <xdr:row>38</xdr:row>
      <xdr:rowOff>134917</xdr:rowOff>
    </xdr:to>
    <xdr:cxnSp macro="">
      <xdr:nvCxnSpPr>
        <xdr:cNvPr id="496" name="直線コネクタ 495"/>
        <xdr:cNvCxnSpPr/>
      </xdr:nvCxnSpPr>
      <xdr:spPr>
        <a:xfrm flipV="1">
          <a:off x="14592300" y="6640718"/>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134917</xdr:rowOff>
    </xdr:from>
    <xdr:to>
      <xdr:col>21</xdr:col>
      <xdr:colOff>161925</xdr:colOff>
      <xdr:row>38</xdr:row>
      <xdr:rowOff>139325</xdr:rowOff>
    </xdr:to>
    <xdr:cxnSp macro="">
      <xdr:nvCxnSpPr>
        <xdr:cNvPr id="499" name="直線コネクタ 498"/>
        <xdr:cNvCxnSpPr/>
      </xdr:nvCxnSpPr>
      <xdr:spPr>
        <a:xfrm flipV="1">
          <a:off x="13703300" y="6650017"/>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132869</xdr:rowOff>
    </xdr:from>
    <xdr:to>
      <xdr:col>19</xdr:col>
      <xdr:colOff>644525</xdr:colOff>
      <xdr:row>38</xdr:row>
      <xdr:rowOff>139325</xdr:rowOff>
    </xdr:to>
    <xdr:cxnSp macro="">
      <xdr:nvCxnSpPr>
        <xdr:cNvPr id="502" name="直線コネクタ 501"/>
        <xdr:cNvCxnSpPr/>
      </xdr:nvCxnSpPr>
      <xdr:spPr>
        <a:xfrm>
          <a:off x="12814300" y="6647969"/>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86056</xdr:rowOff>
    </xdr:from>
    <xdr:to>
      <xdr:col>23</xdr:col>
      <xdr:colOff>568325</xdr:colOff>
      <xdr:row>39</xdr:row>
      <xdr:rowOff>16206</xdr:rowOff>
    </xdr:to>
    <xdr:sp macro="" textlink="">
      <xdr:nvSpPr>
        <xdr:cNvPr id="512" name="円/楕円 511"/>
        <xdr:cNvSpPr/>
      </xdr:nvSpPr>
      <xdr:spPr>
        <a:xfrm>
          <a:off x="16268700" y="66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74818</xdr:rowOff>
    </xdr:from>
    <xdr:to>
      <xdr:col>22</xdr:col>
      <xdr:colOff>415925</xdr:colOff>
      <xdr:row>39</xdr:row>
      <xdr:rowOff>4968</xdr:rowOff>
    </xdr:to>
    <xdr:sp macro="" textlink="">
      <xdr:nvSpPr>
        <xdr:cNvPr id="514" name="円/楕円 513"/>
        <xdr:cNvSpPr/>
      </xdr:nvSpPr>
      <xdr:spPr>
        <a:xfrm>
          <a:off x="15430500" y="6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167545</xdr:rowOff>
    </xdr:from>
    <xdr:ext cx="469744" cy="259045"/>
    <xdr:sp macro="" textlink="">
      <xdr:nvSpPr>
        <xdr:cNvPr id="515" name="テキスト ボックス 514"/>
        <xdr:cNvSpPr txBox="1"/>
      </xdr:nvSpPr>
      <xdr:spPr>
        <a:xfrm>
          <a:off x="15246427" y="66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84117</xdr:rowOff>
    </xdr:from>
    <xdr:to>
      <xdr:col>21</xdr:col>
      <xdr:colOff>212725</xdr:colOff>
      <xdr:row>39</xdr:row>
      <xdr:rowOff>14267</xdr:rowOff>
    </xdr:to>
    <xdr:sp macro="" textlink="">
      <xdr:nvSpPr>
        <xdr:cNvPr id="516" name="円/楕円 515"/>
        <xdr:cNvSpPr/>
      </xdr:nvSpPr>
      <xdr:spPr>
        <a:xfrm>
          <a:off x="14541500" y="6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5394</xdr:rowOff>
    </xdr:from>
    <xdr:ext cx="469744" cy="259045"/>
    <xdr:sp macro="" textlink="">
      <xdr:nvSpPr>
        <xdr:cNvPr id="517" name="テキスト ボックス 516"/>
        <xdr:cNvSpPr txBox="1"/>
      </xdr:nvSpPr>
      <xdr:spPr>
        <a:xfrm>
          <a:off x="14357427" y="6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88525</xdr:rowOff>
    </xdr:from>
    <xdr:to>
      <xdr:col>20</xdr:col>
      <xdr:colOff>9525</xdr:colOff>
      <xdr:row>39</xdr:row>
      <xdr:rowOff>18675</xdr:rowOff>
    </xdr:to>
    <xdr:sp macro="" textlink="">
      <xdr:nvSpPr>
        <xdr:cNvPr id="518" name="円/楕円 517"/>
        <xdr:cNvSpPr/>
      </xdr:nvSpPr>
      <xdr:spPr>
        <a:xfrm>
          <a:off x="13652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9802</xdr:rowOff>
    </xdr:from>
    <xdr:ext cx="313932" cy="259045"/>
    <xdr:sp macro="" textlink="">
      <xdr:nvSpPr>
        <xdr:cNvPr id="519" name="テキスト ボックス 518"/>
        <xdr:cNvSpPr txBox="1"/>
      </xdr:nvSpPr>
      <xdr:spPr>
        <a:xfrm>
          <a:off x="13546333" y="6696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82069</xdr:rowOff>
    </xdr:from>
    <xdr:to>
      <xdr:col>18</xdr:col>
      <xdr:colOff>492125</xdr:colOff>
      <xdr:row>39</xdr:row>
      <xdr:rowOff>12219</xdr:rowOff>
    </xdr:to>
    <xdr:sp macro="" textlink="">
      <xdr:nvSpPr>
        <xdr:cNvPr id="520" name="円/楕円 519"/>
        <xdr:cNvSpPr/>
      </xdr:nvSpPr>
      <xdr:spPr>
        <a:xfrm>
          <a:off x="12763500" y="6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3346</xdr:rowOff>
    </xdr:from>
    <xdr:ext cx="469744" cy="259045"/>
    <xdr:sp macro="" textlink="">
      <xdr:nvSpPr>
        <xdr:cNvPr id="521" name="テキスト ボックス 520"/>
        <xdr:cNvSpPr txBox="1"/>
      </xdr:nvSpPr>
      <xdr:spPr>
        <a:xfrm>
          <a:off x="12579427" y="6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88010</xdr:rowOff>
    </xdr:from>
    <xdr:to>
      <xdr:col>23</xdr:col>
      <xdr:colOff>517525</xdr:colOff>
      <xdr:row>78</xdr:row>
      <xdr:rowOff>91061</xdr:rowOff>
    </xdr:to>
    <xdr:cxnSp macro="">
      <xdr:nvCxnSpPr>
        <xdr:cNvPr id="605" name="直線コネクタ 604"/>
        <xdr:cNvCxnSpPr/>
      </xdr:nvCxnSpPr>
      <xdr:spPr>
        <a:xfrm flipV="1">
          <a:off x="15481300" y="13461110"/>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91061</xdr:rowOff>
    </xdr:from>
    <xdr:to>
      <xdr:col>22</xdr:col>
      <xdr:colOff>365125</xdr:colOff>
      <xdr:row>78</xdr:row>
      <xdr:rowOff>97768</xdr:rowOff>
    </xdr:to>
    <xdr:cxnSp macro="">
      <xdr:nvCxnSpPr>
        <xdr:cNvPr id="608" name="直線コネクタ 607"/>
        <xdr:cNvCxnSpPr/>
      </xdr:nvCxnSpPr>
      <xdr:spPr>
        <a:xfrm flipV="1">
          <a:off x="14592300" y="13464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97768</xdr:rowOff>
    </xdr:from>
    <xdr:to>
      <xdr:col>21</xdr:col>
      <xdr:colOff>161925</xdr:colOff>
      <xdr:row>78</xdr:row>
      <xdr:rowOff>103273</xdr:rowOff>
    </xdr:to>
    <xdr:cxnSp macro="">
      <xdr:nvCxnSpPr>
        <xdr:cNvPr id="611" name="直線コネクタ 610"/>
        <xdr:cNvCxnSpPr/>
      </xdr:nvCxnSpPr>
      <xdr:spPr>
        <a:xfrm flipV="1">
          <a:off x="13703300" y="1347086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103273</xdr:rowOff>
    </xdr:from>
    <xdr:to>
      <xdr:col>19</xdr:col>
      <xdr:colOff>644525</xdr:colOff>
      <xdr:row>78</xdr:row>
      <xdr:rowOff>106389</xdr:rowOff>
    </xdr:to>
    <xdr:cxnSp macro="">
      <xdr:nvCxnSpPr>
        <xdr:cNvPr id="614" name="直線コネクタ 613"/>
        <xdr:cNvCxnSpPr/>
      </xdr:nvCxnSpPr>
      <xdr:spPr>
        <a:xfrm flipV="1">
          <a:off x="12814300" y="13476373"/>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37210</xdr:rowOff>
    </xdr:from>
    <xdr:to>
      <xdr:col>23</xdr:col>
      <xdr:colOff>568325</xdr:colOff>
      <xdr:row>78</xdr:row>
      <xdr:rowOff>138810</xdr:rowOff>
    </xdr:to>
    <xdr:sp macro="" textlink="">
      <xdr:nvSpPr>
        <xdr:cNvPr id="624" name="円/楕円 623"/>
        <xdr:cNvSpPr/>
      </xdr:nvSpPr>
      <xdr:spPr>
        <a:xfrm>
          <a:off x="162687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123587</xdr:rowOff>
    </xdr:from>
    <xdr:ext cx="534377" cy="259045"/>
    <xdr:sp macro="" textlink="">
      <xdr:nvSpPr>
        <xdr:cNvPr id="625" name="公債費該当値テキスト"/>
        <xdr:cNvSpPr txBox="1"/>
      </xdr:nvSpPr>
      <xdr:spPr>
        <a:xfrm>
          <a:off x="16370300" y="133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40261</xdr:rowOff>
    </xdr:from>
    <xdr:to>
      <xdr:col>22</xdr:col>
      <xdr:colOff>415925</xdr:colOff>
      <xdr:row>78</xdr:row>
      <xdr:rowOff>141861</xdr:rowOff>
    </xdr:to>
    <xdr:sp macro="" textlink="">
      <xdr:nvSpPr>
        <xdr:cNvPr id="626" name="円/楕円 625"/>
        <xdr:cNvSpPr/>
      </xdr:nvSpPr>
      <xdr:spPr>
        <a:xfrm>
          <a:off x="15430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132988</xdr:rowOff>
    </xdr:from>
    <xdr:ext cx="534377" cy="259045"/>
    <xdr:sp macro="" textlink="">
      <xdr:nvSpPr>
        <xdr:cNvPr id="627" name="テキスト ボックス 626"/>
        <xdr:cNvSpPr txBox="1"/>
      </xdr:nvSpPr>
      <xdr:spPr>
        <a:xfrm>
          <a:off x="15214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46968</xdr:rowOff>
    </xdr:from>
    <xdr:to>
      <xdr:col>21</xdr:col>
      <xdr:colOff>212725</xdr:colOff>
      <xdr:row>78</xdr:row>
      <xdr:rowOff>148568</xdr:rowOff>
    </xdr:to>
    <xdr:sp macro="" textlink="">
      <xdr:nvSpPr>
        <xdr:cNvPr id="628" name="円/楕円 627"/>
        <xdr:cNvSpPr/>
      </xdr:nvSpPr>
      <xdr:spPr>
        <a:xfrm>
          <a:off x="14541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139695</xdr:rowOff>
    </xdr:from>
    <xdr:ext cx="534377" cy="259045"/>
    <xdr:sp macro="" textlink="">
      <xdr:nvSpPr>
        <xdr:cNvPr id="629" name="テキスト ボックス 628"/>
        <xdr:cNvSpPr txBox="1"/>
      </xdr:nvSpPr>
      <xdr:spPr>
        <a:xfrm>
          <a:off x="14325111" y="135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52473</xdr:rowOff>
    </xdr:from>
    <xdr:to>
      <xdr:col>20</xdr:col>
      <xdr:colOff>9525</xdr:colOff>
      <xdr:row>78</xdr:row>
      <xdr:rowOff>154073</xdr:rowOff>
    </xdr:to>
    <xdr:sp macro="" textlink="">
      <xdr:nvSpPr>
        <xdr:cNvPr id="630" name="円/楕円 629"/>
        <xdr:cNvSpPr/>
      </xdr:nvSpPr>
      <xdr:spPr>
        <a:xfrm>
          <a:off x="13652500" y="134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145200</xdr:rowOff>
    </xdr:from>
    <xdr:ext cx="534377" cy="259045"/>
    <xdr:sp macro="" textlink="">
      <xdr:nvSpPr>
        <xdr:cNvPr id="631" name="テキスト ボックス 630"/>
        <xdr:cNvSpPr txBox="1"/>
      </xdr:nvSpPr>
      <xdr:spPr>
        <a:xfrm>
          <a:off x="13436111" y="135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55589</xdr:rowOff>
    </xdr:from>
    <xdr:to>
      <xdr:col>18</xdr:col>
      <xdr:colOff>492125</xdr:colOff>
      <xdr:row>78</xdr:row>
      <xdr:rowOff>157189</xdr:rowOff>
    </xdr:to>
    <xdr:sp macro="" textlink="">
      <xdr:nvSpPr>
        <xdr:cNvPr id="632" name="円/楕円 631"/>
        <xdr:cNvSpPr/>
      </xdr:nvSpPr>
      <xdr:spPr>
        <a:xfrm>
          <a:off x="12763500" y="134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148316</xdr:rowOff>
    </xdr:from>
    <xdr:ext cx="534377" cy="259045"/>
    <xdr:sp macro="" textlink="">
      <xdr:nvSpPr>
        <xdr:cNvPr id="633" name="テキスト ボックス 632"/>
        <xdr:cNvSpPr txBox="1"/>
      </xdr:nvSpPr>
      <xdr:spPr>
        <a:xfrm>
          <a:off x="12547111" y="135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110341</xdr:rowOff>
    </xdr:from>
    <xdr:to>
      <xdr:col>23</xdr:col>
      <xdr:colOff>517525</xdr:colOff>
      <xdr:row>98</xdr:row>
      <xdr:rowOff>132245</xdr:rowOff>
    </xdr:to>
    <xdr:cxnSp macro="">
      <xdr:nvCxnSpPr>
        <xdr:cNvPr id="660" name="直線コネクタ 659"/>
        <xdr:cNvCxnSpPr/>
      </xdr:nvCxnSpPr>
      <xdr:spPr>
        <a:xfrm>
          <a:off x="15481300" y="16912441"/>
          <a:ext cx="838200" cy="2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110341</xdr:rowOff>
    </xdr:from>
    <xdr:to>
      <xdr:col>22</xdr:col>
      <xdr:colOff>365125</xdr:colOff>
      <xdr:row>98</xdr:row>
      <xdr:rowOff>139328</xdr:rowOff>
    </xdr:to>
    <xdr:cxnSp macro="">
      <xdr:nvCxnSpPr>
        <xdr:cNvPr id="663" name="直線コネクタ 662"/>
        <xdr:cNvCxnSpPr/>
      </xdr:nvCxnSpPr>
      <xdr:spPr>
        <a:xfrm flipV="1">
          <a:off x="14592300" y="16912441"/>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120258</xdr:rowOff>
    </xdr:from>
    <xdr:to>
      <xdr:col>21</xdr:col>
      <xdr:colOff>161925</xdr:colOff>
      <xdr:row>98</xdr:row>
      <xdr:rowOff>139328</xdr:rowOff>
    </xdr:to>
    <xdr:cxnSp macro="">
      <xdr:nvCxnSpPr>
        <xdr:cNvPr id="666" name="直線コネクタ 665"/>
        <xdr:cNvCxnSpPr/>
      </xdr:nvCxnSpPr>
      <xdr:spPr>
        <a:xfrm>
          <a:off x="13703300" y="16922358"/>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120258</xdr:rowOff>
    </xdr:from>
    <xdr:to>
      <xdr:col>19</xdr:col>
      <xdr:colOff>644525</xdr:colOff>
      <xdr:row>98</xdr:row>
      <xdr:rowOff>130200</xdr:rowOff>
    </xdr:to>
    <xdr:cxnSp macro="">
      <xdr:nvCxnSpPr>
        <xdr:cNvPr id="669" name="直線コネクタ 668"/>
        <xdr:cNvCxnSpPr/>
      </xdr:nvCxnSpPr>
      <xdr:spPr>
        <a:xfrm flipV="1">
          <a:off x="12814300" y="16922358"/>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81445</xdr:rowOff>
    </xdr:from>
    <xdr:to>
      <xdr:col>23</xdr:col>
      <xdr:colOff>568325</xdr:colOff>
      <xdr:row>99</xdr:row>
      <xdr:rowOff>11595</xdr:rowOff>
    </xdr:to>
    <xdr:sp macro="" textlink="">
      <xdr:nvSpPr>
        <xdr:cNvPr id="679" name="円/楕円 678"/>
        <xdr:cNvSpPr/>
      </xdr:nvSpPr>
      <xdr:spPr>
        <a:xfrm>
          <a:off x="16268700" y="168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59541</xdr:rowOff>
    </xdr:from>
    <xdr:to>
      <xdr:col>22</xdr:col>
      <xdr:colOff>415925</xdr:colOff>
      <xdr:row>98</xdr:row>
      <xdr:rowOff>161141</xdr:rowOff>
    </xdr:to>
    <xdr:sp macro="" textlink="">
      <xdr:nvSpPr>
        <xdr:cNvPr id="681" name="円/楕円 680"/>
        <xdr:cNvSpPr/>
      </xdr:nvSpPr>
      <xdr:spPr>
        <a:xfrm>
          <a:off x="15430500" y="16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152268</xdr:rowOff>
    </xdr:from>
    <xdr:ext cx="534377" cy="259045"/>
    <xdr:sp macro="" textlink="">
      <xdr:nvSpPr>
        <xdr:cNvPr id="682" name="テキスト ボックス 681"/>
        <xdr:cNvSpPr txBox="1"/>
      </xdr:nvSpPr>
      <xdr:spPr>
        <a:xfrm>
          <a:off x="15214111" y="169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88528</xdr:rowOff>
    </xdr:from>
    <xdr:to>
      <xdr:col>21</xdr:col>
      <xdr:colOff>212725</xdr:colOff>
      <xdr:row>99</xdr:row>
      <xdr:rowOff>18678</xdr:rowOff>
    </xdr:to>
    <xdr:sp macro="" textlink="">
      <xdr:nvSpPr>
        <xdr:cNvPr id="683" name="円/楕円 682"/>
        <xdr:cNvSpPr/>
      </xdr:nvSpPr>
      <xdr:spPr>
        <a:xfrm>
          <a:off x="14541500" y="168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9805</xdr:rowOff>
    </xdr:from>
    <xdr:ext cx="378565" cy="259045"/>
    <xdr:sp macro="" textlink="">
      <xdr:nvSpPr>
        <xdr:cNvPr id="684" name="テキスト ボックス 683"/>
        <xdr:cNvSpPr txBox="1"/>
      </xdr:nvSpPr>
      <xdr:spPr>
        <a:xfrm>
          <a:off x="14403017" y="16983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69458</xdr:rowOff>
    </xdr:from>
    <xdr:to>
      <xdr:col>20</xdr:col>
      <xdr:colOff>9525</xdr:colOff>
      <xdr:row>98</xdr:row>
      <xdr:rowOff>171058</xdr:rowOff>
    </xdr:to>
    <xdr:sp macro="" textlink="">
      <xdr:nvSpPr>
        <xdr:cNvPr id="685" name="円/楕円 684"/>
        <xdr:cNvSpPr/>
      </xdr:nvSpPr>
      <xdr:spPr>
        <a:xfrm>
          <a:off x="13652500" y="168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162185</xdr:rowOff>
    </xdr:from>
    <xdr:ext cx="469744" cy="259045"/>
    <xdr:sp macro="" textlink="">
      <xdr:nvSpPr>
        <xdr:cNvPr id="686" name="テキスト ボックス 685"/>
        <xdr:cNvSpPr txBox="1"/>
      </xdr:nvSpPr>
      <xdr:spPr>
        <a:xfrm>
          <a:off x="13468427" y="1696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79400</xdr:rowOff>
    </xdr:from>
    <xdr:to>
      <xdr:col>18</xdr:col>
      <xdr:colOff>492125</xdr:colOff>
      <xdr:row>99</xdr:row>
      <xdr:rowOff>9550</xdr:rowOff>
    </xdr:to>
    <xdr:sp macro="" textlink="">
      <xdr:nvSpPr>
        <xdr:cNvPr id="687" name="円/楕円 686"/>
        <xdr:cNvSpPr/>
      </xdr:nvSpPr>
      <xdr:spPr>
        <a:xfrm>
          <a:off x="12763500" y="168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677</xdr:rowOff>
    </xdr:from>
    <xdr:ext cx="469744" cy="259045"/>
    <xdr:sp macro="" textlink="">
      <xdr:nvSpPr>
        <xdr:cNvPr id="688" name="テキスト ボックス 687"/>
        <xdr:cNvSpPr txBox="1"/>
      </xdr:nvSpPr>
      <xdr:spPr>
        <a:xfrm>
          <a:off x="12579427" y="169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130511</xdr:rowOff>
    </xdr:from>
    <xdr:to>
      <xdr:col>32</xdr:col>
      <xdr:colOff>187325</xdr:colOff>
      <xdr:row>38</xdr:row>
      <xdr:rowOff>132476</xdr:rowOff>
    </xdr:to>
    <xdr:cxnSp macro="">
      <xdr:nvCxnSpPr>
        <xdr:cNvPr id="715" name="直線コネクタ 714"/>
        <xdr:cNvCxnSpPr/>
      </xdr:nvCxnSpPr>
      <xdr:spPr>
        <a:xfrm>
          <a:off x="21323300" y="6645611"/>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129779</xdr:rowOff>
    </xdr:from>
    <xdr:to>
      <xdr:col>31</xdr:col>
      <xdr:colOff>34925</xdr:colOff>
      <xdr:row>38</xdr:row>
      <xdr:rowOff>130511</xdr:rowOff>
    </xdr:to>
    <xdr:cxnSp macro="">
      <xdr:nvCxnSpPr>
        <xdr:cNvPr id="718" name="直線コネクタ 717"/>
        <xdr:cNvCxnSpPr/>
      </xdr:nvCxnSpPr>
      <xdr:spPr>
        <a:xfrm>
          <a:off x="20434300" y="664487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126395</xdr:rowOff>
    </xdr:from>
    <xdr:to>
      <xdr:col>29</xdr:col>
      <xdr:colOff>517525</xdr:colOff>
      <xdr:row>38</xdr:row>
      <xdr:rowOff>129779</xdr:rowOff>
    </xdr:to>
    <xdr:cxnSp macro="">
      <xdr:nvCxnSpPr>
        <xdr:cNvPr id="721" name="直線コネクタ 720"/>
        <xdr:cNvCxnSpPr/>
      </xdr:nvCxnSpPr>
      <xdr:spPr>
        <a:xfrm>
          <a:off x="19545300" y="664149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125390</xdr:rowOff>
    </xdr:from>
    <xdr:to>
      <xdr:col>28</xdr:col>
      <xdr:colOff>314325</xdr:colOff>
      <xdr:row>38</xdr:row>
      <xdr:rowOff>126395</xdr:rowOff>
    </xdr:to>
    <xdr:cxnSp macro="">
      <xdr:nvCxnSpPr>
        <xdr:cNvPr id="724" name="直線コネクタ 723"/>
        <xdr:cNvCxnSpPr/>
      </xdr:nvCxnSpPr>
      <xdr:spPr>
        <a:xfrm>
          <a:off x="18656300" y="6640490"/>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81676</xdr:rowOff>
    </xdr:from>
    <xdr:to>
      <xdr:col>32</xdr:col>
      <xdr:colOff>238125</xdr:colOff>
      <xdr:row>39</xdr:row>
      <xdr:rowOff>11826</xdr:rowOff>
    </xdr:to>
    <xdr:sp macro="" textlink="">
      <xdr:nvSpPr>
        <xdr:cNvPr id="734" name="円/楕円 733"/>
        <xdr:cNvSpPr/>
      </xdr:nvSpPr>
      <xdr:spPr>
        <a:xfrm>
          <a:off x="22110700" y="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168053</xdr:rowOff>
    </xdr:from>
    <xdr:ext cx="378565" cy="259045"/>
    <xdr:sp macro="" textlink="">
      <xdr:nvSpPr>
        <xdr:cNvPr id="735" name="投資及び出資金該当値テキスト"/>
        <xdr:cNvSpPr txBox="1"/>
      </xdr:nvSpPr>
      <xdr:spPr>
        <a:xfrm>
          <a:off x="22212300" y="6511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79711</xdr:rowOff>
    </xdr:from>
    <xdr:to>
      <xdr:col>31</xdr:col>
      <xdr:colOff>85725</xdr:colOff>
      <xdr:row>39</xdr:row>
      <xdr:rowOff>9861</xdr:rowOff>
    </xdr:to>
    <xdr:sp macro="" textlink="">
      <xdr:nvSpPr>
        <xdr:cNvPr id="736" name="円/楕円 735"/>
        <xdr:cNvSpPr/>
      </xdr:nvSpPr>
      <xdr:spPr>
        <a:xfrm>
          <a:off x="21272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988</xdr:rowOff>
    </xdr:from>
    <xdr:ext cx="378565" cy="259045"/>
    <xdr:sp macro="" textlink="">
      <xdr:nvSpPr>
        <xdr:cNvPr id="737" name="テキスト ボックス 736"/>
        <xdr:cNvSpPr txBox="1"/>
      </xdr:nvSpPr>
      <xdr:spPr>
        <a:xfrm>
          <a:off x="21134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78979</xdr:rowOff>
    </xdr:from>
    <xdr:to>
      <xdr:col>29</xdr:col>
      <xdr:colOff>568325</xdr:colOff>
      <xdr:row>39</xdr:row>
      <xdr:rowOff>9129</xdr:rowOff>
    </xdr:to>
    <xdr:sp macro="" textlink="">
      <xdr:nvSpPr>
        <xdr:cNvPr id="738" name="円/楕円 737"/>
        <xdr:cNvSpPr/>
      </xdr:nvSpPr>
      <xdr:spPr>
        <a:xfrm>
          <a:off x="20383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256</xdr:rowOff>
    </xdr:from>
    <xdr:ext cx="378565" cy="259045"/>
    <xdr:sp macro="" textlink="">
      <xdr:nvSpPr>
        <xdr:cNvPr id="739" name="テキスト ボックス 738"/>
        <xdr:cNvSpPr txBox="1"/>
      </xdr:nvSpPr>
      <xdr:spPr>
        <a:xfrm>
          <a:off x="20245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75595</xdr:rowOff>
    </xdr:from>
    <xdr:to>
      <xdr:col>28</xdr:col>
      <xdr:colOff>365125</xdr:colOff>
      <xdr:row>39</xdr:row>
      <xdr:rowOff>5745</xdr:rowOff>
    </xdr:to>
    <xdr:sp macro="" textlink="">
      <xdr:nvSpPr>
        <xdr:cNvPr id="740" name="円/楕円 739"/>
        <xdr:cNvSpPr/>
      </xdr:nvSpPr>
      <xdr:spPr>
        <a:xfrm>
          <a:off x="19494500" y="65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168322</xdr:rowOff>
    </xdr:from>
    <xdr:ext cx="378565" cy="259045"/>
    <xdr:sp macro="" textlink="">
      <xdr:nvSpPr>
        <xdr:cNvPr id="741" name="テキスト ボックス 740"/>
        <xdr:cNvSpPr txBox="1"/>
      </xdr:nvSpPr>
      <xdr:spPr>
        <a:xfrm>
          <a:off x="19356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74590</xdr:rowOff>
    </xdr:from>
    <xdr:to>
      <xdr:col>27</xdr:col>
      <xdr:colOff>161925</xdr:colOff>
      <xdr:row>39</xdr:row>
      <xdr:rowOff>4740</xdr:rowOff>
    </xdr:to>
    <xdr:sp macro="" textlink="">
      <xdr:nvSpPr>
        <xdr:cNvPr id="742" name="円/楕円 741"/>
        <xdr:cNvSpPr/>
      </xdr:nvSpPr>
      <xdr:spPr>
        <a:xfrm>
          <a:off x="186055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167317</xdr:rowOff>
    </xdr:from>
    <xdr:ext cx="378565" cy="259045"/>
    <xdr:sp macro="" textlink="">
      <xdr:nvSpPr>
        <xdr:cNvPr id="743" name="テキスト ボックス 742"/>
        <xdr:cNvSpPr txBox="1"/>
      </xdr:nvSpPr>
      <xdr:spPr>
        <a:xfrm>
          <a:off x="18467017" y="668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14884</xdr:rowOff>
    </xdr:from>
    <xdr:to>
      <xdr:col>32</xdr:col>
      <xdr:colOff>187325</xdr:colOff>
      <xdr:row>59</xdr:row>
      <xdr:rowOff>15608</xdr:rowOff>
    </xdr:to>
    <xdr:cxnSp macro="">
      <xdr:nvCxnSpPr>
        <xdr:cNvPr id="772" name="直線コネクタ 771"/>
        <xdr:cNvCxnSpPr/>
      </xdr:nvCxnSpPr>
      <xdr:spPr>
        <a:xfrm flipV="1">
          <a:off x="21323300" y="1013043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15608</xdr:rowOff>
    </xdr:from>
    <xdr:to>
      <xdr:col>31</xdr:col>
      <xdr:colOff>34925</xdr:colOff>
      <xdr:row>59</xdr:row>
      <xdr:rowOff>16066</xdr:rowOff>
    </xdr:to>
    <xdr:cxnSp macro="">
      <xdr:nvCxnSpPr>
        <xdr:cNvPr id="775" name="直線コネクタ 774"/>
        <xdr:cNvCxnSpPr/>
      </xdr:nvCxnSpPr>
      <xdr:spPr>
        <a:xfrm flipV="1">
          <a:off x="20434300" y="101311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16066</xdr:rowOff>
    </xdr:from>
    <xdr:to>
      <xdr:col>29</xdr:col>
      <xdr:colOff>517525</xdr:colOff>
      <xdr:row>59</xdr:row>
      <xdr:rowOff>20256</xdr:rowOff>
    </xdr:to>
    <xdr:cxnSp macro="">
      <xdr:nvCxnSpPr>
        <xdr:cNvPr id="778" name="直線コネクタ 777"/>
        <xdr:cNvCxnSpPr/>
      </xdr:nvCxnSpPr>
      <xdr:spPr>
        <a:xfrm flipV="1">
          <a:off x="19545300" y="10131616"/>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20256</xdr:rowOff>
    </xdr:from>
    <xdr:to>
      <xdr:col>28</xdr:col>
      <xdr:colOff>314325</xdr:colOff>
      <xdr:row>59</xdr:row>
      <xdr:rowOff>28315</xdr:rowOff>
    </xdr:to>
    <xdr:cxnSp macro="">
      <xdr:nvCxnSpPr>
        <xdr:cNvPr id="781" name="直線コネクタ 780"/>
        <xdr:cNvCxnSpPr/>
      </xdr:nvCxnSpPr>
      <xdr:spPr>
        <a:xfrm flipV="1">
          <a:off x="18656300" y="10135806"/>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135534</xdr:rowOff>
    </xdr:from>
    <xdr:to>
      <xdr:col>32</xdr:col>
      <xdr:colOff>238125</xdr:colOff>
      <xdr:row>59</xdr:row>
      <xdr:rowOff>65684</xdr:rowOff>
    </xdr:to>
    <xdr:sp macro="" textlink="">
      <xdr:nvSpPr>
        <xdr:cNvPr id="791" name="円/楕円 790"/>
        <xdr:cNvSpPr/>
      </xdr:nvSpPr>
      <xdr:spPr>
        <a:xfrm>
          <a:off x="22110700" y="100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50461</xdr:rowOff>
    </xdr:from>
    <xdr:ext cx="469744" cy="259045"/>
    <xdr:sp macro="" textlink="">
      <xdr:nvSpPr>
        <xdr:cNvPr id="792" name="貸付金該当値テキスト"/>
        <xdr:cNvSpPr txBox="1"/>
      </xdr:nvSpPr>
      <xdr:spPr>
        <a:xfrm>
          <a:off x="22212300" y="999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136258</xdr:rowOff>
    </xdr:from>
    <xdr:to>
      <xdr:col>31</xdr:col>
      <xdr:colOff>85725</xdr:colOff>
      <xdr:row>59</xdr:row>
      <xdr:rowOff>66408</xdr:rowOff>
    </xdr:to>
    <xdr:sp macro="" textlink="">
      <xdr:nvSpPr>
        <xdr:cNvPr id="793" name="円/楕円 792"/>
        <xdr:cNvSpPr/>
      </xdr:nvSpPr>
      <xdr:spPr>
        <a:xfrm>
          <a:off x="212725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57535</xdr:rowOff>
    </xdr:from>
    <xdr:ext cx="469744" cy="259045"/>
    <xdr:sp macro="" textlink="">
      <xdr:nvSpPr>
        <xdr:cNvPr id="794" name="テキスト ボックス 793"/>
        <xdr:cNvSpPr txBox="1"/>
      </xdr:nvSpPr>
      <xdr:spPr>
        <a:xfrm>
          <a:off x="21088427" y="1017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136716</xdr:rowOff>
    </xdr:from>
    <xdr:to>
      <xdr:col>29</xdr:col>
      <xdr:colOff>568325</xdr:colOff>
      <xdr:row>59</xdr:row>
      <xdr:rowOff>66866</xdr:rowOff>
    </xdr:to>
    <xdr:sp macro="" textlink="">
      <xdr:nvSpPr>
        <xdr:cNvPr id="795" name="円/楕円 794"/>
        <xdr:cNvSpPr/>
      </xdr:nvSpPr>
      <xdr:spPr>
        <a:xfrm>
          <a:off x="20383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57993</xdr:rowOff>
    </xdr:from>
    <xdr:ext cx="469744" cy="259045"/>
    <xdr:sp macro="" textlink="">
      <xdr:nvSpPr>
        <xdr:cNvPr id="796" name="テキスト ボックス 795"/>
        <xdr:cNvSpPr txBox="1"/>
      </xdr:nvSpPr>
      <xdr:spPr>
        <a:xfrm>
          <a:off x="20199427" y="1017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140906</xdr:rowOff>
    </xdr:from>
    <xdr:to>
      <xdr:col>28</xdr:col>
      <xdr:colOff>365125</xdr:colOff>
      <xdr:row>59</xdr:row>
      <xdr:rowOff>71056</xdr:rowOff>
    </xdr:to>
    <xdr:sp macro="" textlink="">
      <xdr:nvSpPr>
        <xdr:cNvPr id="797" name="円/楕円 796"/>
        <xdr:cNvSpPr/>
      </xdr:nvSpPr>
      <xdr:spPr>
        <a:xfrm>
          <a:off x="19494500" y="10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62183</xdr:rowOff>
    </xdr:from>
    <xdr:ext cx="469744" cy="259045"/>
    <xdr:sp macro="" textlink="">
      <xdr:nvSpPr>
        <xdr:cNvPr id="798" name="テキスト ボックス 797"/>
        <xdr:cNvSpPr txBox="1"/>
      </xdr:nvSpPr>
      <xdr:spPr>
        <a:xfrm>
          <a:off x="19310427" y="101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148965</xdr:rowOff>
    </xdr:from>
    <xdr:to>
      <xdr:col>27</xdr:col>
      <xdr:colOff>161925</xdr:colOff>
      <xdr:row>59</xdr:row>
      <xdr:rowOff>79115</xdr:rowOff>
    </xdr:to>
    <xdr:sp macro="" textlink="">
      <xdr:nvSpPr>
        <xdr:cNvPr id="799" name="円/楕円 798"/>
        <xdr:cNvSpPr/>
      </xdr:nvSpPr>
      <xdr:spPr>
        <a:xfrm>
          <a:off x="18605500" y="100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70242</xdr:rowOff>
    </xdr:from>
    <xdr:ext cx="378565" cy="259045"/>
    <xdr:sp macro="" textlink="">
      <xdr:nvSpPr>
        <xdr:cNvPr id="800" name="テキスト ボックス 799"/>
        <xdr:cNvSpPr txBox="1"/>
      </xdr:nvSpPr>
      <xdr:spPr>
        <a:xfrm>
          <a:off x="18467017" y="1018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79845</xdr:rowOff>
    </xdr:from>
    <xdr:to>
      <xdr:col>32</xdr:col>
      <xdr:colOff>187325</xdr:colOff>
      <xdr:row>76</xdr:row>
      <xdr:rowOff>110592</xdr:rowOff>
    </xdr:to>
    <xdr:cxnSp macro="">
      <xdr:nvCxnSpPr>
        <xdr:cNvPr id="830" name="直線コネクタ 829"/>
        <xdr:cNvCxnSpPr/>
      </xdr:nvCxnSpPr>
      <xdr:spPr>
        <a:xfrm flipV="1">
          <a:off x="21323300" y="13110045"/>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110592</xdr:rowOff>
    </xdr:from>
    <xdr:to>
      <xdr:col>31</xdr:col>
      <xdr:colOff>34925</xdr:colOff>
      <xdr:row>76</xdr:row>
      <xdr:rowOff>142196</xdr:rowOff>
    </xdr:to>
    <xdr:cxnSp macro="">
      <xdr:nvCxnSpPr>
        <xdr:cNvPr id="833" name="直線コネクタ 832"/>
        <xdr:cNvCxnSpPr/>
      </xdr:nvCxnSpPr>
      <xdr:spPr>
        <a:xfrm flipV="1">
          <a:off x="20434300" y="13140792"/>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142196</xdr:rowOff>
    </xdr:from>
    <xdr:to>
      <xdr:col>29</xdr:col>
      <xdr:colOff>517525</xdr:colOff>
      <xdr:row>76</xdr:row>
      <xdr:rowOff>154312</xdr:rowOff>
    </xdr:to>
    <xdr:cxnSp macro="">
      <xdr:nvCxnSpPr>
        <xdr:cNvPr id="836" name="直線コネクタ 835"/>
        <xdr:cNvCxnSpPr/>
      </xdr:nvCxnSpPr>
      <xdr:spPr>
        <a:xfrm flipV="1">
          <a:off x="19545300" y="1317239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134480</xdr:rowOff>
    </xdr:from>
    <xdr:to>
      <xdr:col>28</xdr:col>
      <xdr:colOff>314325</xdr:colOff>
      <xdr:row>76</xdr:row>
      <xdr:rowOff>154312</xdr:rowOff>
    </xdr:to>
    <xdr:cxnSp macro="">
      <xdr:nvCxnSpPr>
        <xdr:cNvPr id="839" name="直線コネクタ 838"/>
        <xdr:cNvCxnSpPr/>
      </xdr:nvCxnSpPr>
      <xdr:spPr>
        <a:xfrm>
          <a:off x="18656300" y="13164680"/>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29045</xdr:rowOff>
    </xdr:from>
    <xdr:to>
      <xdr:col>32</xdr:col>
      <xdr:colOff>238125</xdr:colOff>
      <xdr:row>76</xdr:row>
      <xdr:rowOff>130645</xdr:rowOff>
    </xdr:to>
    <xdr:sp macro="" textlink="">
      <xdr:nvSpPr>
        <xdr:cNvPr id="849" name="円/楕円 848"/>
        <xdr:cNvSpPr/>
      </xdr:nvSpPr>
      <xdr:spPr>
        <a:xfrm>
          <a:off x="22110700" y="130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7472</xdr:rowOff>
    </xdr:from>
    <xdr:ext cx="534377" cy="259045"/>
    <xdr:sp macro="" textlink="">
      <xdr:nvSpPr>
        <xdr:cNvPr id="850" name="繰出金該当値テキスト"/>
        <xdr:cNvSpPr txBox="1"/>
      </xdr:nvSpPr>
      <xdr:spPr>
        <a:xfrm>
          <a:off x="22212300" y="130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59792</xdr:rowOff>
    </xdr:from>
    <xdr:to>
      <xdr:col>31</xdr:col>
      <xdr:colOff>85725</xdr:colOff>
      <xdr:row>76</xdr:row>
      <xdr:rowOff>161392</xdr:rowOff>
    </xdr:to>
    <xdr:sp macro="" textlink="">
      <xdr:nvSpPr>
        <xdr:cNvPr id="851" name="円/楕円 850"/>
        <xdr:cNvSpPr/>
      </xdr:nvSpPr>
      <xdr:spPr>
        <a:xfrm>
          <a:off x="21272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152519</xdr:rowOff>
    </xdr:from>
    <xdr:ext cx="534377" cy="259045"/>
    <xdr:sp macro="" textlink="">
      <xdr:nvSpPr>
        <xdr:cNvPr id="852" name="テキスト ボックス 851"/>
        <xdr:cNvSpPr txBox="1"/>
      </xdr:nvSpPr>
      <xdr:spPr>
        <a:xfrm>
          <a:off x="21056111" y="131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91396</xdr:rowOff>
    </xdr:from>
    <xdr:to>
      <xdr:col>29</xdr:col>
      <xdr:colOff>568325</xdr:colOff>
      <xdr:row>77</xdr:row>
      <xdr:rowOff>21546</xdr:rowOff>
    </xdr:to>
    <xdr:sp macro="" textlink="">
      <xdr:nvSpPr>
        <xdr:cNvPr id="853" name="円/楕円 852"/>
        <xdr:cNvSpPr/>
      </xdr:nvSpPr>
      <xdr:spPr>
        <a:xfrm>
          <a:off x="20383500" y="131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12673</xdr:rowOff>
    </xdr:from>
    <xdr:ext cx="534377" cy="259045"/>
    <xdr:sp macro="" textlink="">
      <xdr:nvSpPr>
        <xdr:cNvPr id="854" name="テキスト ボックス 853"/>
        <xdr:cNvSpPr txBox="1"/>
      </xdr:nvSpPr>
      <xdr:spPr>
        <a:xfrm>
          <a:off x="20167111" y="132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103512</xdr:rowOff>
    </xdr:from>
    <xdr:to>
      <xdr:col>28</xdr:col>
      <xdr:colOff>365125</xdr:colOff>
      <xdr:row>77</xdr:row>
      <xdr:rowOff>33662</xdr:rowOff>
    </xdr:to>
    <xdr:sp macro="" textlink="">
      <xdr:nvSpPr>
        <xdr:cNvPr id="855" name="円/楕円 854"/>
        <xdr:cNvSpPr/>
      </xdr:nvSpPr>
      <xdr:spPr>
        <a:xfrm>
          <a:off x="19494500" y="131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24789</xdr:rowOff>
    </xdr:from>
    <xdr:ext cx="534377" cy="259045"/>
    <xdr:sp macro="" textlink="">
      <xdr:nvSpPr>
        <xdr:cNvPr id="856" name="テキスト ボックス 855"/>
        <xdr:cNvSpPr txBox="1"/>
      </xdr:nvSpPr>
      <xdr:spPr>
        <a:xfrm>
          <a:off x="19278111" y="132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83680</xdr:rowOff>
    </xdr:from>
    <xdr:to>
      <xdr:col>27</xdr:col>
      <xdr:colOff>161925</xdr:colOff>
      <xdr:row>77</xdr:row>
      <xdr:rowOff>13830</xdr:rowOff>
    </xdr:to>
    <xdr:sp macro="" textlink="">
      <xdr:nvSpPr>
        <xdr:cNvPr id="857" name="円/楕円 856"/>
        <xdr:cNvSpPr/>
      </xdr:nvSpPr>
      <xdr:spPr>
        <a:xfrm>
          <a:off x="18605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4957</xdr:rowOff>
    </xdr:from>
    <xdr:ext cx="534377" cy="259045"/>
    <xdr:sp macro="" textlink="">
      <xdr:nvSpPr>
        <xdr:cNvPr id="858" name="テキスト ボックス 857"/>
        <xdr:cNvSpPr txBox="1"/>
      </xdr:nvSpPr>
      <xdr:spPr>
        <a:xfrm>
          <a:off x="18389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人件費は、平成２３年度から減少傾向で推移していて、特に平成２６年度から２７年度にかけては４</a:t>
          </a:r>
          <a:r>
            <a:rPr kumimoji="1" lang="en-US" altLang="ja-JP" sz="1100">
              <a:latin typeface="ＭＳ Ｐゴシック"/>
            </a:rPr>
            <a:t>.</a:t>
          </a:r>
          <a:r>
            <a:rPr kumimoji="1" lang="ja-JP" altLang="en-US" sz="1100">
              <a:latin typeface="ＭＳ Ｐゴシック"/>
            </a:rPr>
            <a:t>５％の削減が図れている。要因としては、定員適正化計画に基づく職員数の削減などが挙げられる。さらに、類似団体平均と比べても低い水準を維持できており、今後も職員定数の適正化に努め、更なる削減に努める。　／　物件費は、類似団体平均を下回っているが、総合戦略や公共施設等総合管理計画策定等に係る臨時的な委託料の増等により、昨年度比で１</a:t>
          </a:r>
          <a:r>
            <a:rPr kumimoji="1" lang="en-US" altLang="ja-JP" sz="1100">
              <a:latin typeface="ＭＳ Ｐゴシック"/>
            </a:rPr>
            <a:t>.</a:t>
          </a:r>
          <a:r>
            <a:rPr kumimoji="1" lang="ja-JP" altLang="en-US" sz="1100">
              <a:latin typeface="ＭＳ Ｐゴシック"/>
            </a:rPr>
            <a:t>１％程のコスト増である。今後は事業の見直し等により、経常物件費の更なる抑制に努めていく。　／　維持補修費は、類似団体平均の５割程度に留まっており、前年度比較でも一人当たりコストで１</a:t>
          </a:r>
          <a:r>
            <a:rPr kumimoji="1" lang="en-US" altLang="ja-JP" sz="1100">
              <a:latin typeface="ＭＳ Ｐゴシック"/>
            </a:rPr>
            <a:t>.</a:t>
          </a:r>
          <a:r>
            <a:rPr kumimoji="1" lang="ja-JP" altLang="en-US" sz="1100">
              <a:latin typeface="ＭＳ Ｐゴシック"/>
            </a:rPr>
            <a:t>１％程削減できている。しかし、公共施設等の老朽化に伴い、大規模な修繕が必要となってくることが予想されるため、基金等の活用を含め計画的な維持管理に努める。　／　扶助費は、類似団体平均を下回っている。しかし、社会福祉費や老人福祉費をはじめとした民生費が増加傾向であるため、</a:t>
          </a:r>
          <a:r>
            <a:rPr kumimoji="1" lang="ja-JP" altLang="ja-JP" sz="1100">
              <a:solidFill>
                <a:schemeClr val="dk1"/>
              </a:solidFill>
              <a:effectLst/>
              <a:latin typeface="+mn-lt"/>
              <a:ea typeface="+mn-ea"/>
              <a:cs typeface="+mn-cs"/>
            </a:rPr>
            <a:t>単独扶助費の見直しなどにより、扶助費の抑制に努める。</a:t>
          </a:r>
          <a:r>
            <a:rPr kumimoji="1" lang="ja-JP" altLang="en-US" sz="1100">
              <a:solidFill>
                <a:schemeClr val="dk1"/>
              </a:solidFill>
              <a:effectLst/>
              <a:latin typeface="+mn-lt"/>
              <a:ea typeface="+mn-ea"/>
              <a:cs typeface="+mn-cs"/>
            </a:rPr>
            <a:t>　</a:t>
          </a:r>
          <a:r>
            <a:rPr kumimoji="1" lang="ja-JP" altLang="en-US" sz="1100">
              <a:latin typeface="ＭＳ Ｐゴシック"/>
            </a:rPr>
            <a:t>／　補助費等は、類似団体と比較して一人当たりコストが低い傾向にある。さらに、前年度決算と比較すると約１６％程減少しており、これは企業誘致対策として工場等を新設する企業に対し交付していた奨励金が大幅に減少したことや、病院事業や一部事務組合への負担金が減額となったことなどによる。　／　普通建設事業費は、類似団体と比較して一人当たりコストが低い状況となっている。しかし、前年度比較では増加しており、これは、近年のバスストップ整備事業等の増加によるものである。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の比較では低い水準となっているが、前年度比で２％以上増加している。これは、緊急防災・減災事業である、防災センター整備及び小中学校耐震補強事業の償還が開始したことが大きな要因として挙げられる。</a:t>
          </a:r>
          <a:r>
            <a:rPr kumimoji="1" lang="ja-JP" altLang="en-US" sz="1100">
              <a:solidFill>
                <a:schemeClr val="dk1"/>
              </a:solidFill>
              <a:effectLst/>
              <a:latin typeface="+mn-lt"/>
              <a:ea typeface="+mn-ea"/>
              <a:cs typeface="+mn-cs"/>
            </a:rPr>
            <a:t>　</a:t>
          </a:r>
          <a:r>
            <a:rPr kumimoji="1" lang="ja-JP" altLang="en-US" sz="1100">
              <a:latin typeface="ＭＳ Ｐゴシック"/>
            </a:rPr>
            <a:t>／　積立金は、類似団体平均を大きく下回っており、前年度比も７４</a:t>
          </a:r>
          <a:r>
            <a:rPr kumimoji="1" lang="en-US" altLang="ja-JP" sz="1100">
              <a:latin typeface="ＭＳ Ｐゴシック"/>
            </a:rPr>
            <a:t>.</a:t>
          </a:r>
          <a:r>
            <a:rPr kumimoji="1" lang="ja-JP" altLang="en-US" sz="1100">
              <a:latin typeface="ＭＳ Ｐゴシック"/>
            </a:rPr>
            <a:t>６％低下している。その要因は平成</a:t>
          </a:r>
          <a:r>
            <a:rPr kumimoji="1" lang="en-US" altLang="ja-JP" sz="1100">
              <a:latin typeface="ＭＳ Ｐゴシック"/>
            </a:rPr>
            <a:t>26</a:t>
          </a:r>
          <a:r>
            <a:rPr kumimoji="1" lang="ja-JP" altLang="en-US" sz="1100">
              <a:latin typeface="ＭＳ Ｐゴシック"/>
            </a:rPr>
            <a:t>年度に退職手当債を借り入れ財政調整基金積立を行ったことによる。　／　投資及び出資金は、類似団体平均を下回っており、前年度比も君津広域水道企業団への出資金が減少したことにより減となっている。　／　繰出金は、類似団体平均は下回っているが、前年度比で３</a:t>
          </a:r>
          <a:r>
            <a:rPr kumimoji="1" lang="en-US" altLang="ja-JP" sz="1100">
              <a:latin typeface="ＭＳ Ｐゴシック"/>
            </a:rPr>
            <a:t>.</a:t>
          </a:r>
          <a:r>
            <a:rPr kumimoji="1" lang="ja-JP" altLang="en-US" sz="1100">
              <a:latin typeface="ＭＳ Ｐゴシック"/>
            </a:rPr>
            <a:t>７％程増加している。これは、国民健康保険事業特別会計をはじめとした各特別会計への基準内繰出の増によるものである。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46,492
46,104
205.53
16,240,506
15,339,916
763,798
11,097,767
14,961,705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66548</xdr:rowOff>
    </xdr:from>
    <xdr:to>
      <xdr:col>6</xdr:col>
      <xdr:colOff>511175</xdr:colOff>
      <xdr:row>36</xdr:row>
      <xdr:rowOff>78549</xdr:rowOff>
    </xdr:to>
    <xdr:cxnSp macro="">
      <xdr:nvCxnSpPr>
        <xdr:cNvPr id="61" name="直線コネクタ 60"/>
        <xdr:cNvCxnSpPr/>
      </xdr:nvCxnSpPr>
      <xdr:spPr>
        <a:xfrm>
          <a:off x="3797300" y="6238748"/>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27496</xdr:rowOff>
    </xdr:from>
    <xdr:to>
      <xdr:col>5</xdr:col>
      <xdr:colOff>358775</xdr:colOff>
      <xdr:row>36</xdr:row>
      <xdr:rowOff>66548</xdr:rowOff>
    </xdr:to>
    <xdr:cxnSp macro="">
      <xdr:nvCxnSpPr>
        <xdr:cNvPr id="64" name="直線コネクタ 63"/>
        <xdr:cNvCxnSpPr/>
      </xdr:nvCxnSpPr>
      <xdr:spPr>
        <a:xfrm>
          <a:off x="2908300" y="6199696"/>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157607</xdr:rowOff>
    </xdr:from>
    <xdr:to>
      <xdr:col>4</xdr:col>
      <xdr:colOff>155575</xdr:colOff>
      <xdr:row>36</xdr:row>
      <xdr:rowOff>27496</xdr:rowOff>
    </xdr:to>
    <xdr:cxnSp macro="">
      <xdr:nvCxnSpPr>
        <xdr:cNvPr id="67" name="直線コネクタ 66"/>
        <xdr:cNvCxnSpPr/>
      </xdr:nvCxnSpPr>
      <xdr:spPr>
        <a:xfrm>
          <a:off x="2019300" y="6158357"/>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140272</xdr:rowOff>
    </xdr:from>
    <xdr:to>
      <xdr:col>2</xdr:col>
      <xdr:colOff>638175</xdr:colOff>
      <xdr:row>35</xdr:row>
      <xdr:rowOff>157607</xdr:rowOff>
    </xdr:to>
    <xdr:cxnSp macro="">
      <xdr:nvCxnSpPr>
        <xdr:cNvPr id="70" name="直線コネクタ 69"/>
        <xdr:cNvCxnSpPr/>
      </xdr:nvCxnSpPr>
      <xdr:spPr>
        <a:xfrm>
          <a:off x="1130300" y="5969572"/>
          <a:ext cx="889000" cy="1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27749</xdr:rowOff>
    </xdr:from>
    <xdr:to>
      <xdr:col>6</xdr:col>
      <xdr:colOff>561975</xdr:colOff>
      <xdr:row>36</xdr:row>
      <xdr:rowOff>129349</xdr:rowOff>
    </xdr:to>
    <xdr:sp macro="" textlink="">
      <xdr:nvSpPr>
        <xdr:cNvPr id="80" name="円/楕円 79"/>
        <xdr:cNvSpPr/>
      </xdr:nvSpPr>
      <xdr:spPr>
        <a:xfrm>
          <a:off x="45847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6176</xdr:rowOff>
    </xdr:from>
    <xdr:ext cx="469744" cy="259045"/>
    <xdr:sp macro="" textlink="">
      <xdr:nvSpPr>
        <xdr:cNvPr id="81" name="議会費該当値テキスト"/>
        <xdr:cNvSpPr txBox="1"/>
      </xdr:nvSpPr>
      <xdr:spPr>
        <a:xfrm>
          <a:off x="4686300" y="617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15748</xdr:rowOff>
    </xdr:from>
    <xdr:to>
      <xdr:col>5</xdr:col>
      <xdr:colOff>409575</xdr:colOff>
      <xdr:row>36</xdr:row>
      <xdr:rowOff>117348</xdr:rowOff>
    </xdr:to>
    <xdr:sp macro="" textlink="">
      <xdr:nvSpPr>
        <xdr:cNvPr id="82" name="円/楕円 81"/>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108475</xdr:rowOff>
    </xdr:from>
    <xdr:ext cx="469744" cy="259045"/>
    <xdr:sp macro="" textlink="">
      <xdr:nvSpPr>
        <xdr:cNvPr id="83" name="テキスト ボックス 82"/>
        <xdr:cNvSpPr txBox="1"/>
      </xdr:nvSpPr>
      <xdr:spPr>
        <a:xfrm>
          <a:off x="35624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148146</xdr:rowOff>
    </xdr:from>
    <xdr:to>
      <xdr:col>4</xdr:col>
      <xdr:colOff>206375</xdr:colOff>
      <xdr:row>36</xdr:row>
      <xdr:rowOff>78296</xdr:rowOff>
    </xdr:to>
    <xdr:sp macro="" textlink="">
      <xdr:nvSpPr>
        <xdr:cNvPr id="84" name="円/楕円 83"/>
        <xdr:cNvSpPr/>
      </xdr:nvSpPr>
      <xdr:spPr>
        <a:xfrm>
          <a:off x="2857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69423</xdr:rowOff>
    </xdr:from>
    <xdr:ext cx="469744" cy="259045"/>
    <xdr:sp macro="" textlink="">
      <xdr:nvSpPr>
        <xdr:cNvPr id="85" name="テキスト ボックス 84"/>
        <xdr:cNvSpPr txBox="1"/>
      </xdr:nvSpPr>
      <xdr:spPr>
        <a:xfrm>
          <a:off x="2673427"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106807</xdr:rowOff>
    </xdr:from>
    <xdr:to>
      <xdr:col>3</xdr:col>
      <xdr:colOff>3175</xdr:colOff>
      <xdr:row>36</xdr:row>
      <xdr:rowOff>36957</xdr:rowOff>
    </xdr:to>
    <xdr:sp macro="" textlink="">
      <xdr:nvSpPr>
        <xdr:cNvPr id="86" name="円/楕円 85"/>
        <xdr:cNvSpPr/>
      </xdr:nvSpPr>
      <xdr:spPr>
        <a:xfrm>
          <a:off x="1968500" y="61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28084</xdr:rowOff>
    </xdr:from>
    <xdr:ext cx="469744" cy="259045"/>
    <xdr:sp macro="" textlink="">
      <xdr:nvSpPr>
        <xdr:cNvPr id="87" name="テキスト ボックス 86"/>
        <xdr:cNvSpPr txBox="1"/>
      </xdr:nvSpPr>
      <xdr:spPr>
        <a:xfrm>
          <a:off x="1784427"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88" name="円/楕円 87"/>
        <xdr:cNvSpPr/>
      </xdr:nvSpPr>
      <xdr:spPr>
        <a:xfrm>
          <a:off x="1079500" y="59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10749</xdr:rowOff>
    </xdr:from>
    <xdr:ext cx="469744" cy="259045"/>
    <xdr:sp macro="" textlink="">
      <xdr:nvSpPr>
        <xdr:cNvPr id="89" name="テキスト ボックス 88"/>
        <xdr:cNvSpPr txBox="1"/>
      </xdr:nvSpPr>
      <xdr:spPr>
        <a:xfrm>
          <a:off x="895427" y="60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113874</xdr:rowOff>
    </xdr:from>
    <xdr:to>
      <xdr:col>6</xdr:col>
      <xdr:colOff>511175</xdr:colOff>
      <xdr:row>58</xdr:row>
      <xdr:rowOff>131825</xdr:rowOff>
    </xdr:to>
    <xdr:cxnSp macro="">
      <xdr:nvCxnSpPr>
        <xdr:cNvPr id="118" name="直線コネクタ 117"/>
        <xdr:cNvCxnSpPr/>
      </xdr:nvCxnSpPr>
      <xdr:spPr>
        <a:xfrm>
          <a:off x="3797300" y="10057974"/>
          <a:ext cx="8382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113874</xdr:rowOff>
    </xdr:from>
    <xdr:to>
      <xdr:col>5</xdr:col>
      <xdr:colOff>358775</xdr:colOff>
      <xdr:row>58</xdr:row>
      <xdr:rowOff>136286</xdr:rowOff>
    </xdr:to>
    <xdr:cxnSp macro="">
      <xdr:nvCxnSpPr>
        <xdr:cNvPr id="121" name="直線コネクタ 120"/>
        <xdr:cNvCxnSpPr/>
      </xdr:nvCxnSpPr>
      <xdr:spPr>
        <a:xfrm flipV="1">
          <a:off x="2908300" y="10057974"/>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133727</xdr:rowOff>
    </xdr:from>
    <xdr:to>
      <xdr:col>4</xdr:col>
      <xdr:colOff>155575</xdr:colOff>
      <xdr:row>58</xdr:row>
      <xdr:rowOff>136286</xdr:rowOff>
    </xdr:to>
    <xdr:cxnSp macro="">
      <xdr:nvCxnSpPr>
        <xdr:cNvPr id="124" name="直線コネクタ 123"/>
        <xdr:cNvCxnSpPr/>
      </xdr:nvCxnSpPr>
      <xdr:spPr>
        <a:xfrm>
          <a:off x="2019300" y="10077827"/>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125917</xdr:rowOff>
    </xdr:from>
    <xdr:to>
      <xdr:col>2</xdr:col>
      <xdr:colOff>638175</xdr:colOff>
      <xdr:row>58</xdr:row>
      <xdr:rowOff>133727</xdr:rowOff>
    </xdr:to>
    <xdr:cxnSp macro="">
      <xdr:nvCxnSpPr>
        <xdr:cNvPr id="127" name="直線コネクタ 126"/>
        <xdr:cNvCxnSpPr/>
      </xdr:nvCxnSpPr>
      <xdr:spPr>
        <a:xfrm>
          <a:off x="1130300" y="1007001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81025</xdr:rowOff>
    </xdr:from>
    <xdr:to>
      <xdr:col>6</xdr:col>
      <xdr:colOff>561975</xdr:colOff>
      <xdr:row>59</xdr:row>
      <xdr:rowOff>11175</xdr:rowOff>
    </xdr:to>
    <xdr:sp macro="" textlink="">
      <xdr:nvSpPr>
        <xdr:cNvPr id="137" name="円/楕円 136"/>
        <xdr:cNvSpPr/>
      </xdr:nvSpPr>
      <xdr:spPr>
        <a:xfrm>
          <a:off x="4584700" y="100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167402</xdr:rowOff>
    </xdr:from>
    <xdr:ext cx="534377" cy="259045"/>
    <xdr:sp macro="" textlink="">
      <xdr:nvSpPr>
        <xdr:cNvPr id="138" name="総務費該当値テキスト"/>
        <xdr:cNvSpPr txBox="1"/>
      </xdr:nvSpPr>
      <xdr:spPr>
        <a:xfrm>
          <a:off x="4686300" y="994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63074</xdr:rowOff>
    </xdr:from>
    <xdr:to>
      <xdr:col>5</xdr:col>
      <xdr:colOff>409575</xdr:colOff>
      <xdr:row>58</xdr:row>
      <xdr:rowOff>164674</xdr:rowOff>
    </xdr:to>
    <xdr:sp macro="" textlink="">
      <xdr:nvSpPr>
        <xdr:cNvPr id="139" name="円/楕円 138"/>
        <xdr:cNvSpPr/>
      </xdr:nvSpPr>
      <xdr:spPr>
        <a:xfrm>
          <a:off x="3746500" y="100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155801</xdr:rowOff>
    </xdr:from>
    <xdr:ext cx="534377" cy="259045"/>
    <xdr:sp macro="" textlink="">
      <xdr:nvSpPr>
        <xdr:cNvPr id="140" name="テキスト ボックス 139"/>
        <xdr:cNvSpPr txBox="1"/>
      </xdr:nvSpPr>
      <xdr:spPr>
        <a:xfrm>
          <a:off x="3530111" y="100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85486</xdr:rowOff>
    </xdr:from>
    <xdr:to>
      <xdr:col>4</xdr:col>
      <xdr:colOff>206375</xdr:colOff>
      <xdr:row>59</xdr:row>
      <xdr:rowOff>15636</xdr:rowOff>
    </xdr:to>
    <xdr:sp macro="" textlink="">
      <xdr:nvSpPr>
        <xdr:cNvPr id="141" name="円/楕円 140"/>
        <xdr:cNvSpPr/>
      </xdr:nvSpPr>
      <xdr:spPr>
        <a:xfrm>
          <a:off x="2857500" y="100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6763</xdr:rowOff>
    </xdr:from>
    <xdr:ext cx="534377" cy="259045"/>
    <xdr:sp macro="" textlink="">
      <xdr:nvSpPr>
        <xdr:cNvPr id="142" name="テキスト ボックス 141"/>
        <xdr:cNvSpPr txBox="1"/>
      </xdr:nvSpPr>
      <xdr:spPr>
        <a:xfrm>
          <a:off x="2641111" y="10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82927</xdr:rowOff>
    </xdr:from>
    <xdr:to>
      <xdr:col>3</xdr:col>
      <xdr:colOff>3175</xdr:colOff>
      <xdr:row>59</xdr:row>
      <xdr:rowOff>13077</xdr:rowOff>
    </xdr:to>
    <xdr:sp macro="" textlink="">
      <xdr:nvSpPr>
        <xdr:cNvPr id="143" name="円/楕円 142"/>
        <xdr:cNvSpPr/>
      </xdr:nvSpPr>
      <xdr:spPr>
        <a:xfrm>
          <a:off x="1968500" y="100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4204</xdr:rowOff>
    </xdr:from>
    <xdr:ext cx="534377" cy="259045"/>
    <xdr:sp macro="" textlink="">
      <xdr:nvSpPr>
        <xdr:cNvPr id="144" name="テキスト ボックス 143"/>
        <xdr:cNvSpPr txBox="1"/>
      </xdr:nvSpPr>
      <xdr:spPr>
        <a:xfrm>
          <a:off x="1752111" y="101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75117</xdr:rowOff>
    </xdr:from>
    <xdr:to>
      <xdr:col>1</xdr:col>
      <xdr:colOff>485775</xdr:colOff>
      <xdr:row>59</xdr:row>
      <xdr:rowOff>5267</xdr:rowOff>
    </xdr:to>
    <xdr:sp macro="" textlink="">
      <xdr:nvSpPr>
        <xdr:cNvPr id="145" name="円/楕円 144"/>
        <xdr:cNvSpPr/>
      </xdr:nvSpPr>
      <xdr:spPr>
        <a:xfrm>
          <a:off x="1079500" y="100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167844</xdr:rowOff>
    </xdr:from>
    <xdr:ext cx="534377" cy="259045"/>
    <xdr:sp macro="" textlink="">
      <xdr:nvSpPr>
        <xdr:cNvPr id="146" name="テキスト ボックス 145"/>
        <xdr:cNvSpPr txBox="1"/>
      </xdr:nvSpPr>
      <xdr:spPr>
        <a:xfrm>
          <a:off x="863111" y="101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170934</xdr:rowOff>
    </xdr:from>
    <xdr:to>
      <xdr:col>6</xdr:col>
      <xdr:colOff>511175</xdr:colOff>
      <xdr:row>78</xdr:row>
      <xdr:rowOff>53784</xdr:rowOff>
    </xdr:to>
    <xdr:cxnSp macro="">
      <xdr:nvCxnSpPr>
        <xdr:cNvPr id="176" name="直線コネクタ 175"/>
        <xdr:cNvCxnSpPr/>
      </xdr:nvCxnSpPr>
      <xdr:spPr>
        <a:xfrm flipV="1">
          <a:off x="3797300" y="13372584"/>
          <a:ext cx="8382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53784</xdr:rowOff>
    </xdr:from>
    <xdr:to>
      <xdr:col>5</xdr:col>
      <xdr:colOff>358775</xdr:colOff>
      <xdr:row>78</xdr:row>
      <xdr:rowOff>107947</xdr:rowOff>
    </xdr:to>
    <xdr:cxnSp macro="">
      <xdr:nvCxnSpPr>
        <xdr:cNvPr id="179" name="直線コネクタ 178"/>
        <xdr:cNvCxnSpPr/>
      </xdr:nvCxnSpPr>
      <xdr:spPr>
        <a:xfrm flipV="1">
          <a:off x="2908300" y="13426884"/>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107947</xdr:rowOff>
    </xdr:from>
    <xdr:to>
      <xdr:col>4</xdr:col>
      <xdr:colOff>155575</xdr:colOff>
      <xdr:row>78</xdr:row>
      <xdr:rowOff>122464</xdr:rowOff>
    </xdr:to>
    <xdr:cxnSp macro="">
      <xdr:nvCxnSpPr>
        <xdr:cNvPr id="182" name="直線コネクタ 181"/>
        <xdr:cNvCxnSpPr/>
      </xdr:nvCxnSpPr>
      <xdr:spPr>
        <a:xfrm flipV="1">
          <a:off x="2019300" y="13481047"/>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122464</xdr:rowOff>
    </xdr:from>
    <xdr:to>
      <xdr:col>2</xdr:col>
      <xdr:colOff>638175</xdr:colOff>
      <xdr:row>78</xdr:row>
      <xdr:rowOff>144272</xdr:rowOff>
    </xdr:to>
    <xdr:cxnSp macro="">
      <xdr:nvCxnSpPr>
        <xdr:cNvPr id="185" name="直線コネクタ 184"/>
        <xdr:cNvCxnSpPr/>
      </xdr:nvCxnSpPr>
      <xdr:spPr>
        <a:xfrm flipV="1">
          <a:off x="1130300" y="1349556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120134</xdr:rowOff>
    </xdr:from>
    <xdr:to>
      <xdr:col>6</xdr:col>
      <xdr:colOff>561975</xdr:colOff>
      <xdr:row>78</xdr:row>
      <xdr:rowOff>50284</xdr:rowOff>
    </xdr:to>
    <xdr:sp macro="" textlink="">
      <xdr:nvSpPr>
        <xdr:cNvPr id="195" name="円/楕円 194"/>
        <xdr:cNvSpPr/>
      </xdr:nvSpPr>
      <xdr:spPr>
        <a:xfrm>
          <a:off x="45847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98561</xdr:rowOff>
    </xdr:from>
    <xdr:ext cx="599010" cy="259045"/>
    <xdr:sp macro="" textlink="">
      <xdr:nvSpPr>
        <xdr:cNvPr id="196" name="民生費該当値テキスト"/>
        <xdr:cNvSpPr txBox="1"/>
      </xdr:nvSpPr>
      <xdr:spPr>
        <a:xfrm>
          <a:off x="4686300" y="1330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2984</xdr:rowOff>
    </xdr:from>
    <xdr:to>
      <xdr:col>5</xdr:col>
      <xdr:colOff>409575</xdr:colOff>
      <xdr:row>78</xdr:row>
      <xdr:rowOff>104584</xdr:rowOff>
    </xdr:to>
    <xdr:sp macro="" textlink="">
      <xdr:nvSpPr>
        <xdr:cNvPr id="197" name="円/楕円 196"/>
        <xdr:cNvSpPr/>
      </xdr:nvSpPr>
      <xdr:spPr>
        <a:xfrm>
          <a:off x="3746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95711</xdr:rowOff>
    </xdr:from>
    <xdr:ext cx="599010" cy="259045"/>
    <xdr:sp macro="" textlink="">
      <xdr:nvSpPr>
        <xdr:cNvPr id="198" name="テキスト ボックス 197"/>
        <xdr:cNvSpPr txBox="1"/>
      </xdr:nvSpPr>
      <xdr:spPr>
        <a:xfrm>
          <a:off x="3497794" y="13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57147</xdr:rowOff>
    </xdr:from>
    <xdr:to>
      <xdr:col>4</xdr:col>
      <xdr:colOff>206375</xdr:colOff>
      <xdr:row>78</xdr:row>
      <xdr:rowOff>158747</xdr:rowOff>
    </xdr:to>
    <xdr:sp macro="" textlink="">
      <xdr:nvSpPr>
        <xdr:cNvPr id="199" name="円/楕円 198"/>
        <xdr:cNvSpPr/>
      </xdr:nvSpPr>
      <xdr:spPr>
        <a:xfrm>
          <a:off x="2857500" y="134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149874</xdr:rowOff>
    </xdr:from>
    <xdr:ext cx="599010" cy="259045"/>
    <xdr:sp macro="" textlink="">
      <xdr:nvSpPr>
        <xdr:cNvPr id="200" name="テキスト ボックス 199"/>
        <xdr:cNvSpPr txBox="1"/>
      </xdr:nvSpPr>
      <xdr:spPr>
        <a:xfrm>
          <a:off x="2608794" y="135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71664</xdr:rowOff>
    </xdr:from>
    <xdr:to>
      <xdr:col>3</xdr:col>
      <xdr:colOff>3175</xdr:colOff>
      <xdr:row>79</xdr:row>
      <xdr:rowOff>1814</xdr:rowOff>
    </xdr:to>
    <xdr:sp macro="" textlink="">
      <xdr:nvSpPr>
        <xdr:cNvPr id="201" name="円/楕円 200"/>
        <xdr:cNvSpPr/>
      </xdr:nvSpPr>
      <xdr:spPr>
        <a:xfrm>
          <a:off x="1968500" y="134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164391</xdr:rowOff>
    </xdr:from>
    <xdr:ext cx="599010" cy="259045"/>
    <xdr:sp macro="" textlink="">
      <xdr:nvSpPr>
        <xdr:cNvPr id="202" name="テキスト ボックス 201"/>
        <xdr:cNvSpPr txBox="1"/>
      </xdr:nvSpPr>
      <xdr:spPr>
        <a:xfrm>
          <a:off x="1719794" y="1353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93472</xdr:rowOff>
    </xdr:from>
    <xdr:to>
      <xdr:col>1</xdr:col>
      <xdr:colOff>485775</xdr:colOff>
      <xdr:row>79</xdr:row>
      <xdr:rowOff>23622</xdr:rowOff>
    </xdr:to>
    <xdr:sp macro="" textlink="">
      <xdr:nvSpPr>
        <xdr:cNvPr id="203" name="円/楕円 202"/>
        <xdr:cNvSpPr/>
      </xdr:nvSpPr>
      <xdr:spPr>
        <a:xfrm>
          <a:off x="1079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14749</xdr:rowOff>
    </xdr:from>
    <xdr:ext cx="599010" cy="259045"/>
    <xdr:sp macro="" textlink="">
      <xdr:nvSpPr>
        <xdr:cNvPr id="204" name="テキスト ボックス 203"/>
        <xdr:cNvSpPr txBox="1"/>
      </xdr:nvSpPr>
      <xdr:spPr>
        <a:xfrm>
          <a:off x="830794" y="1355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54714</xdr:rowOff>
    </xdr:from>
    <xdr:to>
      <xdr:col>6</xdr:col>
      <xdr:colOff>511175</xdr:colOff>
      <xdr:row>97</xdr:row>
      <xdr:rowOff>73068</xdr:rowOff>
    </xdr:to>
    <xdr:cxnSp macro="">
      <xdr:nvCxnSpPr>
        <xdr:cNvPr id="235" name="直線コネクタ 234"/>
        <xdr:cNvCxnSpPr/>
      </xdr:nvCxnSpPr>
      <xdr:spPr>
        <a:xfrm>
          <a:off x="3797300" y="16685364"/>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54714</xdr:rowOff>
    </xdr:from>
    <xdr:to>
      <xdr:col>5</xdr:col>
      <xdr:colOff>358775</xdr:colOff>
      <xdr:row>97</xdr:row>
      <xdr:rowOff>72383</xdr:rowOff>
    </xdr:to>
    <xdr:cxnSp macro="">
      <xdr:nvCxnSpPr>
        <xdr:cNvPr id="238" name="直線コネクタ 237"/>
        <xdr:cNvCxnSpPr/>
      </xdr:nvCxnSpPr>
      <xdr:spPr>
        <a:xfrm flipV="1">
          <a:off x="2908300" y="16685364"/>
          <a:ext cx="8890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54563</xdr:rowOff>
    </xdr:from>
    <xdr:to>
      <xdr:col>4</xdr:col>
      <xdr:colOff>155575</xdr:colOff>
      <xdr:row>97</xdr:row>
      <xdr:rowOff>72383</xdr:rowOff>
    </xdr:to>
    <xdr:cxnSp macro="">
      <xdr:nvCxnSpPr>
        <xdr:cNvPr id="241" name="直線コネクタ 240"/>
        <xdr:cNvCxnSpPr/>
      </xdr:nvCxnSpPr>
      <xdr:spPr>
        <a:xfrm>
          <a:off x="2019300" y="16685213"/>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43655</xdr:rowOff>
    </xdr:from>
    <xdr:to>
      <xdr:col>2</xdr:col>
      <xdr:colOff>638175</xdr:colOff>
      <xdr:row>97</xdr:row>
      <xdr:rowOff>54563</xdr:rowOff>
    </xdr:to>
    <xdr:cxnSp macro="">
      <xdr:nvCxnSpPr>
        <xdr:cNvPr id="244" name="直線コネクタ 243"/>
        <xdr:cNvCxnSpPr/>
      </xdr:nvCxnSpPr>
      <xdr:spPr>
        <a:xfrm>
          <a:off x="1130300" y="16674305"/>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22268</xdr:rowOff>
    </xdr:from>
    <xdr:to>
      <xdr:col>6</xdr:col>
      <xdr:colOff>561975</xdr:colOff>
      <xdr:row>97</xdr:row>
      <xdr:rowOff>123868</xdr:rowOff>
    </xdr:to>
    <xdr:sp macro="" textlink="">
      <xdr:nvSpPr>
        <xdr:cNvPr id="254" name="円/楕円 253"/>
        <xdr:cNvSpPr/>
      </xdr:nvSpPr>
      <xdr:spPr>
        <a:xfrm>
          <a:off x="4584700" y="166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695</xdr:rowOff>
    </xdr:from>
    <xdr:ext cx="534377" cy="259045"/>
    <xdr:sp macro="" textlink="">
      <xdr:nvSpPr>
        <xdr:cNvPr id="255" name="衛生費該当値テキスト"/>
        <xdr:cNvSpPr txBox="1"/>
      </xdr:nvSpPr>
      <xdr:spPr>
        <a:xfrm>
          <a:off x="4686300" y="1663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3914</xdr:rowOff>
    </xdr:from>
    <xdr:to>
      <xdr:col>5</xdr:col>
      <xdr:colOff>409575</xdr:colOff>
      <xdr:row>97</xdr:row>
      <xdr:rowOff>105514</xdr:rowOff>
    </xdr:to>
    <xdr:sp macro="" textlink="">
      <xdr:nvSpPr>
        <xdr:cNvPr id="256" name="円/楕円 255"/>
        <xdr:cNvSpPr/>
      </xdr:nvSpPr>
      <xdr:spPr>
        <a:xfrm>
          <a:off x="3746500" y="166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96641</xdr:rowOff>
    </xdr:from>
    <xdr:ext cx="534377" cy="259045"/>
    <xdr:sp macro="" textlink="">
      <xdr:nvSpPr>
        <xdr:cNvPr id="257" name="テキスト ボックス 256"/>
        <xdr:cNvSpPr txBox="1"/>
      </xdr:nvSpPr>
      <xdr:spPr>
        <a:xfrm>
          <a:off x="3530111" y="167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21583</xdr:rowOff>
    </xdr:from>
    <xdr:to>
      <xdr:col>4</xdr:col>
      <xdr:colOff>206375</xdr:colOff>
      <xdr:row>97</xdr:row>
      <xdr:rowOff>123183</xdr:rowOff>
    </xdr:to>
    <xdr:sp macro="" textlink="">
      <xdr:nvSpPr>
        <xdr:cNvPr id="258" name="円/楕円 257"/>
        <xdr:cNvSpPr/>
      </xdr:nvSpPr>
      <xdr:spPr>
        <a:xfrm>
          <a:off x="2857500" y="166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114310</xdr:rowOff>
    </xdr:from>
    <xdr:ext cx="534377" cy="259045"/>
    <xdr:sp macro="" textlink="">
      <xdr:nvSpPr>
        <xdr:cNvPr id="259" name="テキスト ボックス 258"/>
        <xdr:cNvSpPr txBox="1"/>
      </xdr:nvSpPr>
      <xdr:spPr>
        <a:xfrm>
          <a:off x="2641111" y="167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3763</xdr:rowOff>
    </xdr:from>
    <xdr:to>
      <xdr:col>3</xdr:col>
      <xdr:colOff>3175</xdr:colOff>
      <xdr:row>97</xdr:row>
      <xdr:rowOff>105363</xdr:rowOff>
    </xdr:to>
    <xdr:sp macro="" textlink="">
      <xdr:nvSpPr>
        <xdr:cNvPr id="260" name="円/楕円 259"/>
        <xdr:cNvSpPr/>
      </xdr:nvSpPr>
      <xdr:spPr>
        <a:xfrm>
          <a:off x="1968500" y="166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96490</xdr:rowOff>
    </xdr:from>
    <xdr:ext cx="534377" cy="259045"/>
    <xdr:sp macro="" textlink="">
      <xdr:nvSpPr>
        <xdr:cNvPr id="261" name="テキスト ボックス 260"/>
        <xdr:cNvSpPr txBox="1"/>
      </xdr:nvSpPr>
      <xdr:spPr>
        <a:xfrm>
          <a:off x="1752111" y="167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164305</xdr:rowOff>
    </xdr:from>
    <xdr:to>
      <xdr:col>1</xdr:col>
      <xdr:colOff>485775</xdr:colOff>
      <xdr:row>97</xdr:row>
      <xdr:rowOff>94455</xdr:rowOff>
    </xdr:to>
    <xdr:sp macro="" textlink="">
      <xdr:nvSpPr>
        <xdr:cNvPr id="262" name="円/楕円 261"/>
        <xdr:cNvSpPr/>
      </xdr:nvSpPr>
      <xdr:spPr>
        <a:xfrm>
          <a:off x="1079500" y="166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85582</xdr:rowOff>
    </xdr:from>
    <xdr:ext cx="534377" cy="259045"/>
    <xdr:sp macro="" textlink="">
      <xdr:nvSpPr>
        <xdr:cNvPr id="263" name="テキスト ボックス 262"/>
        <xdr:cNvSpPr txBox="1"/>
      </xdr:nvSpPr>
      <xdr:spPr>
        <a:xfrm>
          <a:off x="863111" y="167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31750</xdr:rowOff>
    </xdr:from>
    <xdr:to>
      <xdr:col>15</xdr:col>
      <xdr:colOff>180975</xdr:colOff>
      <xdr:row>39</xdr:row>
      <xdr:rowOff>34798</xdr:rowOff>
    </xdr:to>
    <xdr:cxnSp macro="">
      <xdr:nvCxnSpPr>
        <xdr:cNvPr id="292" name="直線コネクタ 291"/>
        <xdr:cNvCxnSpPr/>
      </xdr:nvCxnSpPr>
      <xdr:spPr>
        <a:xfrm flipV="1">
          <a:off x="9639300" y="67183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29210</xdr:rowOff>
    </xdr:from>
    <xdr:to>
      <xdr:col>14</xdr:col>
      <xdr:colOff>28575</xdr:colOff>
      <xdr:row>39</xdr:row>
      <xdr:rowOff>34798</xdr:rowOff>
    </xdr:to>
    <xdr:cxnSp macro="">
      <xdr:nvCxnSpPr>
        <xdr:cNvPr id="295" name="直線コネクタ 294"/>
        <xdr:cNvCxnSpPr/>
      </xdr:nvCxnSpPr>
      <xdr:spPr>
        <a:xfrm>
          <a:off x="8750300" y="6715760"/>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20320</xdr:rowOff>
    </xdr:from>
    <xdr:to>
      <xdr:col>12</xdr:col>
      <xdr:colOff>511175</xdr:colOff>
      <xdr:row>39</xdr:row>
      <xdr:rowOff>29210</xdr:rowOff>
    </xdr:to>
    <xdr:cxnSp macro="">
      <xdr:nvCxnSpPr>
        <xdr:cNvPr id="298" name="直線コネクタ 297"/>
        <xdr:cNvCxnSpPr/>
      </xdr:nvCxnSpPr>
      <xdr:spPr>
        <a:xfrm>
          <a:off x="7861300" y="67068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23368</xdr:rowOff>
    </xdr:from>
    <xdr:to>
      <xdr:col>11</xdr:col>
      <xdr:colOff>307975</xdr:colOff>
      <xdr:row>39</xdr:row>
      <xdr:rowOff>20320</xdr:rowOff>
    </xdr:to>
    <xdr:cxnSp macro="">
      <xdr:nvCxnSpPr>
        <xdr:cNvPr id="301" name="直線コネクタ 300"/>
        <xdr:cNvCxnSpPr/>
      </xdr:nvCxnSpPr>
      <xdr:spPr>
        <a:xfrm>
          <a:off x="6972300" y="6538468"/>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152400</xdr:rowOff>
    </xdr:from>
    <xdr:to>
      <xdr:col>15</xdr:col>
      <xdr:colOff>231775</xdr:colOff>
      <xdr:row>39</xdr:row>
      <xdr:rowOff>82550</xdr:rowOff>
    </xdr:to>
    <xdr:sp macro="" textlink="">
      <xdr:nvSpPr>
        <xdr:cNvPr id="311" name="円/楕円 310"/>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67327</xdr:rowOff>
    </xdr:from>
    <xdr:ext cx="378565" cy="259045"/>
    <xdr:sp macro="" textlink="">
      <xdr:nvSpPr>
        <xdr:cNvPr id="312" name="労働費該当値テキスト"/>
        <xdr:cNvSpPr txBox="1"/>
      </xdr:nvSpPr>
      <xdr:spPr>
        <a:xfrm>
          <a:off x="10528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155448</xdr:rowOff>
    </xdr:from>
    <xdr:to>
      <xdr:col>14</xdr:col>
      <xdr:colOff>79375</xdr:colOff>
      <xdr:row>39</xdr:row>
      <xdr:rowOff>85598</xdr:rowOff>
    </xdr:to>
    <xdr:sp macro="" textlink="">
      <xdr:nvSpPr>
        <xdr:cNvPr id="313" name="円/楕円 312"/>
        <xdr:cNvSpPr/>
      </xdr:nvSpPr>
      <xdr:spPr>
        <a:xfrm>
          <a:off x="9588500" y="66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76725</xdr:rowOff>
    </xdr:from>
    <xdr:ext cx="313932" cy="259045"/>
    <xdr:sp macro="" textlink="">
      <xdr:nvSpPr>
        <xdr:cNvPr id="314" name="テキスト ボックス 313"/>
        <xdr:cNvSpPr txBox="1"/>
      </xdr:nvSpPr>
      <xdr:spPr>
        <a:xfrm>
          <a:off x="9482333" y="67632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149860</xdr:rowOff>
    </xdr:from>
    <xdr:to>
      <xdr:col>12</xdr:col>
      <xdr:colOff>561975</xdr:colOff>
      <xdr:row>39</xdr:row>
      <xdr:rowOff>80010</xdr:rowOff>
    </xdr:to>
    <xdr:sp macro="" textlink="">
      <xdr:nvSpPr>
        <xdr:cNvPr id="315" name="円/楕円 314"/>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71137</xdr:rowOff>
    </xdr:from>
    <xdr:ext cx="378565" cy="259045"/>
    <xdr:sp macro="" textlink="">
      <xdr:nvSpPr>
        <xdr:cNvPr id="316" name="テキスト ボックス 315"/>
        <xdr:cNvSpPr txBox="1"/>
      </xdr:nvSpPr>
      <xdr:spPr>
        <a:xfrm>
          <a:off x="8561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140970</xdr:rowOff>
    </xdr:from>
    <xdr:to>
      <xdr:col>11</xdr:col>
      <xdr:colOff>358775</xdr:colOff>
      <xdr:row>39</xdr:row>
      <xdr:rowOff>71120</xdr:rowOff>
    </xdr:to>
    <xdr:sp macro="" textlink="">
      <xdr:nvSpPr>
        <xdr:cNvPr id="317" name="円/楕円 316"/>
        <xdr:cNvSpPr/>
      </xdr:nvSpPr>
      <xdr:spPr>
        <a:xfrm>
          <a:off x="781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62247</xdr:rowOff>
    </xdr:from>
    <xdr:ext cx="378565" cy="259045"/>
    <xdr:sp macro="" textlink="">
      <xdr:nvSpPr>
        <xdr:cNvPr id="318" name="テキスト ボックス 317"/>
        <xdr:cNvSpPr txBox="1"/>
      </xdr:nvSpPr>
      <xdr:spPr>
        <a:xfrm>
          <a:off x="7672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144018</xdr:rowOff>
    </xdr:from>
    <xdr:to>
      <xdr:col>10</xdr:col>
      <xdr:colOff>155575</xdr:colOff>
      <xdr:row>38</xdr:row>
      <xdr:rowOff>74168</xdr:rowOff>
    </xdr:to>
    <xdr:sp macro="" textlink="">
      <xdr:nvSpPr>
        <xdr:cNvPr id="319" name="円/楕円 318"/>
        <xdr:cNvSpPr/>
      </xdr:nvSpPr>
      <xdr:spPr>
        <a:xfrm>
          <a:off x="6921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65295</xdr:rowOff>
    </xdr:from>
    <xdr:ext cx="469744" cy="259045"/>
    <xdr:sp macro="" textlink="">
      <xdr:nvSpPr>
        <xdr:cNvPr id="320" name="テキスト ボックス 319"/>
        <xdr:cNvSpPr txBox="1"/>
      </xdr:nvSpPr>
      <xdr:spPr>
        <a:xfrm>
          <a:off x="6737427"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37022</xdr:rowOff>
    </xdr:from>
    <xdr:to>
      <xdr:col>15</xdr:col>
      <xdr:colOff>180975</xdr:colOff>
      <xdr:row>58</xdr:row>
      <xdr:rowOff>64436</xdr:rowOff>
    </xdr:to>
    <xdr:cxnSp macro="">
      <xdr:nvCxnSpPr>
        <xdr:cNvPr id="347" name="直線コネクタ 346"/>
        <xdr:cNvCxnSpPr/>
      </xdr:nvCxnSpPr>
      <xdr:spPr>
        <a:xfrm>
          <a:off x="9639300" y="9981122"/>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37022</xdr:rowOff>
    </xdr:from>
    <xdr:to>
      <xdr:col>14</xdr:col>
      <xdr:colOff>28575</xdr:colOff>
      <xdr:row>58</xdr:row>
      <xdr:rowOff>75070</xdr:rowOff>
    </xdr:to>
    <xdr:cxnSp macro="">
      <xdr:nvCxnSpPr>
        <xdr:cNvPr id="350" name="直線コネクタ 349"/>
        <xdr:cNvCxnSpPr/>
      </xdr:nvCxnSpPr>
      <xdr:spPr>
        <a:xfrm flipV="1">
          <a:off x="8750300" y="9981122"/>
          <a:ext cx="889000" cy="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71422</xdr:rowOff>
    </xdr:from>
    <xdr:to>
      <xdr:col>12</xdr:col>
      <xdr:colOff>511175</xdr:colOff>
      <xdr:row>58</xdr:row>
      <xdr:rowOff>75070</xdr:rowOff>
    </xdr:to>
    <xdr:cxnSp macro="">
      <xdr:nvCxnSpPr>
        <xdr:cNvPr id="353" name="直線コネクタ 352"/>
        <xdr:cNvCxnSpPr/>
      </xdr:nvCxnSpPr>
      <xdr:spPr>
        <a:xfrm>
          <a:off x="7861300" y="10015522"/>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71422</xdr:rowOff>
    </xdr:from>
    <xdr:to>
      <xdr:col>11</xdr:col>
      <xdr:colOff>307975</xdr:colOff>
      <xdr:row>58</xdr:row>
      <xdr:rowOff>73726</xdr:rowOff>
    </xdr:to>
    <xdr:cxnSp macro="">
      <xdr:nvCxnSpPr>
        <xdr:cNvPr id="356" name="直線コネクタ 355"/>
        <xdr:cNvCxnSpPr/>
      </xdr:nvCxnSpPr>
      <xdr:spPr>
        <a:xfrm flipV="1">
          <a:off x="6972300" y="10015522"/>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13636</xdr:rowOff>
    </xdr:from>
    <xdr:to>
      <xdr:col>15</xdr:col>
      <xdr:colOff>231775</xdr:colOff>
      <xdr:row>58</xdr:row>
      <xdr:rowOff>115236</xdr:rowOff>
    </xdr:to>
    <xdr:sp macro="" textlink="">
      <xdr:nvSpPr>
        <xdr:cNvPr id="366" name="円/楕円 365"/>
        <xdr:cNvSpPr/>
      </xdr:nvSpPr>
      <xdr:spPr>
        <a:xfrm>
          <a:off x="10426700" y="99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100013</xdr:rowOff>
    </xdr:from>
    <xdr:ext cx="469744" cy="259045"/>
    <xdr:sp macro="" textlink="">
      <xdr:nvSpPr>
        <xdr:cNvPr id="367" name="農林水産業費該当値テキスト"/>
        <xdr:cNvSpPr txBox="1"/>
      </xdr:nvSpPr>
      <xdr:spPr>
        <a:xfrm>
          <a:off x="10528300" y="987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157672</xdr:rowOff>
    </xdr:from>
    <xdr:to>
      <xdr:col>14</xdr:col>
      <xdr:colOff>79375</xdr:colOff>
      <xdr:row>58</xdr:row>
      <xdr:rowOff>87822</xdr:rowOff>
    </xdr:to>
    <xdr:sp macro="" textlink="">
      <xdr:nvSpPr>
        <xdr:cNvPr id="368" name="円/楕円 367"/>
        <xdr:cNvSpPr/>
      </xdr:nvSpPr>
      <xdr:spPr>
        <a:xfrm>
          <a:off x="9588500" y="99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78949</xdr:rowOff>
    </xdr:from>
    <xdr:ext cx="534377" cy="259045"/>
    <xdr:sp macro="" textlink="">
      <xdr:nvSpPr>
        <xdr:cNvPr id="369" name="テキスト ボックス 368"/>
        <xdr:cNvSpPr txBox="1"/>
      </xdr:nvSpPr>
      <xdr:spPr>
        <a:xfrm>
          <a:off x="9372111" y="100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24270</xdr:rowOff>
    </xdr:from>
    <xdr:to>
      <xdr:col>12</xdr:col>
      <xdr:colOff>561975</xdr:colOff>
      <xdr:row>58</xdr:row>
      <xdr:rowOff>125870</xdr:rowOff>
    </xdr:to>
    <xdr:sp macro="" textlink="">
      <xdr:nvSpPr>
        <xdr:cNvPr id="370" name="円/楕円 369"/>
        <xdr:cNvSpPr/>
      </xdr:nvSpPr>
      <xdr:spPr>
        <a:xfrm>
          <a:off x="8699500" y="99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116997</xdr:rowOff>
    </xdr:from>
    <xdr:ext cx="469744" cy="259045"/>
    <xdr:sp macro="" textlink="">
      <xdr:nvSpPr>
        <xdr:cNvPr id="371" name="テキスト ボックス 370"/>
        <xdr:cNvSpPr txBox="1"/>
      </xdr:nvSpPr>
      <xdr:spPr>
        <a:xfrm>
          <a:off x="8515427" y="1006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20622</xdr:rowOff>
    </xdr:from>
    <xdr:to>
      <xdr:col>11</xdr:col>
      <xdr:colOff>358775</xdr:colOff>
      <xdr:row>58</xdr:row>
      <xdr:rowOff>122222</xdr:rowOff>
    </xdr:to>
    <xdr:sp macro="" textlink="">
      <xdr:nvSpPr>
        <xdr:cNvPr id="372" name="円/楕円 371"/>
        <xdr:cNvSpPr/>
      </xdr:nvSpPr>
      <xdr:spPr>
        <a:xfrm>
          <a:off x="7810500" y="99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113349</xdr:rowOff>
    </xdr:from>
    <xdr:ext cx="469744" cy="259045"/>
    <xdr:sp macro="" textlink="">
      <xdr:nvSpPr>
        <xdr:cNvPr id="373" name="テキスト ボックス 372"/>
        <xdr:cNvSpPr txBox="1"/>
      </xdr:nvSpPr>
      <xdr:spPr>
        <a:xfrm>
          <a:off x="7626427" y="100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22926</xdr:rowOff>
    </xdr:from>
    <xdr:to>
      <xdr:col>10</xdr:col>
      <xdr:colOff>155575</xdr:colOff>
      <xdr:row>58</xdr:row>
      <xdr:rowOff>124526</xdr:rowOff>
    </xdr:to>
    <xdr:sp macro="" textlink="">
      <xdr:nvSpPr>
        <xdr:cNvPr id="374" name="円/楕円 373"/>
        <xdr:cNvSpPr/>
      </xdr:nvSpPr>
      <xdr:spPr>
        <a:xfrm>
          <a:off x="6921500" y="9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115653</xdr:rowOff>
    </xdr:from>
    <xdr:ext cx="469744" cy="259045"/>
    <xdr:sp macro="" textlink="">
      <xdr:nvSpPr>
        <xdr:cNvPr id="375" name="テキスト ボックス 374"/>
        <xdr:cNvSpPr txBox="1"/>
      </xdr:nvSpPr>
      <xdr:spPr>
        <a:xfrm>
          <a:off x="6737427" y="1005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145759</xdr:rowOff>
    </xdr:from>
    <xdr:to>
      <xdr:col>15</xdr:col>
      <xdr:colOff>180975</xdr:colOff>
      <xdr:row>79</xdr:row>
      <xdr:rowOff>26085</xdr:rowOff>
    </xdr:to>
    <xdr:cxnSp macro="">
      <xdr:nvCxnSpPr>
        <xdr:cNvPr id="406" name="直線コネクタ 405"/>
        <xdr:cNvCxnSpPr/>
      </xdr:nvCxnSpPr>
      <xdr:spPr>
        <a:xfrm>
          <a:off x="9639300" y="13518859"/>
          <a:ext cx="838200" cy="5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121331</xdr:rowOff>
    </xdr:from>
    <xdr:to>
      <xdr:col>14</xdr:col>
      <xdr:colOff>28575</xdr:colOff>
      <xdr:row>78</xdr:row>
      <xdr:rowOff>145759</xdr:rowOff>
    </xdr:to>
    <xdr:cxnSp macro="">
      <xdr:nvCxnSpPr>
        <xdr:cNvPr id="409" name="直線コネクタ 408"/>
        <xdr:cNvCxnSpPr/>
      </xdr:nvCxnSpPr>
      <xdr:spPr>
        <a:xfrm>
          <a:off x="8750300" y="13494431"/>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121331</xdr:rowOff>
    </xdr:from>
    <xdr:to>
      <xdr:col>12</xdr:col>
      <xdr:colOff>511175</xdr:colOff>
      <xdr:row>78</xdr:row>
      <xdr:rowOff>123763</xdr:rowOff>
    </xdr:to>
    <xdr:cxnSp macro="">
      <xdr:nvCxnSpPr>
        <xdr:cNvPr id="412" name="直線コネクタ 411"/>
        <xdr:cNvCxnSpPr/>
      </xdr:nvCxnSpPr>
      <xdr:spPr>
        <a:xfrm flipV="1">
          <a:off x="7861300" y="13494431"/>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123763</xdr:rowOff>
    </xdr:from>
    <xdr:to>
      <xdr:col>11</xdr:col>
      <xdr:colOff>307975</xdr:colOff>
      <xdr:row>79</xdr:row>
      <xdr:rowOff>12060</xdr:rowOff>
    </xdr:to>
    <xdr:cxnSp macro="">
      <xdr:nvCxnSpPr>
        <xdr:cNvPr id="415" name="直線コネクタ 414"/>
        <xdr:cNvCxnSpPr/>
      </xdr:nvCxnSpPr>
      <xdr:spPr>
        <a:xfrm flipV="1">
          <a:off x="6972300" y="13496863"/>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146735</xdr:rowOff>
    </xdr:from>
    <xdr:to>
      <xdr:col>15</xdr:col>
      <xdr:colOff>231775</xdr:colOff>
      <xdr:row>79</xdr:row>
      <xdr:rowOff>76885</xdr:rowOff>
    </xdr:to>
    <xdr:sp macro="" textlink="">
      <xdr:nvSpPr>
        <xdr:cNvPr id="425" name="円/楕円 424"/>
        <xdr:cNvSpPr/>
      </xdr:nvSpPr>
      <xdr:spPr>
        <a:xfrm>
          <a:off x="10426700" y="135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61662</xdr:rowOff>
    </xdr:from>
    <xdr:ext cx="469744" cy="259045"/>
    <xdr:sp macro="" textlink="">
      <xdr:nvSpPr>
        <xdr:cNvPr id="426" name="商工費該当値テキスト"/>
        <xdr:cNvSpPr txBox="1"/>
      </xdr:nvSpPr>
      <xdr:spPr>
        <a:xfrm>
          <a:off x="10528300" y="134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94959</xdr:rowOff>
    </xdr:from>
    <xdr:to>
      <xdr:col>14</xdr:col>
      <xdr:colOff>79375</xdr:colOff>
      <xdr:row>79</xdr:row>
      <xdr:rowOff>25109</xdr:rowOff>
    </xdr:to>
    <xdr:sp macro="" textlink="">
      <xdr:nvSpPr>
        <xdr:cNvPr id="427" name="円/楕円 426"/>
        <xdr:cNvSpPr/>
      </xdr:nvSpPr>
      <xdr:spPr>
        <a:xfrm>
          <a:off x="9588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16236</xdr:rowOff>
    </xdr:from>
    <xdr:ext cx="469744" cy="259045"/>
    <xdr:sp macro="" textlink="">
      <xdr:nvSpPr>
        <xdr:cNvPr id="428" name="テキスト ボックス 427"/>
        <xdr:cNvSpPr txBox="1"/>
      </xdr:nvSpPr>
      <xdr:spPr>
        <a:xfrm>
          <a:off x="9404427"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70531</xdr:rowOff>
    </xdr:from>
    <xdr:to>
      <xdr:col>12</xdr:col>
      <xdr:colOff>561975</xdr:colOff>
      <xdr:row>79</xdr:row>
      <xdr:rowOff>681</xdr:rowOff>
    </xdr:to>
    <xdr:sp macro="" textlink="">
      <xdr:nvSpPr>
        <xdr:cNvPr id="429" name="円/楕円 428"/>
        <xdr:cNvSpPr/>
      </xdr:nvSpPr>
      <xdr:spPr>
        <a:xfrm>
          <a:off x="8699500" y="13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163258</xdr:rowOff>
    </xdr:from>
    <xdr:ext cx="469744" cy="259045"/>
    <xdr:sp macro="" textlink="">
      <xdr:nvSpPr>
        <xdr:cNvPr id="430" name="テキスト ボックス 429"/>
        <xdr:cNvSpPr txBox="1"/>
      </xdr:nvSpPr>
      <xdr:spPr>
        <a:xfrm>
          <a:off x="8515427" y="135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72963</xdr:rowOff>
    </xdr:from>
    <xdr:to>
      <xdr:col>11</xdr:col>
      <xdr:colOff>358775</xdr:colOff>
      <xdr:row>79</xdr:row>
      <xdr:rowOff>3113</xdr:rowOff>
    </xdr:to>
    <xdr:sp macro="" textlink="">
      <xdr:nvSpPr>
        <xdr:cNvPr id="431" name="円/楕円 430"/>
        <xdr:cNvSpPr/>
      </xdr:nvSpPr>
      <xdr:spPr>
        <a:xfrm>
          <a:off x="7810500" y="134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165690</xdr:rowOff>
    </xdr:from>
    <xdr:ext cx="469744" cy="259045"/>
    <xdr:sp macro="" textlink="">
      <xdr:nvSpPr>
        <xdr:cNvPr id="432" name="テキスト ボックス 431"/>
        <xdr:cNvSpPr txBox="1"/>
      </xdr:nvSpPr>
      <xdr:spPr>
        <a:xfrm>
          <a:off x="7626427" y="135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132710</xdr:rowOff>
    </xdr:from>
    <xdr:to>
      <xdr:col>10</xdr:col>
      <xdr:colOff>155575</xdr:colOff>
      <xdr:row>79</xdr:row>
      <xdr:rowOff>62860</xdr:rowOff>
    </xdr:to>
    <xdr:sp macro="" textlink="">
      <xdr:nvSpPr>
        <xdr:cNvPr id="433" name="円/楕円 432"/>
        <xdr:cNvSpPr/>
      </xdr:nvSpPr>
      <xdr:spPr>
        <a:xfrm>
          <a:off x="6921500" y="13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53987</xdr:rowOff>
    </xdr:from>
    <xdr:ext cx="469744" cy="259045"/>
    <xdr:sp macro="" textlink="">
      <xdr:nvSpPr>
        <xdr:cNvPr id="434" name="テキスト ボックス 433"/>
        <xdr:cNvSpPr txBox="1"/>
      </xdr:nvSpPr>
      <xdr:spPr>
        <a:xfrm>
          <a:off x="6737427" y="135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113847</xdr:rowOff>
    </xdr:from>
    <xdr:to>
      <xdr:col>15</xdr:col>
      <xdr:colOff>180975</xdr:colOff>
      <xdr:row>98</xdr:row>
      <xdr:rowOff>114297</xdr:rowOff>
    </xdr:to>
    <xdr:cxnSp macro="">
      <xdr:nvCxnSpPr>
        <xdr:cNvPr id="461" name="直線コネクタ 460"/>
        <xdr:cNvCxnSpPr/>
      </xdr:nvCxnSpPr>
      <xdr:spPr>
        <a:xfrm>
          <a:off x="9639300" y="16915947"/>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113847</xdr:rowOff>
    </xdr:from>
    <xdr:to>
      <xdr:col>14</xdr:col>
      <xdr:colOff>28575</xdr:colOff>
      <xdr:row>98</xdr:row>
      <xdr:rowOff>113860</xdr:rowOff>
    </xdr:to>
    <xdr:cxnSp macro="">
      <xdr:nvCxnSpPr>
        <xdr:cNvPr id="464" name="直線コネクタ 463"/>
        <xdr:cNvCxnSpPr/>
      </xdr:nvCxnSpPr>
      <xdr:spPr>
        <a:xfrm flipV="1">
          <a:off x="8750300" y="1691594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104955</xdr:rowOff>
    </xdr:from>
    <xdr:to>
      <xdr:col>12</xdr:col>
      <xdr:colOff>511175</xdr:colOff>
      <xdr:row>98</xdr:row>
      <xdr:rowOff>113860</xdr:rowOff>
    </xdr:to>
    <xdr:cxnSp macro="">
      <xdr:nvCxnSpPr>
        <xdr:cNvPr id="467" name="直線コネクタ 466"/>
        <xdr:cNvCxnSpPr/>
      </xdr:nvCxnSpPr>
      <xdr:spPr>
        <a:xfrm>
          <a:off x="7861300" y="16907055"/>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104955</xdr:rowOff>
    </xdr:from>
    <xdr:to>
      <xdr:col>11</xdr:col>
      <xdr:colOff>307975</xdr:colOff>
      <xdr:row>98</xdr:row>
      <xdr:rowOff>111071</xdr:rowOff>
    </xdr:to>
    <xdr:cxnSp macro="">
      <xdr:nvCxnSpPr>
        <xdr:cNvPr id="470" name="直線コネクタ 469"/>
        <xdr:cNvCxnSpPr/>
      </xdr:nvCxnSpPr>
      <xdr:spPr>
        <a:xfrm flipV="1">
          <a:off x="6972300" y="16907055"/>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63497</xdr:rowOff>
    </xdr:from>
    <xdr:to>
      <xdr:col>15</xdr:col>
      <xdr:colOff>231775</xdr:colOff>
      <xdr:row>98</xdr:row>
      <xdr:rowOff>165097</xdr:rowOff>
    </xdr:to>
    <xdr:sp macro="" textlink="">
      <xdr:nvSpPr>
        <xdr:cNvPr id="480" name="円/楕円 479"/>
        <xdr:cNvSpPr/>
      </xdr:nvSpPr>
      <xdr:spPr>
        <a:xfrm>
          <a:off x="10426700" y="168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63047</xdr:rowOff>
    </xdr:from>
    <xdr:to>
      <xdr:col>14</xdr:col>
      <xdr:colOff>79375</xdr:colOff>
      <xdr:row>98</xdr:row>
      <xdr:rowOff>164647</xdr:rowOff>
    </xdr:to>
    <xdr:sp macro="" textlink="">
      <xdr:nvSpPr>
        <xdr:cNvPr id="482" name="円/楕円 481"/>
        <xdr:cNvSpPr/>
      </xdr:nvSpPr>
      <xdr:spPr>
        <a:xfrm>
          <a:off x="9588500" y="168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155774</xdr:rowOff>
    </xdr:from>
    <xdr:ext cx="534377" cy="259045"/>
    <xdr:sp macro="" textlink="">
      <xdr:nvSpPr>
        <xdr:cNvPr id="483" name="テキスト ボックス 482"/>
        <xdr:cNvSpPr txBox="1"/>
      </xdr:nvSpPr>
      <xdr:spPr>
        <a:xfrm>
          <a:off x="9372111" y="169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63060</xdr:rowOff>
    </xdr:from>
    <xdr:to>
      <xdr:col>12</xdr:col>
      <xdr:colOff>561975</xdr:colOff>
      <xdr:row>98</xdr:row>
      <xdr:rowOff>164660</xdr:rowOff>
    </xdr:to>
    <xdr:sp macro="" textlink="">
      <xdr:nvSpPr>
        <xdr:cNvPr id="484" name="円/楕円 483"/>
        <xdr:cNvSpPr/>
      </xdr:nvSpPr>
      <xdr:spPr>
        <a:xfrm>
          <a:off x="8699500" y="168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155787</xdr:rowOff>
    </xdr:from>
    <xdr:ext cx="534377" cy="259045"/>
    <xdr:sp macro="" textlink="">
      <xdr:nvSpPr>
        <xdr:cNvPr id="485" name="テキスト ボックス 484"/>
        <xdr:cNvSpPr txBox="1"/>
      </xdr:nvSpPr>
      <xdr:spPr>
        <a:xfrm>
          <a:off x="8483111" y="169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54155</xdr:rowOff>
    </xdr:from>
    <xdr:to>
      <xdr:col>11</xdr:col>
      <xdr:colOff>358775</xdr:colOff>
      <xdr:row>98</xdr:row>
      <xdr:rowOff>155755</xdr:rowOff>
    </xdr:to>
    <xdr:sp macro="" textlink="">
      <xdr:nvSpPr>
        <xdr:cNvPr id="486" name="円/楕円 485"/>
        <xdr:cNvSpPr/>
      </xdr:nvSpPr>
      <xdr:spPr>
        <a:xfrm>
          <a:off x="7810500" y="168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146882</xdr:rowOff>
    </xdr:from>
    <xdr:ext cx="534377" cy="259045"/>
    <xdr:sp macro="" textlink="">
      <xdr:nvSpPr>
        <xdr:cNvPr id="487" name="テキスト ボックス 486"/>
        <xdr:cNvSpPr txBox="1"/>
      </xdr:nvSpPr>
      <xdr:spPr>
        <a:xfrm>
          <a:off x="7594111" y="169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60271</xdr:rowOff>
    </xdr:from>
    <xdr:to>
      <xdr:col>10</xdr:col>
      <xdr:colOff>155575</xdr:colOff>
      <xdr:row>98</xdr:row>
      <xdr:rowOff>161871</xdr:rowOff>
    </xdr:to>
    <xdr:sp macro="" textlink="">
      <xdr:nvSpPr>
        <xdr:cNvPr id="488" name="円/楕円 487"/>
        <xdr:cNvSpPr/>
      </xdr:nvSpPr>
      <xdr:spPr>
        <a:xfrm>
          <a:off x="6921500" y="168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152998</xdr:rowOff>
    </xdr:from>
    <xdr:ext cx="534377" cy="259045"/>
    <xdr:sp macro="" textlink="">
      <xdr:nvSpPr>
        <xdr:cNvPr id="489" name="テキスト ボックス 488"/>
        <xdr:cNvSpPr txBox="1"/>
      </xdr:nvSpPr>
      <xdr:spPr>
        <a:xfrm>
          <a:off x="6705111" y="169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145529</xdr:rowOff>
    </xdr:from>
    <xdr:to>
      <xdr:col>23</xdr:col>
      <xdr:colOff>517525</xdr:colOff>
      <xdr:row>38</xdr:row>
      <xdr:rowOff>597</xdr:rowOff>
    </xdr:to>
    <xdr:cxnSp macro="">
      <xdr:nvCxnSpPr>
        <xdr:cNvPr id="520" name="直線コネクタ 519"/>
        <xdr:cNvCxnSpPr/>
      </xdr:nvCxnSpPr>
      <xdr:spPr>
        <a:xfrm>
          <a:off x="15481300" y="6489179"/>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111599</xdr:rowOff>
    </xdr:from>
    <xdr:to>
      <xdr:col>22</xdr:col>
      <xdr:colOff>365125</xdr:colOff>
      <xdr:row>37</xdr:row>
      <xdr:rowOff>145529</xdr:rowOff>
    </xdr:to>
    <xdr:cxnSp macro="">
      <xdr:nvCxnSpPr>
        <xdr:cNvPr id="523" name="直線コネクタ 522"/>
        <xdr:cNvCxnSpPr/>
      </xdr:nvCxnSpPr>
      <xdr:spPr>
        <a:xfrm>
          <a:off x="14592300" y="6455249"/>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44635</xdr:rowOff>
    </xdr:from>
    <xdr:to>
      <xdr:col>21</xdr:col>
      <xdr:colOff>161925</xdr:colOff>
      <xdr:row>37</xdr:row>
      <xdr:rowOff>111599</xdr:rowOff>
    </xdr:to>
    <xdr:cxnSp macro="">
      <xdr:nvCxnSpPr>
        <xdr:cNvPr id="526" name="直線コネクタ 525"/>
        <xdr:cNvCxnSpPr/>
      </xdr:nvCxnSpPr>
      <xdr:spPr>
        <a:xfrm>
          <a:off x="13703300" y="6045385"/>
          <a:ext cx="889000" cy="40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44635</xdr:rowOff>
    </xdr:from>
    <xdr:to>
      <xdr:col>19</xdr:col>
      <xdr:colOff>644525</xdr:colOff>
      <xdr:row>37</xdr:row>
      <xdr:rowOff>64768</xdr:rowOff>
    </xdr:to>
    <xdr:cxnSp macro="">
      <xdr:nvCxnSpPr>
        <xdr:cNvPr id="529" name="直線コネクタ 528"/>
        <xdr:cNvCxnSpPr/>
      </xdr:nvCxnSpPr>
      <xdr:spPr>
        <a:xfrm flipV="1">
          <a:off x="12814300" y="6045385"/>
          <a:ext cx="889000" cy="3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121247</xdr:rowOff>
    </xdr:from>
    <xdr:to>
      <xdr:col>23</xdr:col>
      <xdr:colOff>568325</xdr:colOff>
      <xdr:row>38</xdr:row>
      <xdr:rowOff>51397</xdr:rowOff>
    </xdr:to>
    <xdr:sp macro="" textlink="">
      <xdr:nvSpPr>
        <xdr:cNvPr id="539" name="円/楕円 538"/>
        <xdr:cNvSpPr/>
      </xdr:nvSpPr>
      <xdr:spPr>
        <a:xfrm>
          <a:off x="162687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99674</xdr:rowOff>
    </xdr:from>
    <xdr:ext cx="534377" cy="259045"/>
    <xdr:sp macro="" textlink="">
      <xdr:nvSpPr>
        <xdr:cNvPr id="540" name="消防費該当値テキスト"/>
        <xdr:cNvSpPr txBox="1"/>
      </xdr:nvSpPr>
      <xdr:spPr>
        <a:xfrm>
          <a:off x="16370300" y="64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94729</xdr:rowOff>
    </xdr:from>
    <xdr:to>
      <xdr:col>22</xdr:col>
      <xdr:colOff>415925</xdr:colOff>
      <xdr:row>38</xdr:row>
      <xdr:rowOff>24879</xdr:rowOff>
    </xdr:to>
    <xdr:sp macro="" textlink="">
      <xdr:nvSpPr>
        <xdr:cNvPr id="541" name="円/楕円 540"/>
        <xdr:cNvSpPr/>
      </xdr:nvSpPr>
      <xdr:spPr>
        <a:xfrm>
          <a:off x="154305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16006</xdr:rowOff>
    </xdr:from>
    <xdr:ext cx="534377" cy="259045"/>
    <xdr:sp macro="" textlink="">
      <xdr:nvSpPr>
        <xdr:cNvPr id="542" name="テキスト ボックス 541"/>
        <xdr:cNvSpPr txBox="1"/>
      </xdr:nvSpPr>
      <xdr:spPr>
        <a:xfrm>
          <a:off x="15214111" y="6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60799</xdr:rowOff>
    </xdr:from>
    <xdr:to>
      <xdr:col>21</xdr:col>
      <xdr:colOff>212725</xdr:colOff>
      <xdr:row>37</xdr:row>
      <xdr:rowOff>162399</xdr:rowOff>
    </xdr:to>
    <xdr:sp macro="" textlink="">
      <xdr:nvSpPr>
        <xdr:cNvPr id="543" name="円/楕円 542"/>
        <xdr:cNvSpPr/>
      </xdr:nvSpPr>
      <xdr:spPr>
        <a:xfrm>
          <a:off x="14541500" y="6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153526</xdr:rowOff>
    </xdr:from>
    <xdr:ext cx="534377" cy="259045"/>
    <xdr:sp macro="" textlink="">
      <xdr:nvSpPr>
        <xdr:cNvPr id="544" name="テキスト ボックス 543"/>
        <xdr:cNvSpPr txBox="1"/>
      </xdr:nvSpPr>
      <xdr:spPr>
        <a:xfrm>
          <a:off x="14325111" y="649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165285</xdr:rowOff>
    </xdr:from>
    <xdr:to>
      <xdr:col>20</xdr:col>
      <xdr:colOff>9525</xdr:colOff>
      <xdr:row>35</xdr:row>
      <xdr:rowOff>95435</xdr:rowOff>
    </xdr:to>
    <xdr:sp macro="" textlink="">
      <xdr:nvSpPr>
        <xdr:cNvPr id="545" name="円/楕円 544"/>
        <xdr:cNvSpPr/>
      </xdr:nvSpPr>
      <xdr:spPr>
        <a:xfrm>
          <a:off x="13652500" y="59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111962</xdr:rowOff>
    </xdr:from>
    <xdr:ext cx="534377" cy="259045"/>
    <xdr:sp macro="" textlink="">
      <xdr:nvSpPr>
        <xdr:cNvPr id="546" name="テキスト ボックス 545"/>
        <xdr:cNvSpPr txBox="1"/>
      </xdr:nvSpPr>
      <xdr:spPr>
        <a:xfrm>
          <a:off x="13436111" y="576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13968</xdr:rowOff>
    </xdr:from>
    <xdr:to>
      <xdr:col>18</xdr:col>
      <xdr:colOff>492125</xdr:colOff>
      <xdr:row>37</xdr:row>
      <xdr:rowOff>115568</xdr:rowOff>
    </xdr:to>
    <xdr:sp macro="" textlink="">
      <xdr:nvSpPr>
        <xdr:cNvPr id="547" name="円/楕円 546"/>
        <xdr:cNvSpPr/>
      </xdr:nvSpPr>
      <xdr:spPr>
        <a:xfrm>
          <a:off x="12763500" y="63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132095</xdr:rowOff>
    </xdr:from>
    <xdr:ext cx="534377" cy="259045"/>
    <xdr:sp macro="" textlink="">
      <xdr:nvSpPr>
        <xdr:cNvPr id="548" name="テキスト ボックス 547"/>
        <xdr:cNvSpPr txBox="1"/>
      </xdr:nvSpPr>
      <xdr:spPr>
        <a:xfrm>
          <a:off x="12547111" y="613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89140</xdr:rowOff>
    </xdr:from>
    <xdr:to>
      <xdr:col>23</xdr:col>
      <xdr:colOff>517525</xdr:colOff>
      <xdr:row>58</xdr:row>
      <xdr:rowOff>115704</xdr:rowOff>
    </xdr:to>
    <xdr:cxnSp macro="">
      <xdr:nvCxnSpPr>
        <xdr:cNvPr id="579" name="直線コネクタ 578"/>
        <xdr:cNvCxnSpPr/>
      </xdr:nvCxnSpPr>
      <xdr:spPr>
        <a:xfrm flipV="1">
          <a:off x="15481300" y="10033240"/>
          <a:ext cx="8382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83680</xdr:rowOff>
    </xdr:from>
    <xdr:to>
      <xdr:col>22</xdr:col>
      <xdr:colOff>365125</xdr:colOff>
      <xdr:row>58</xdr:row>
      <xdr:rowOff>115704</xdr:rowOff>
    </xdr:to>
    <xdr:cxnSp macro="">
      <xdr:nvCxnSpPr>
        <xdr:cNvPr id="582" name="直線コネクタ 581"/>
        <xdr:cNvCxnSpPr/>
      </xdr:nvCxnSpPr>
      <xdr:spPr>
        <a:xfrm>
          <a:off x="14592300" y="10027780"/>
          <a:ext cx="8890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169680</xdr:rowOff>
    </xdr:from>
    <xdr:to>
      <xdr:col>21</xdr:col>
      <xdr:colOff>161925</xdr:colOff>
      <xdr:row>58</xdr:row>
      <xdr:rowOff>83680</xdr:rowOff>
    </xdr:to>
    <xdr:cxnSp macro="">
      <xdr:nvCxnSpPr>
        <xdr:cNvPr id="585" name="直線コネクタ 584"/>
        <xdr:cNvCxnSpPr/>
      </xdr:nvCxnSpPr>
      <xdr:spPr>
        <a:xfrm>
          <a:off x="13703300" y="9942330"/>
          <a:ext cx="889000" cy="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169680</xdr:rowOff>
    </xdr:from>
    <xdr:to>
      <xdr:col>19</xdr:col>
      <xdr:colOff>644525</xdr:colOff>
      <xdr:row>58</xdr:row>
      <xdr:rowOff>49396</xdr:rowOff>
    </xdr:to>
    <xdr:cxnSp macro="">
      <xdr:nvCxnSpPr>
        <xdr:cNvPr id="588" name="直線コネクタ 587"/>
        <xdr:cNvCxnSpPr/>
      </xdr:nvCxnSpPr>
      <xdr:spPr>
        <a:xfrm flipV="1">
          <a:off x="12814300" y="9942330"/>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38340</xdr:rowOff>
    </xdr:from>
    <xdr:to>
      <xdr:col>23</xdr:col>
      <xdr:colOff>568325</xdr:colOff>
      <xdr:row>58</xdr:row>
      <xdr:rowOff>139940</xdr:rowOff>
    </xdr:to>
    <xdr:sp macro="" textlink="">
      <xdr:nvSpPr>
        <xdr:cNvPr id="598" name="円/楕円 597"/>
        <xdr:cNvSpPr/>
      </xdr:nvSpPr>
      <xdr:spPr>
        <a:xfrm>
          <a:off x="16268700" y="9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124717</xdr:rowOff>
    </xdr:from>
    <xdr:ext cx="534377" cy="259045"/>
    <xdr:sp macro="" textlink="">
      <xdr:nvSpPr>
        <xdr:cNvPr id="599" name="教育費該当値テキスト"/>
        <xdr:cNvSpPr txBox="1"/>
      </xdr:nvSpPr>
      <xdr:spPr>
        <a:xfrm>
          <a:off x="16370300" y="98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64904</xdr:rowOff>
    </xdr:from>
    <xdr:to>
      <xdr:col>22</xdr:col>
      <xdr:colOff>415925</xdr:colOff>
      <xdr:row>58</xdr:row>
      <xdr:rowOff>166504</xdr:rowOff>
    </xdr:to>
    <xdr:sp macro="" textlink="">
      <xdr:nvSpPr>
        <xdr:cNvPr id="600" name="円/楕円 599"/>
        <xdr:cNvSpPr/>
      </xdr:nvSpPr>
      <xdr:spPr>
        <a:xfrm>
          <a:off x="15430500" y="100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157631</xdr:rowOff>
    </xdr:from>
    <xdr:ext cx="534377" cy="259045"/>
    <xdr:sp macro="" textlink="">
      <xdr:nvSpPr>
        <xdr:cNvPr id="601" name="テキスト ボックス 600"/>
        <xdr:cNvSpPr txBox="1"/>
      </xdr:nvSpPr>
      <xdr:spPr>
        <a:xfrm>
          <a:off x="15214111" y="101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32880</xdr:rowOff>
    </xdr:from>
    <xdr:to>
      <xdr:col>21</xdr:col>
      <xdr:colOff>212725</xdr:colOff>
      <xdr:row>58</xdr:row>
      <xdr:rowOff>134480</xdr:rowOff>
    </xdr:to>
    <xdr:sp macro="" textlink="">
      <xdr:nvSpPr>
        <xdr:cNvPr id="602" name="円/楕円 601"/>
        <xdr:cNvSpPr/>
      </xdr:nvSpPr>
      <xdr:spPr>
        <a:xfrm>
          <a:off x="14541500" y="99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125607</xdr:rowOff>
    </xdr:from>
    <xdr:ext cx="534377" cy="259045"/>
    <xdr:sp macro="" textlink="">
      <xdr:nvSpPr>
        <xdr:cNvPr id="603" name="テキスト ボックス 602"/>
        <xdr:cNvSpPr txBox="1"/>
      </xdr:nvSpPr>
      <xdr:spPr>
        <a:xfrm>
          <a:off x="14325111" y="100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118880</xdr:rowOff>
    </xdr:from>
    <xdr:to>
      <xdr:col>20</xdr:col>
      <xdr:colOff>9525</xdr:colOff>
      <xdr:row>58</xdr:row>
      <xdr:rowOff>49030</xdr:rowOff>
    </xdr:to>
    <xdr:sp macro="" textlink="">
      <xdr:nvSpPr>
        <xdr:cNvPr id="604" name="円/楕円 603"/>
        <xdr:cNvSpPr/>
      </xdr:nvSpPr>
      <xdr:spPr>
        <a:xfrm>
          <a:off x="13652500" y="9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40157</xdr:rowOff>
    </xdr:from>
    <xdr:ext cx="534377" cy="259045"/>
    <xdr:sp macro="" textlink="">
      <xdr:nvSpPr>
        <xdr:cNvPr id="605" name="テキスト ボックス 604"/>
        <xdr:cNvSpPr txBox="1"/>
      </xdr:nvSpPr>
      <xdr:spPr>
        <a:xfrm>
          <a:off x="13436111" y="99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170046</xdr:rowOff>
    </xdr:from>
    <xdr:to>
      <xdr:col>18</xdr:col>
      <xdr:colOff>492125</xdr:colOff>
      <xdr:row>58</xdr:row>
      <xdr:rowOff>100196</xdr:rowOff>
    </xdr:to>
    <xdr:sp macro="" textlink="">
      <xdr:nvSpPr>
        <xdr:cNvPr id="606" name="円/楕円 605"/>
        <xdr:cNvSpPr/>
      </xdr:nvSpPr>
      <xdr:spPr>
        <a:xfrm>
          <a:off x="12763500" y="99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91323</xdr:rowOff>
    </xdr:from>
    <xdr:ext cx="534377" cy="259045"/>
    <xdr:sp macro="" textlink="">
      <xdr:nvSpPr>
        <xdr:cNvPr id="607" name="テキスト ボックス 606"/>
        <xdr:cNvSpPr txBox="1"/>
      </xdr:nvSpPr>
      <xdr:spPr>
        <a:xfrm>
          <a:off x="12547111" y="100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125619</xdr:rowOff>
    </xdr:from>
    <xdr:to>
      <xdr:col>23</xdr:col>
      <xdr:colOff>517525</xdr:colOff>
      <xdr:row>78</xdr:row>
      <xdr:rowOff>136857</xdr:rowOff>
    </xdr:to>
    <xdr:cxnSp macro="">
      <xdr:nvCxnSpPr>
        <xdr:cNvPr id="634" name="直線コネクタ 633"/>
        <xdr:cNvCxnSpPr/>
      </xdr:nvCxnSpPr>
      <xdr:spPr>
        <a:xfrm>
          <a:off x="15481300" y="13498719"/>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125619</xdr:rowOff>
    </xdr:from>
    <xdr:to>
      <xdr:col>22</xdr:col>
      <xdr:colOff>365125</xdr:colOff>
      <xdr:row>78</xdr:row>
      <xdr:rowOff>134917</xdr:rowOff>
    </xdr:to>
    <xdr:cxnSp macro="">
      <xdr:nvCxnSpPr>
        <xdr:cNvPr id="637" name="直線コネクタ 636"/>
        <xdr:cNvCxnSpPr/>
      </xdr:nvCxnSpPr>
      <xdr:spPr>
        <a:xfrm flipV="1">
          <a:off x="14592300" y="13498719"/>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134917</xdr:rowOff>
    </xdr:from>
    <xdr:to>
      <xdr:col>21</xdr:col>
      <xdr:colOff>161925</xdr:colOff>
      <xdr:row>78</xdr:row>
      <xdr:rowOff>139325</xdr:rowOff>
    </xdr:to>
    <xdr:cxnSp macro="">
      <xdr:nvCxnSpPr>
        <xdr:cNvPr id="640" name="直線コネクタ 639"/>
        <xdr:cNvCxnSpPr/>
      </xdr:nvCxnSpPr>
      <xdr:spPr>
        <a:xfrm flipV="1">
          <a:off x="13703300" y="13508017"/>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132869</xdr:rowOff>
    </xdr:from>
    <xdr:to>
      <xdr:col>19</xdr:col>
      <xdr:colOff>644525</xdr:colOff>
      <xdr:row>78</xdr:row>
      <xdr:rowOff>139325</xdr:rowOff>
    </xdr:to>
    <xdr:cxnSp macro="">
      <xdr:nvCxnSpPr>
        <xdr:cNvPr id="643" name="直線コネクタ 642"/>
        <xdr:cNvCxnSpPr/>
      </xdr:nvCxnSpPr>
      <xdr:spPr>
        <a:xfrm>
          <a:off x="12814300" y="13505969"/>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86057</xdr:rowOff>
    </xdr:from>
    <xdr:to>
      <xdr:col>23</xdr:col>
      <xdr:colOff>568325</xdr:colOff>
      <xdr:row>79</xdr:row>
      <xdr:rowOff>16207</xdr:rowOff>
    </xdr:to>
    <xdr:sp macro="" textlink="">
      <xdr:nvSpPr>
        <xdr:cNvPr id="653" name="円/楕円 652"/>
        <xdr:cNvSpPr/>
      </xdr:nvSpPr>
      <xdr:spPr>
        <a:xfrm>
          <a:off x="16268700" y="134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44619</xdr:rowOff>
    </xdr:from>
    <xdr:ext cx="378565" cy="259045"/>
    <xdr:sp macro="" textlink="">
      <xdr:nvSpPr>
        <xdr:cNvPr id="654" name="災害復旧費該当値テキスト"/>
        <xdr:cNvSpPr txBox="1"/>
      </xdr:nvSpPr>
      <xdr:spPr>
        <a:xfrm>
          <a:off x="16370300" y="1341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74819</xdr:rowOff>
    </xdr:from>
    <xdr:to>
      <xdr:col>22</xdr:col>
      <xdr:colOff>415925</xdr:colOff>
      <xdr:row>79</xdr:row>
      <xdr:rowOff>4969</xdr:rowOff>
    </xdr:to>
    <xdr:sp macro="" textlink="">
      <xdr:nvSpPr>
        <xdr:cNvPr id="655" name="円/楕円 654"/>
        <xdr:cNvSpPr/>
      </xdr:nvSpPr>
      <xdr:spPr>
        <a:xfrm>
          <a:off x="15430500" y="134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167546</xdr:rowOff>
    </xdr:from>
    <xdr:ext cx="469744" cy="259045"/>
    <xdr:sp macro="" textlink="">
      <xdr:nvSpPr>
        <xdr:cNvPr id="656" name="テキスト ボックス 655"/>
        <xdr:cNvSpPr txBox="1"/>
      </xdr:nvSpPr>
      <xdr:spPr>
        <a:xfrm>
          <a:off x="15246427" y="13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84117</xdr:rowOff>
    </xdr:from>
    <xdr:to>
      <xdr:col>21</xdr:col>
      <xdr:colOff>212725</xdr:colOff>
      <xdr:row>79</xdr:row>
      <xdr:rowOff>14267</xdr:rowOff>
    </xdr:to>
    <xdr:sp macro="" textlink="">
      <xdr:nvSpPr>
        <xdr:cNvPr id="657" name="円/楕円 656"/>
        <xdr:cNvSpPr/>
      </xdr:nvSpPr>
      <xdr:spPr>
        <a:xfrm>
          <a:off x="14541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5394</xdr:rowOff>
    </xdr:from>
    <xdr:ext cx="469744" cy="259045"/>
    <xdr:sp macro="" textlink="">
      <xdr:nvSpPr>
        <xdr:cNvPr id="658" name="テキスト ボックス 657"/>
        <xdr:cNvSpPr txBox="1"/>
      </xdr:nvSpPr>
      <xdr:spPr>
        <a:xfrm>
          <a:off x="14357427"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88525</xdr:rowOff>
    </xdr:from>
    <xdr:to>
      <xdr:col>20</xdr:col>
      <xdr:colOff>9525</xdr:colOff>
      <xdr:row>79</xdr:row>
      <xdr:rowOff>18675</xdr:rowOff>
    </xdr:to>
    <xdr:sp macro="" textlink="">
      <xdr:nvSpPr>
        <xdr:cNvPr id="659" name="円/楕円 658"/>
        <xdr:cNvSpPr/>
      </xdr:nvSpPr>
      <xdr:spPr>
        <a:xfrm>
          <a:off x="13652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9802</xdr:rowOff>
    </xdr:from>
    <xdr:ext cx="313932" cy="259045"/>
    <xdr:sp macro="" textlink="">
      <xdr:nvSpPr>
        <xdr:cNvPr id="660" name="テキスト ボックス 659"/>
        <xdr:cNvSpPr txBox="1"/>
      </xdr:nvSpPr>
      <xdr:spPr>
        <a:xfrm>
          <a:off x="13546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82069</xdr:rowOff>
    </xdr:from>
    <xdr:to>
      <xdr:col>18</xdr:col>
      <xdr:colOff>492125</xdr:colOff>
      <xdr:row>79</xdr:row>
      <xdr:rowOff>12219</xdr:rowOff>
    </xdr:to>
    <xdr:sp macro="" textlink="">
      <xdr:nvSpPr>
        <xdr:cNvPr id="661" name="円/楕円 660"/>
        <xdr:cNvSpPr/>
      </xdr:nvSpPr>
      <xdr:spPr>
        <a:xfrm>
          <a:off x="12763500" y="134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3346</xdr:rowOff>
    </xdr:from>
    <xdr:ext cx="469744" cy="259045"/>
    <xdr:sp macro="" textlink="">
      <xdr:nvSpPr>
        <xdr:cNvPr id="662" name="テキスト ボックス 661"/>
        <xdr:cNvSpPr txBox="1"/>
      </xdr:nvSpPr>
      <xdr:spPr>
        <a:xfrm>
          <a:off x="12579427" y="135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88010</xdr:rowOff>
    </xdr:from>
    <xdr:to>
      <xdr:col>23</xdr:col>
      <xdr:colOff>517525</xdr:colOff>
      <xdr:row>98</xdr:row>
      <xdr:rowOff>91061</xdr:rowOff>
    </xdr:to>
    <xdr:cxnSp macro="">
      <xdr:nvCxnSpPr>
        <xdr:cNvPr id="691" name="直線コネクタ 690"/>
        <xdr:cNvCxnSpPr/>
      </xdr:nvCxnSpPr>
      <xdr:spPr>
        <a:xfrm flipV="1">
          <a:off x="15481300" y="16890110"/>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91061</xdr:rowOff>
    </xdr:from>
    <xdr:to>
      <xdr:col>22</xdr:col>
      <xdr:colOff>365125</xdr:colOff>
      <xdr:row>98</xdr:row>
      <xdr:rowOff>97768</xdr:rowOff>
    </xdr:to>
    <xdr:cxnSp macro="">
      <xdr:nvCxnSpPr>
        <xdr:cNvPr id="694" name="直線コネクタ 693"/>
        <xdr:cNvCxnSpPr/>
      </xdr:nvCxnSpPr>
      <xdr:spPr>
        <a:xfrm flipV="1">
          <a:off x="14592300" y="16893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97768</xdr:rowOff>
    </xdr:from>
    <xdr:to>
      <xdr:col>21</xdr:col>
      <xdr:colOff>161925</xdr:colOff>
      <xdr:row>98</xdr:row>
      <xdr:rowOff>103273</xdr:rowOff>
    </xdr:to>
    <xdr:cxnSp macro="">
      <xdr:nvCxnSpPr>
        <xdr:cNvPr id="697" name="直線コネクタ 696"/>
        <xdr:cNvCxnSpPr/>
      </xdr:nvCxnSpPr>
      <xdr:spPr>
        <a:xfrm flipV="1">
          <a:off x="13703300" y="1689986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103273</xdr:rowOff>
    </xdr:from>
    <xdr:to>
      <xdr:col>19</xdr:col>
      <xdr:colOff>644525</xdr:colOff>
      <xdr:row>98</xdr:row>
      <xdr:rowOff>106389</xdr:rowOff>
    </xdr:to>
    <xdr:cxnSp macro="">
      <xdr:nvCxnSpPr>
        <xdr:cNvPr id="700" name="直線コネクタ 699"/>
        <xdr:cNvCxnSpPr/>
      </xdr:nvCxnSpPr>
      <xdr:spPr>
        <a:xfrm flipV="1">
          <a:off x="12814300" y="16905373"/>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37210</xdr:rowOff>
    </xdr:from>
    <xdr:to>
      <xdr:col>23</xdr:col>
      <xdr:colOff>568325</xdr:colOff>
      <xdr:row>98</xdr:row>
      <xdr:rowOff>138810</xdr:rowOff>
    </xdr:to>
    <xdr:sp macro="" textlink="">
      <xdr:nvSpPr>
        <xdr:cNvPr id="710" name="円/楕円 709"/>
        <xdr:cNvSpPr/>
      </xdr:nvSpPr>
      <xdr:spPr>
        <a:xfrm>
          <a:off x="162687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123587</xdr:rowOff>
    </xdr:from>
    <xdr:ext cx="534377" cy="259045"/>
    <xdr:sp macro="" textlink="">
      <xdr:nvSpPr>
        <xdr:cNvPr id="711" name="公債費該当値テキスト"/>
        <xdr:cNvSpPr txBox="1"/>
      </xdr:nvSpPr>
      <xdr:spPr>
        <a:xfrm>
          <a:off x="16370300" y="167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40261</xdr:rowOff>
    </xdr:from>
    <xdr:to>
      <xdr:col>22</xdr:col>
      <xdr:colOff>415925</xdr:colOff>
      <xdr:row>98</xdr:row>
      <xdr:rowOff>141861</xdr:rowOff>
    </xdr:to>
    <xdr:sp macro="" textlink="">
      <xdr:nvSpPr>
        <xdr:cNvPr id="712" name="円/楕円 711"/>
        <xdr:cNvSpPr/>
      </xdr:nvSpPr>
      <xdr:spPr>
        <a:xfrm>
          <a:off x="15430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132988</xdr:rowOff>
    </xdr:from>
    <xdr:ext cx="534377" cy="259045"/>
    <xdr:sp macro="" textlink="">
      <xdr:nvSpPr>
        <xdr:cNvPr id="713" name="テキスト ボックス 712"/>
        <xdr:cNvSpPr txBox="1"/>
      </xdr:nvSpPr>
      <xdr:spPr>
        <a:xfrm>
          <a:off x="15214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46968</xdr:rowOff>
    </xdr:from>
    <xdr:to>
      <xdr:col>21</xdr:col>
      <xdr:colOff>212725</xdr:colOff>
      <xdr:row>98</xdr:row>
      <xdr:rowOff>148568</xdr:rowOff>
    </xdr:to>
    <xdr:sp macro="" textlink="">
      <xdr:nvSpPr>
        <xdr:cNvPr id="714" name="円/楕円 713"/>
        <xdr:cNvSpPr/>
      </xdr:nvSpPr>
      <xdr:spPr>
        <a:xfrm>
          <a:off x="14541500" y="168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139695</xdr:rowOff>
    </xdr:from>
    <xdr:ext cx="534377" cy="259045"/>
    <xdr:sp macro="" textlink="">
      <xdr:nvSpPr>
        <xdr:cNvPr id="715" name="テキスト ボックス 714"/>
        <xdr:cNvSpPr txBox="1"/>
      </xdr:nvSpPr>
      <xdr:spPr>
        <a:xfrm>
          <a:off x="14325111" y="169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52473</xdr:rowOff>
    </xdr:from>
    <xdr:to>
      <xdr:col>20</xdr:col>
      <xdr:colOff>9525</xdr:colOff>
      <xdr:row>98</xdr:row>
      <xdr:rowOff>154073</xdr:rowOff>
    </xdr:to>
    <xdr:sp macro="" textlink="">
      <xdr:nvSpPr>
        <xdr:cNvPr id="716" name="円/楕円 715"/>
        <xdr:cNvSpPr/>
      </xdr:nvSpPr>
      <xdr:spPr>
        <a:xfrm>
          <a:off x="13652500" y="16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145200</xdr:rowOff>
    </xdr:from>
    <xdr:ext cx="534377" cy="259045"/>
    <xdr:sp macro="" textlink="">
      <xdr:nvSpPr>
        <xdr:cNvPr id="717" name="テキスト ボックス 716"/>
        <xdr:cNvSpPr txBox="1"/>
      </xdr:nvSpPr>
      <xdr:spPr>
        <a:xfrm>
          <a:off x="13436111" y="169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55589</xdr:rowOff>
    </xdr:from>
    <xdr:to>
      <xdr:col>18</xdr:col>
      <xdr:colOff>492125</xdr:colOff>
      <xdr:row>98</xdr:row>
      <xdr:rowOff>157189</xdr:rowOff>
    </xdr:to>
    <xdr:sp macro="" textlink="">
      <xdr:nvSpPr>
        <xdr:cNvPr id="718" name="円/楕円 717"/>
        <xdr:cNvSpPr/>
      </xdr:nvSpPr>
      <xdr:spPr>
        <a:xfrm>
          <a:off x="12763500" y="168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148316</xdr:rowOff>
    </xdr:from>
    <xdr:ext cx="534377" cy="259045"/>
    <xdr:sp macro="" textlink="">
      <xdr:nvSpPr>
        <xdr:cNvPr id="719" name="テキスト ボックス 718"/>
        <xdr:cNvSpPr txBox="1"/>
      </xdr:nvSpPr>
      <xdr:spPr>
        <a:xfrm>
          <a:off x="12547111" y="16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総務費は、類似団体との比較では低い数値となっている。さらに、前年度比較では、１７</a:t>
          </a:r>
          <a:r>
            <a:rPr kumimoji="1" lang="en-US" altLang="ja-JP" sz="1100">
              <a:latin typeface="ＭＳ Ｐゴシック"/>
            </a:rPr>
            <a:t>.</a:t>
          </a:r>
          <a:r>
            <a:rPr kumimoji="1" lang="ja-JP" altLang="en-US" sz="1100">
              <a:latin typeface="ＭＳ Ｐゴシック"/>
            </a:rPr>
            <a:t>６％の改善が図られており、これは平成２６年度に退職手当債を借入れ財政調整基金積立を臨時的に行ったことが大きな要因である。　／　民生費は、類似団体平均との比較では、低い水準となっているが、過去５年間右肩上がりの増加を見せている。これは、民生費のうち、私立保育園への児童保育委託料をはじめとした児童福祉費、国民健康保険事業特別会計への繰出金や介護・訓練給付事業などの社会福祉費の増加等が大きな要因である。　／　衛生費は、</a:t>
          </a:r>
          <a:r>
            <a:rPr kumimoji="1" lang="ja-JP" altLang="ja-JP" sz="1100">
              <a:solidFill>
                <a:schemeClr val="dk1"/>
              </a:solidFill>
              <a:effectLst/>
              <a:latin typeface="+mn-lt"/>
              <a:ea typeface="+mn-ea"/>
              <a:cs typeface="+mn-cs"/>
            </a:rPr>
            <a:t>類似団体平均との比較で低い水準となって</a:t>
          </a:r>
          <a:r>
            <a:rPr kumimoji="1" lang="ja-JP" altLang="en-US" sz="1100">
              <a:solidFill>
                <a:schemeClr val="dk1"/>
              </a:solidFill>
              <a:effectLst/>
              <a:latin typeface="+mn-lt"/>
              <a:ea typeface="+mn-ea"/>
              <a:cs typeface="+mn-cs"/>
            </a:rPr>
            <a:t>おり、前年度比較でも４．８％程の改善がみられる。これは、水道企業会計への基準外の繰出金等の削減等が要因として挙げられる。　</a:t>
          </a:r>
          <a:r>
            <a:rPr kumimoji="1" lang="ja-JP" altLang="en-US" sz="1100">
              <a:latin typeface="ＭＳ Ｐゴシック"/>
            </a:rPr>
            <a:t>／　農林水産業費は、類似団体平均との比較で低い水準となっており、前年度比較でも２６</a:t>
          </a:r>
          <a:r>
            <a:rPr kumimoji="1" lang="en-US" altLang="ja-JP" sz="1100">
              <a:latin typeface="ＭＳ Ｐゴシック"/>
            </a:rPr>
            <a:t>.</a:t>
          </a:r>
          <a:r>
            <a:rPr kumimoji="1" lang="ja-JP" altLang="en-US" sz="1100">
              <a:latin typeface="ＭＳ Ｐゴシック"/>
            </a:rPr>
            <a:t>７％程の改善がみられる。これは、大雪の被害を受けた農業者への経営体育成支援事業補助金が平成２７年度には発生しなかったことが要因として挙げられる。　／　商工費は、類似団体平均との比較で低い水準となっており、前年度比較でも４１</a:t>
          </a:r>
          <a:r>
            <a:rPr kumimoji="1" lang="en-US" altLang="ja-JP" sz="1100">
              <a:latin typeface="ＭＳ Ｐゴシック"/>
            </a:rPr>
            <a:t>.</a:t>
          </a:r>
          <a:r>
            <a:rPr kumimoji="1" lang="ja-JP" altLang="en-US" sz="1100">
              <a:latin typeface="ＭＳ Ｐゴシック"/>
            </a:rPr>
            <a:t>６％程の改善がみられる。これは、企業誘致対策として工場等を新設する企業への奨励金のうち、大部分を占めていた企業への交付が平成２６年度で終了したためである。　／　土木費は、類似団体平均との比較で低い水準となっており、前年度比較でも１</a:t>
          </a:r>
          <a:r>
            <a:rPr kumimoji="1" lang="en-US" altLang="ja-JP" sz="1100">
              <a:latin typeface="ＭＳ Ｐゴシック"/>
            </a:rPr>
            <a:t>.</a:t>
          </a:r>
          <a:r>
            <a:rPr kumimoji="1" lang="ja-JP" altLang="en-US" sz="1100">
              <a:latin typeface="ＭＳ Ｐゴシック"/>
            </a:rPr>
            <a:t>７％程の改善がみられる。これは、君津富津広域下水道組合への負担金等の減が要因として挙げられる。　／　消防費は、類似団体平均との比較で低い水準となっており、前年度比較でも９</a:t>
          </a:r>
          <a:r>
            <a:rPr kumimoji="1" lang="en-US" altLang="ja-JP" sz="1100">
              <a:latin typeface="ＭＳ Ｐゴシック"/>
            </a:rPr>
            <a:t>.</a:t>
          </a:r>
          <a:r>
            <a:rPr kumimoji="1" lang="ja-JP" altLang="en-US" sz="1100">
              <a:latin typeface="ＭＳ Ｐゴシック"/>
            </a:rPr>
            <a:t>０％程の改善がみられる。これは、職員数削減の影響が大きく、一般職人件費については、消防費のみで８千９百万円以上の減となっている。　／　教育費は、類似団体平均との比較では低い水準となっているが、前年度比較で１７</a:t>
          </a:r>
          <a:r>
            <a:rPr kumimoji="1" lang="en-US" altLang="ja-JP" sz="1100">
              <a:latin typeface="ＭＳ Ｐゴシック"/>
            </a:rPr>
            <a:t>.</a:t>
          </a:r>
          <a:r>
            <a:rPr kumimoji="1" lang="ja-JP" altLang="en-US" sz="1100">
              <a:latin typeface="ＭＳ Ｐゴシック"/>
            </a:rPr>
            <a:t>２％程の増である。これは、飯野小学校プール改修等の小学校施設整備事業、富津中学校及び天羽中学校の武道場耐震改修工事をはじめとした中学校施設整備事業などが大きな増要因となっている。　／　公債費は、類似団体平均との比較では低い水準となっているが、前年度比で２％以上増加している。これは、緊急防災・減災事業である、防災センター整備及び小中学校耐震補強事業の償還が開始したことが挙げられ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地方税等の減少や扶助費等の増加により、平成２４年度に３億円、平成２５年度に２億円の取り崩しを行い大幅に減少した。しかし、平成２６年度・平成２７年度は、義務的経費以外の執行抑制、税の徴収率向上、基金の見直し等の対策により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実質単年度収支についても、歳出の執行抑制等により２年連続のプラスとなったが、今後も歳出削減等に取り組むことで、経営改革プランに定めた基金残高の目標へ向けて、基金の積立を行っていく。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実質収支は、一般会計及び公営企業会計を含めた特別会計についても、赤字となったことはなく、全ての会計において剰余金を計上している。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16240506</v>
      </c>
      <c r="BO4" s="379"/>
      <c r="BP4" s="379"/>
      <c r="BQ4" s="379"/>
      <c r="BR4" s="379"/>
      <c r="BS4" s="379"/>
      <c r="BT4" s="379"/>
      <c r="BU4" s="380"/>
      <c r="BV4" s="378">
        <v>16701870</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15339916</v>
      </c>
      <c r="BO5" s="416"/>
      <c r="BP5" s="416"/>
      <c r="BQ5" s="416"/>
      <c r="BR5" s="416"/>
      <c r="BS5" s="416"/>
      <c r="BT5" s="416"/>
      <c r="BU5" s="417"/>
      <c r="BV5" s="415">
        <v>16009339</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89.1</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900590</v>
      </c>
      <c r="BO6" s="416"/>
      <c r="BP6" s="416"/>
      <c r="BQ6" s="416"/>
      <c r="BR6" s="416"/>
      <c r="BS6" s="416"/>
      <c r="BT6" s="416"/>
      <c r="BU6" s="417"/>
      <c r="BV6" s="415">
        <v>692531</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93.8</v>
      </c>
      <c r="CU6" s="453"/>
      <c r="CV6" s="453"/>
      <c r="CW6" s="453"/>
      <c r="CX6" s="453"/>
      <c r="CY6" s="453"/>
      <c r="CZ6" s="453"/>
      <c r="DA6" s="454"/>
      <c r="DB6" s="452">
        <v>97.7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136792</v>
      </c>
      <c r="BO7" s="416"/>
      <c r="BP7" s="416"/>
      <c r="BQ7" s="416"/>
      <c r="BR7" s="416"/>
      <c r="BS7" s="416"/>
      <c r="BT7" s="416"/>
      <c r="BU7" s="417"/>
      <c r="BV7" s="415">
        <v>80397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11097767</v>
      </c>
      <c r="CU7" s="416"/>
      <c r="CV7" s="416"/>
      <c r="CW7" s="416"/>
      <c r="CX7" s="416"/>
      <c r="CY7" s="416"/>
      <c r="CZ7" s="416"/>
      <c r="DA7" s="417"/>
      <c r="DB7" s="415">
        <v>10820846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76</v>
      </c>
      <c r="AV8" s="448"/>
      <c r="AW8" s="448"/>
      <c r="AX8" s="448"/>
      <c r="AY8" s="449" t="s">
        <v>91</v>
      </c>
      <c r="AZ8" s="450"/>
      <c r="BA8" s="450"/>
      <c r="BB8" s="450"/>
      <c r="BC8" s="450"/>
      <c r="BD8" s="450"/>
      <c r="BE8" s="450"/>
      <c r="BF8" s="450"/>
      <c r="BG8" s="450"/>
      <c r="BH8" s="450"/>
      <c r="BI8" s="450"/>
      <c r="BJ8" s="450"/>
      <c r="BK8" s="450"/>
      <c r="BL8" s="450"/>
      <c r="BM8" s="451"/>
      <c r="BN8" s="415">
        <v>763798</v>
      </c>
      <c r="BO8" s="416"/>
      <c r="BP8" s="416"/>
      <c r="BQ8" s="416"/>
      <c r="BR8" s="416"/>
      <c r="BS8" s="416"/>
      <c r="BT8" s="416"/>
      <c r="BU8" s="417"/>
      <c r="BV8" s="415">
        <v>612134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0.93</v>
      </c>
      <c r="CU8" s="456"/>
      <c r="CV8" s="456"/>
      <c r="CW8" s="456"/>
      <c r="CX8" s="456"/>
      <c r="CY8" s="456"/>
      <c r="CZ8" s="456"/>
      <c r="DA8" s="457"/>
      <c r="DB8" s="455">
        <v>0.94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45601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151664</v>
      </c>
      <c r="BO9" s="416"/>
      <c r="BP9" s="416"/>
      <c r="BQ9" s="416"/>
      <c r="BR9" s="416"/>
      <c r="BS9" s="416"/>
      <c r="BT9" s="416"/>
      <c r="BU9" s="417"/>
      <c r="BV9" s="415">
        <v>158188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13.3</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48073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179</v>
      </c>
      <c r="BO10" s="416"/>
      <c r="BP10" s="416"/>
      <c r="BQ10" s="416"/>
      <c r="BR10" s="416"/>
      <c r="BS10" s="416"/>
      <c r="BT10" s="416"/>
      <c r="BU10" s="417"/>
      <c r="BV10" s="415">
        <v>604382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46492</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150000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46104</v>
      </c>
      <c r="S13" s="497"/>
      <c r="T13" s="497"/>
      <c r="U13" s="497"/>
      <c r="V13" s="498"/>
      <c r="W13" s="431" t="s">
        <v>119</v>
      </c>
      <c r="X13" s="432"/>
      <c r="Y13" s="432"/>
      <c r="Z13" s="432"/>
      <c r="AA13" s="432"/>
      <c r="AB13" s="422"/>
      <c r="AC13" s="466">
        <v>1857</v>
      </c>
      <c r="AD13" s="467"/>
      <c r="AE13" s="467"/>
      <c r="AF13" s="467"/>
      <c r="AG13" s="506"/>
      <c r="AH13" s="466">
        <v>2611</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151843</v>
      </c>
      <c r="BO13" s="416"/>
      <c r="BP13" s="416"/>
      <c r="BQ13" s="416"/>
      <c r="BR13" s="416"/>
      <c r="BS13" s="416"/>
      <c r="BT13" s="416"/>
      <c r="BU13" s="417"/>
      <c r="BV13" s="415">
        <v>612570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47108</v>
      </c>
      <c r="S14" s="497"/>
      <c r="T14" s="497"/>
      <c r="U14" s="497"/>
      <c r="V14" s="498"/>
      <c r="W14" s="405"/>
      <c r="X14" s="406"/>
      <c r="Y14" s="406"/>
      <c r="Z14" s="406"/>
      <c r="AA14" s="406"/>
      <c r="AB14" s="395"/>
      <c r="AC14" s="499">
        <v>8.3000000000000007</v>
      </c>
      <c r="AD14" s="500"/>
      <c r="AE14" s="500"/>
      <c r="AF14" s="500"/>
      <c r="AG14" s="501"/>
      <c r="AH14" s="499">
        <v>10.3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115.1</v>
      </c>
      <c r="CU14" s="511"/>
      <c r="CV14" s="511"/>
      <c r="CW14" s="511"/>
      <c r="CX14" s="511"/>
      <c r="CY14" s="511"/>
      <c r="CZ14" s="511"/>
      <c r="DA14" s="512"/>
      <c r="DB14" s="510">
        <v>137.9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46771</v>
      </c>
      <c r="S15" s="497"/>
      <c r="T15" s="497"/>
      <c r="U15" s="497"/>
      <c r="V15" s="498"/>
      <c r="W15" s="431" t="s">
        <v>126</v>
      </c>
      <c r="X15" s="432"/>
      <c r="Y15" s="432"/>
      <c r="Z15" s="432"/>
      <c r="AA15" s="432"/>
      <c r="AB15" s="422"/>
      <c r="AC15" s="466">
        <v>6391</v>
      </c>
      <c r="AD15" s="467"/>
      <c r="AE15" s="467"/>
      <c r="AF15" s="467"/>
      <c r="AG15" s="506"/>
      <c r="AH15" s="466">
        <v>6875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7300799</v>
      </c>
      <c r="BO15" s="379"/>
      <c r="BP15" s="379"/>
      <c r="BQ15" s="379"/>
      <c r="BR15" s="379"/>
      <c r="BS15" s="379"/>
      <c r="BT15" s="379"/>
      <c r="BU15" s="380"/>
      <c r="BV15" s="378">
        <v>7260571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28.4</v>
      </c>
      <c r="AD16" s="500"/>
      <c r="AE16" s="500"/>
      <c r="AF16" s="500"/>
      <c r="AG16" s="501"/>
      <c r="AH16" s="499">
        <v>27.2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7989384</v>
      </c>
      <c r="BO16" s="416"/>
      <c r="BP16" s="416"/>
      <c r="BQ16" s="416"/>
      <c r="BR16" s="416"/>
      <c r="BS16" s="416"/>
      <c r="BT16" s="416"/>
      <c r="BU16" s="417"/>
      <c r="BV16" s="415">
        <v>7755138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14251</v>
      </c>
      <c r="AD17" s="467"/>
      <c r="AE17" s="467"/>
      <c r="AF17" s="467"/>
      <c r="AG17" s="506"/>
      <c r="AH17" s="466">
        <v>15695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9377021</v>
      </c>
      <c r="BO17" s="416"/>
      <c r="BP17" s="416"/>
      <c r="BQ17" s="416"/>
      <c r="BR17" s="416"/>
      <c r="BS17" s="416"/>
      <c r="BT17" s="416"/>
      <c r="BU17" s="417"/>
      <c r="BV17" s="415">
        <v>9372003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205.53</v>
      </c>
      <c r="M18" s="528"/>
      <c r="N18" s="528"/>
      <c r="O18" s="528"/>
      <c r="P18" s="528"/>
      <c r="Q18" s="528"/>
      <c r="R18" s="529"/>
      <c r="S18" s="529"/>
      <c r="T18" s="529"/>
      <c r="U18" s="529"/>
      <c r="V18" s="530"/>
      <c r="W18" s="433"/>
      <c r="X18" s="434"/>
      <c r="Y18" s="434"/>
      <c r="Z18" s="434"/>
      <c r="AA18" s="434"/>
      <c r="AB18" s="425"/>
      <c r="AC18" s="531">
        <v>63.3</v>
      </c>
      <c r="AD18" s="532"/>
      <c r="AE18" s="532"/>
      <c r="AF18" s="532"/>
      <c r="AG18" s="533"/>
      <c r="AH18" s="531">
        <v>62.1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9684577</v>
      </c>
      <c r="BO18" s="416"/>
      <c r="BP18" s="416"/>
      <c r="BQ18" s="416"/>
      <c r="BR18" s="416"/>
      <c r="BS18" s="416"/>
      <c r="BT18" s="416"/>
      <c r="BU18" s="417"/>
      <c r="BV18" s="415">
        <v>9691019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11768020</v>
      </c>
      <c r="BO19" s="416"/>
      <c r="BP19" s="416"/>
      <c r="BQ19" s="416"/>
      <c r="BR19" s="416"/>
      <c r="BS19" s="416"/>
      <c r="BT19" s="416"/>
      <c r="BU19" s="417"/>
      <c r="BV19" s="415">
        <v>12034627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17634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14961705</v>
      </c>
      <c r="BO23" s="416"/>
      <c r="BP23" s="416"/>
      <c r="BQ23" s="416"/>
      <c r="BR23" s="416"/>
      <c r="BS23" s="416"/>
      <c r="BT23" s="416"/>
      <c r="BU23" s="417"/>
      <c r="BV23" s="415">
        <v>15264896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6300</v>
      </c>
      <c r="R24" s="467"/>
      <c r="S24" s="467"/>
      <c r="T24" s="467"/>
      <c r="U24" s="467"/>
      <c r="V24" s="506"/>
      <c r="W24" s="561"/>
      <c r="X24" s="549"/>
      <c r="Y24" s="550"/>
      <c r="Z24" s="465" t="s">
        <v>150</v>
      </c>
      <c r="AA24" s="445"/>
      <c r="AB24" s="445"/>
      <c r="AC24" s="445"/>
      <c r="AD24" s="445"/>
      <c r="AE24" s="445"/>
      <c r="AF24" s="445"/>
      <c r="AG24" s="446"/>
      <c r="AH24" s="466">
        <v>392</v>
      </c>
      <c r="AI24" s="467"/>
      <c r="AJ24" s="467"/>
      <c r="AK24" s="467"/>
      <c r="AL24" s="506"/>
      <c r="AM24" s="466">
        <v>1205792</v>
      </c>
      <c r="AN24" s="467"/>
      <c r="AO24" s="467"/>
      <c r="AP24" s="467"/>
      <c r="AQ24" s="467"/>
      <c r="AR24" s="506"/>
      <c r="AS24" s="466">
        <v>3076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11895765</v>
      </c>
      <c r="BO24" s="416"/>
      <c r="BP24" s="416"/>
      <c r="BQ24" s="416"/>
      <c r="BR24" s="416"/>
      <c r="BS24" s="416"/>
      <c r="BT24" s="416"/>
      <c r="BU24" s="417"/>
      <c r="BV24" s="415">
        <v>11931104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5460</v>
      </c>
      <c r="R25" s="467"/>
      <c r="S25" s="467"/>
      <c r="T25" s="467"/>
      <c r="U25" s="467"/>
      <c r="V25" s="506"/>
      <c r="W25" s="561"/>
      <c r="X25" s="549"/>
      <c r="Y25" s="550"/>
      <c r="Z25" s="465" t="s">
        <v>153</v>
      </c>
      <c r="AA25" s="445"/>
      <c r="AB25" s="445"/>
      <c r="AC25" s="445"/>
      <c r="AD25" s="445"/>
      <c r="AE25" s="445"/>
      <c r="AF25" s="445"/>
      <c r="AG25" s="446"/>
      <c r="AH25" s="466">
        <v>88</v>
      </c>
      <c r="AI25" s="467"/>
      <c r="AJ25" s="467"/>
      <c r="AK25" s="467"/>
      <c r="AL25" s="506"/>
      <c r="AM25" s="466">
        <v>293568</v>
      </c>
      <c r="AN25" s="467"/>
      <c r="AO25" s="467"/>
      <c r="AP25" s="467"/>
      <c r="AQ25" s="467"/>
      <c r="AR25" s="506"/>
      <c r="AS25" s="466">
        <v>3336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2501989</v>
      </c>
      <c r="BO25" s="379"/>
      <c r="BP25" s="379"/>
      <c r="BQ25" s="379"/>
      <c r="BR25" s="379"/>
      <c r="BS25" s="379"/>
      <c r="BT25" s="379"/>
      <c r="BU25" s="380"/>
      <c r="BV25" s="378">
        <v>2642884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4830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26802</v>
      </c>
      <c r="AN26" s="467"/>
      <c r="AO26" s="467"/>
      <c r="AP26" s="467"/>
      <c r="AQ26" s="467"/>
      <c r="AR26" s="506"/>
      <c r="AS26" s="466">
        <v>2978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4240</v>
      </c>
      <c r="R27" s="467"/>
      <c r="S27" s="467"/>
      <c r="T27" s="467"/>
      <c r="U27" s="467"/>
      <c r="V27" s="506"/>
      <c r="W27" s="561"/>
      <c r="X27" s="549"/>
      <c r="Y27" s="550"/>
      <c r="Z27" s="465" t="s">
        <v>159</v>
      </c>
      <c r="AA27" s="445"/>
      <c r="AB27" s="445"/>
      <c r="AC27" s="445"/>
      <c r="AD27" s="445"/>
      <c r="AE27" s="445"/>
      <c r="AF27" s="445"/>
      <c r="AG27" s="446"/>
      <c r="AH27" s="466">
        <v>7</v>
      </c>
      <c r="AI27" s="467"/>
      <c r="AJ27" s="467"/>
      <c r="AK27" s="467"/>
      <c r="AL27" s="506"/>
      <c r="AM27" s="466">
        <v>29057</v>
      </c>
      <c r="AN27" s="467"/>
      <c r="AO27" s="467"/>
      <c r="AP27" s="467"/>
      <c r="AQ27" s="467"/>
      <c r="AR27" s="506"/>
      <c r="AS27" s="466">
        <v>4151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10000</v>
      </c>
      <c r="BO27" s="585"/>
      <c r="BP27" s="585"/>
      <c r="BQ27" s="585"/>
      <c r="BR27" s="585"/>
      <c r="BS27" s="585"/>
      <c r="BT27" s="585"/>
      <c r="BU27" s="586"/>
      <c r="BV27" s="584">
        <v>10000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3760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966530</v>
      </c>
      <c r="BO28" s="379"/>
      <c r="BP28" s="379"/>
      <c r="BQ28" s="379"/>
      <c r="BR28" s="379"/>
      <c r="BS28" s="379"/>
      <c r="BT28" s="379"/>
      <c r="BU28" s="380"/>
      <c r="BV28" s="378">
        <v>656351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3600</v>
      </c>
      <c r="R29" s="467"/>
      <c r="S29" s="467"/>
      <c r="T29" s="467"/>
      <c r="U29" s="467"/>
      <c r="V29" s="506"/>
      <c r="W29" s="562"/>
      <c r="X29" s="563"/>
      <c r="Y29" s="564"/>
      <c r="Z29" s="465" t="s">
        <v>166</v>
      </c>
      <c r="AA29" s="445"/>
      <c r="AB29" s="445"/>
      <c r="AC29" s="445"/>
      <c r="AD29" s="445"/>
      <c r="AE29" s="445"/>
      <c r="AF29" s="445"/>
      <c r="AG29" s="446"/>
      <c r="AH29" s="466">
        <v>399</v>
      </c>
      <c r="AI29" s="467"/>
      <c r="AJ29" s="467"/>
      <c r="AK29" s="467"/>
      <c r="AL29" s="506"/>
      <c r="AM29" s="466">
        <v>1234849</v>
      </c>
      <c r="AN29" s="467"/>
      <c r="AO29" s="467"/>
      <c r="AP29" s="467"/>
      <c r="AQ29" s="467"/>
      <c r="AR29" s="506"/>
      <c r="AS29" s="466">
        <v>3095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116</v>
      </c>
      <c r="BO29" s="416"/>
      <c r="BP29" s="416"/>
      <c r="BQ29" s="416"/>
      <c r="BR29" s="416"/>
      <c r="BS29" s="416"/>
      <c r="BT29" s="416"/>
      <c r="BU29" s="417"/>
      <c r="BV29" s="415" t="s">
        <v>116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475727</v>
      </c>
      <c r="BO30" s="585"/>
      <c r="BP30" s="585"/>
      <c r="BQ30" s="585"/>
      <c r="BR30" s="585"/>
      <c r="BS30" s="585"/>
      <c r="BT30" s="585"/>
      <c r="BU30" s="586"/>
      <c r="BV30" s="584">
        <v>484198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富津市施設利用振興公社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温泉供給事業特別会計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富津市土地開発公社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君津広域水道企業団（水道用水供給事業会計）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君津中央病院企業団（病院事業会計）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君津富津広域下水道組合（公共下水道事業会計）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君津郡市広域市町村圏事務組合（一般会計）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7.87</v>
      </c>
      <c r="G34" s="33">
        <v>8.3699999999999992</v>
      </c>
      <c r="H34" s="33">
        <v>8.91</v>
      </c>
      <c r="I34" s="33">
        <v>9.9499999999999993</v>
      </c>
      <c r="J34" s="34">
        <v>9.6</v>
      </c>
      <c r="K34" s="22"/>
      <c r="L34" s="22"/>
      <c r="M34" s="22"/>
      <c r="N34" s="22"/>
      <c r="O34" s="22"/>
      <c r="P34" s="22"/>
    </row>
    <row r="35" spans="1:16" ht="39" customHeight="1">
      <c r="A35" s="22"/>
      <c r="B35" s="35"/>
      <c r="C35" s="1175" t="s">
        <v>529</v>
      </c>
      <c r="D35" s="1176"/>
      <c r="E35" s="1177"/>
      <c r="F35" s="36">
        <v>3.33</v>
      </c>
      <c r="G35" s="37">
        <v>3.2</v>
      </c>
      <c r="H35" s="37">
        <v>4.1399999999999997</v>
      </c>
      <c r="I35" s="37">
        <v>5.65</v>
      </c>
      <c r="J35" s="38">
        <v>6.88</v>
      </c>
      <c r="K35" s="22"/>
      <c r="L35" s="22"/>
      <c r="M35" s="22"/>
      <c r="N35" s="22"/>
      <c r="O35" s="22"/>
      <c r="P35" s="22"/>
    </row>
    <row r="36" spans="1:16" ht="39" customHeight="1">
      <c r="A36" s="22"/>
      <c r="B36" s="35"/>
      <c r="C36" s="1175" t="s">
        <v>530</v>
      </c>
      <c r="D36" s="1176"/>
      <c r="E36" s="1177"/>
      <c r="F36" s="36">
        <v>3.31</v>
      </c>
      <c r="G36" s="37">
        <v>2.09</v>
      </c>
      <c r="H36" s="37">
        <v>1.81</v>
      </c>
      <c r="I36" s="37">
        <v>0.87</v>
      </c>
      <c r="J36" s="38">
        <v>2.52</v>
      </c>
      <c r="K36" s="22"/>
      <c r="L36" s="22"/>
      <c r="M36" s="22"/>
      <c r="N36" s="22"/>
      <c r="O36" s="22"/>
      <c r="P36" s="22"/>
    </row>
    <row r="37" spans="1:16" ht="39" customHeight="1">
      <c r="A37" s="22"/>
      <c r="B37" s="35"/>
      <c r="C37" s="1175" t="s">
        <v>531</v>
      </c>
      <c r="D37" s="1176"/>
      <c r="E37" s="1177"/>
      <c r="F37" s="36">
        <v>0.45</v>
      </c>
      <c r="G37" s="37">
        <v>0.8</v>
      </c>
      <c r="H37" s="37">
        <v>0.37</v>
      </c>
      <c r="I37" s="37">
        <v>1.28</v>
      </c>
      <c r="J37" s="38">
        <v>0.92</v>
      </c>
      <c r="K37" s="22"/>
      <c r="L37" s="22"/>
      <c r="M37" s="22"/>
      <c r="N37" s="22"/>
      <c r="O37" s="22"/>
      <c r="P37" s="22"/>
    </row>
    <row r="38" spans="1:16" ht="39" customHeight="1">
      <c r="A38" s="22"/>
      <c r="B38" s="35"/>
      <c r="C38" s="1175" t="s">
        <v>532</v>
      </c>
      <c r="D38" s="1176"/>
      <c r="E38" s="1177"/>
      <c r="F38" s="36">
        <v>0.06</v>
      </c>
      <c r="G38" s="37">
        <v>0.06</v>
      </c>
      <c r="H38" s="37">
        <v>7.0000000000000007E-2</v>
      </c>
      <c r="I38" s="37">
        <v>0.06</v>
      </c>
      <c r="J38" s="38">
        <v>7.0000000000000007E-2</v>
      </c>
      <c r="K38" s="22"/>
      <c r="L38" s="22"/>
      <c r="M38" s="22"/>
      <c r="N38" s="22"/>
      <c r="O38" s="22"/>
      <c r="P38" s="22"/>
    </row>
    <row r="39" spans="1:16" ht="39" customHeight="1">
      <c r="A39" s="22"/>
      <c r="B39" s="35"/>
      <c r="C39" s="1175" t="s">
        <v>533</v>
      </c>
      <c r="D39" s="1176"/>
      <c r="E39" s="1177"/>
      <c r="F39" s="36">
        <v>0.02</v>
      </c>
      <c r="G39" s="37">
        <v>0.02</v>
      </c>
      <c r="H39" s="37">
        <v>0.03</v>
      </c>
      <c r="I39" s="37">
        <v>0.02</v>
      </c>
      <c r="J39" s="38">
        <v>0.02</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535</v>
      </c>
      <c r="D43" s="1179"/>
      <c r="E43" s="118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1385</v>
      </c>
      <c r="L45" s="60">
        <v>1418</v>
      </c>
      <c r="M45" s="60">
        <v>1477</v>
      </c>
      <c r="N45" s="60">
        <v>1543</v>
      </c>
      <c r="O45" s="61">
        <v>1560</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11</v>
      </c>
      <c r="L48" s="64">
        <v>11</v>
      </c>
      <c r="M48" s="64">
        <v>11</v>
      </c>
      <c r="N48" s="64">
        <v>10</v>
      </c>
      <c r="O48" s="65">
        <v>1</v>
      </c>
      <c r="P48" s="48"/>
      <c r="Q48" s="48"/>
      <c r="R48" s="48"/>
      <c r="S48" s="48"/>
      <c r="T48" s="48"/>
      <c r="U48" s="48"/>
    </row>
    <row r="49" spans="1:21" ht="30.75" customHeight="1">
      <c r="A49" s="48"/>
      <c r="B49" s="1193"/>
      <c r="C49" s="1194"/>
      <c r="D49" s="62"/>
      <c r="E49" s="1185" t="s">
        <v>15</v>
      </c>
      <c r="F49" s="1185"/>
      <c r="G49" s="1185"/>
      <c r="H49" s="1185"/>
      <c r="I49" s="1185"/>
      <c r="J49" s="1186"/>
      <c r="K49" s="63">
        <v>459</v>
      </c>
      <c r="L49" s="64">
        <v>429</v>
      </c>
      <c r="M49" s="64">
        <v>411</v>
      </c>
      <c r="N49" s="64">
        <v>417</v>
      </c>
      <c r="O49" s="65">
        <v>371</v>
      </c>
      <c r="P49" s="48"/>
      <c r="Q49" s="48"/>
      <c r="R49" s="48"/>
      <c r="S49" s="48"/>
      <c r="T49" s="48"/>
      <c r="U49" s="48"/>
    </row>
    <row r="50" spans="1:21" ht="30.75" customHeight="1">
      <c r="A50" s="48"/>
      <c r="B50" s="1193"/>
      <c r="C50" s="1194"/>
      <c r="D50" s="62"/>
      <c r="E50" s="1185" t="s">
        <v>16</v>
      </c>
      <c r="F50" s="1185"/>
      <c r="G50" s="1185"/>
      <c r="H50" s="1185"/>
      <c r="I50" s="1185"/>
      <c r="J50" s="1186"/>
      <c r="K50" s="63">
        <v>218</v>
      </c>
      <c r="L50" s="64">
        <v>181</v>
      </c>
      <c r="M50" s="64">
        <v>159</v>
      </c>
      <c r="N50" s="64">
        <v>159</v>
      </c>
      <c r="O50" s="65">
        <v>155</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1040</v>
      </c>
      <c r="L52" s="64">
        <v>1066</v>
      </c>
      <c r="M52" s="64">
        <v>1084</v>
      </c>
      <c r="N52" s="64">
        <v>1146</v>
      </c>
      <c r="O52" s="65">
        <v>1079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1033</v>
      </c>
      <c r="L53" s="69">
        <v>973</v>
      </c>
      <c r="M53" s="69">
        <v>974</v>
      </c>
      <c r="N53" s="69">
        <v>983</v>
      </c>
      <c r="O53" s="70">
        <v>1009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13684</v>
      </c>
      <c r="J41" s="83">
        <v>15016</v>
      </c>
      <c r="K41" s="83">
        <v>14990</v>
      </c>
      <c r="L41" s="83">
        <v>15265</v>
      </c>
      <c r="M41" s="84">
        <v>14962</v>
      </c>
    </row>
    <row r="42" spans="2:13" ht="27.75" customHeight="1">
      <c r="B42" s="1201"/>
      <c r="C42" s="1202"/>
      <c r="D42" s="85"/>
      <c r="E42" s="1207" t="s">
        <v>25</v>
      </c>
      <c r="F42" s="1207"/>
      <c r="G42" s="1207"/>
      <c r="H42" s="1208"/>
      <c r="I42" s="86">
        <v>1636</v>
      </c>
      <c r="J42" s="87">
        <v>1453</v>
      </c>
      <c r="K42" s="87">
        <v>1404</v>
      </c>
      <c r="L42" s="87">
        <v>1287</v>
      </c>
      <c r="M42" s="88">
        <v>1158</v>
      </c>
    </row>
    <row r="43" spans="2:13" ht="27.75" customHeight="1">
      <c r="B43" s="1201"/>
      <c r="C43" s="1202"/>
      <c r="D43" s="85"/>
      <c r="E43" s="1207" t="s">
        <v>26</v>
      </c>
      <c r="F43" s="1207"/>
      <c r="G43" s="1207"/>
      <c r="H43" s="1208"/>
      <c r="I43" s="86">
        <v>200</v>
      </c>
      <c r="J43" s="87">
        <v>169</v>
      </c>
      <c r="K43" s="87">
        <v>149</v>
      </c>
      <c r="L43" s="87">
        <v>151</v>
      </c>
      <c r="M43" s="88">
        <v>112</v>
      </c>
    </row>
    <row r="44" spans="2:13" ht="27.75" customHeight="1">
      <c r="B44" s="1201"/>
      <c r="C44" s="1202"/>
      <c r="D44" s="85"/>
      <c r="E44" s="1207" t="s">
        <v>27</v>
      </c>
      <c r="F44" s="1207"/>
      <c r="G44" s="1207"/>
      <c r="H44" s="1208"/>
      <c r="I44" s="86">
        <v>5396</v>
      </c>
      <c r="J44" s="87">
        <v>5136</v>
      </c>
      <c r="K44" s="87">
        <v>4990</v>
      </c>
      <c r="L44" s="87">
        <v>4780</v>
      </c>
      <c r="M44" s="88">
        <v>4650</v>
      </c>
    </row>
    <row r="45" spans="2:13" ht="27.75" customHeight="1">
      <c r="B45" s="1201"/>
      <c r="C45" s="1202"/>
      <c r="D45" s="85"/>
      <c r="E45" s="1207" t="s">
        <v>28</v>
      </c>
      <c r="F45" s="1207"/>
      <c r="G45" s="1207"/>
      <c r="H45" s="1208"/>
      <c r="I45" s="86">
        <v>7110</v>
      </c>
      <c r="J45" s="87">
        <v>7278</v>
      </c>
      <c r="K45" s="87">
        <v>6701</v>
      </c>
      <c r="L45" s="87">
        <v>6246</v>
      </c>
      <c r="M45" s="88">
        <v>5918</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1273</v>
      </c>
      <c r="J49" s="87">
        <v>1734</v>
      </c>
      <c r="K49" s="87">
        <v>1522</v>
      </c>
      <c r="L49" s="87">
        <v>1814</v>
      </c>
      <c r="M49" s="88">
        <v>2359</v>
      </c>
    </row>
    <row r="50" spans="2:13" ht="27.75" customHeight="1">
      <c r="B50" s="1201"/>
      <c r="C50" s="1202"/>
      <c r="D50" s="85"/>
      <c r="E50" s="1207" t="s">
        <v>34</v>
      </c>
      <c r="F50" s="1207"/>
      <c r="G50" s="1207"/>
      <c r="H50" s="1208"/>
      <c r="I50" s="86" t="s">
        <v>482</v>
      </c>
      <c r="J50" s="87" t="s">
        <v>482</v>
      </c>
      <c r="K50" s="87" t="s">
        <v>482</v>
      </c>
      <c r="L50" s="87" t="s">
        <v>482</v>
      </c>
      <c r="M50" s="88" t="s">
        <v>482</v>
      </c>
    </row>
    <row r="51" spans="2:13" ht="27.75" customHeight="1">
      <c r="B51" s="1203"/>
      <c r="C51" s="1204"/>
      <c r="D51" s="85"/>
      <c r="E51" s="1207" t="s">
        <v>35</v>
      </c>
      <c r="F51" s="1207"/>
      <c r="G51" s="1207"/>
      <c r="H51" s="1208"/>
      <c r="I51" s="86">
        <v>11988</v>
      </c>
      <c r="J51" s="87">
        <v>12244</v>
      </c>
      <c r="K51" s="87">
        <v>12367</v>
      </c>
      <c r="L51" s="87">
        <v>12573</v>
      </c>
      <c r="M51" s="88">
        <v>12902</v>
      </c>
    </row>
    <row r="52" spans="2:13" ht="27.75" customHeight="1" thickBot="1">
      <c r="B52" s="1211" t="s">
        <v>20</v>
      </c>
      <c r="C52" s="1212"/>
      <c r="D52" s="90"/>
      <c r="E52" s="1213" t="s">
        <v>36</v>
      </c>
      <c r="F52" s="1213"/>
      <c r="G52" s="1213"/>
      <c r="H52" s="1214"/>
      <c r="I52" s="91">
        <v>14765</v>
      </c>
      <c r="J52" s="92">
        <v>15075</v>
      </c>
      <c r="K52" s="92">
        <v>14345</v>
      </c>
      <c r="L52" s="92">
        <v>13342</v>
      </c>
      <c r="M52" s="93">
        <v>11539</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560</v>
      </c>
      <c r="H55" s="1239"/>
      <c r="I55" s="1237" t="s">
        <v>558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557</v>
      </c>
      <c r="H73" s="1228"/>
      <c r="I73" s="1233" t="s">
        <v>558</v>
      </c>
      <c r="J73" s="1233"/>
      <c r="K73" s="1248">
        <v>144.30000000000001</v>
      </c>
      <c r="L73" s="1248">
        <v>151.69999999999999</v>
      </c>
      <c r="M73" s="1236">
        <v>145.30000000000001</v>
      </c>
      <c r="N73" s="1236">
        <v>137.9</v>
      </c>
      <c r="O73" s="1236">
        <v>115.1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564</v>
      </c>
      <c r="J75" s="1237"/>
      <c r="K75" s="1249">
        <v>10.5</v>
      </c>
      <c r="L75" s="1249">
        <v>10</v>
      </c>
      <c r="M75" s="1249">
        <v>9.9</v>
      </c>
      <c r="N75" s="1249">
        <v>9.9</v>
      </c>
      <c r="O75" s="1249">
        <v>10</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560</v>
      </c>
      <c r="H77" s="1239"/>
      <c r="I77" s="1237" t="s">
        <v>558</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564</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520</v>
      </c>
      <c r="G2" s="111"/>
      <c r="H2" s="112"/>
    </row>
    <row r="3" spans="1:8">
      <c r="A3" s="108" t="s">
        <v>513</v>
      </c>
      <c r="B3" s="113"/>
      <c r="C3" s="114"/>
      <c r="D3" s="115">
        <v>24125</v>
      </c>
      <c r="E3" s="116"/>
      <c r="F3" s="117">
        <v>67201</v>
      </c>
      <c r="G3" s="118"/>
      <c r="H3" s="119"/>
    </row>
    <row r="4" spans="1:8">
      <c r="A4" s="120"/>
      <c r="B4" s="121"/>
      <c r="C4" s="122"/>
      <c r="D4" s="123">
        <v>16669</v>
      </c>
      <c r="E4" s="124"/>
      <c r="F4" s="125">
        <v>35210</v>
      </c>
      <c r="G4" s="126"/>
      <c r="H4" s="127"/>
    </row>
    <row r="5" spans="1:8">
      <c r="A5" s="108" t="s">
        <v>515</v>
      </c>
      <c r="B5" s="113"/>
      <c r="C5" s="114"/>
      <c r="D5" s="115">
        <v>56585</v>
      </c>
      <c r="E5" s="116"/>
      <c r="F5" s="117">
        <v>75709</v>
      </c>
      <c r="G5" s="118"/>
      <c r="H5" s="119"/>
    </row>
    <row r="6" spans="1:8">
      <c r="A6" s="120"/>
      <c r="B6" s="121"/>
      <c r="C6" s="122"/>
      <c r="D6" s="123">
        <v>39295</v>
      </c>
      <c r="E6" s="124"/>
      <c r="F6" s="125">
        <v>35212</v>
      </c>
      <c r="G6" s="126"/>
      <c r="H6" s="127"/>
    </row>
    <row r="7" spans="1:8">
      <c r="A7" s="108" t="s">
        <v>516</v>
      </c>
      <c r="B7" s="113"/>
      <c r="C7" s="114"/>
      <c r="D7" s="115">
        <v>18657</v>
      </c>
      <c r="E7" s="116"/>
      <c r="F7" s="117">
        <v>90961</v>
      </c>
      <c r="G7" s="118"/>
      <c r="H7" s="119"/>
    </row>
    <row r="8" spans="1:8">
      <c r="A8" s="120"/>
      <c r="B8" s="121"/>
      <c r="C8" s="122"/>
      <c r="D8" s="123">
        <v>11430</v>
      </c>
      <c r="E8" s="124"/>
      <c r="F8" s="125">
        <v>37720</v>
      </c>
      <c r="G8" s="126"/>
      <c r="H8" s="127"/>
    </row>
    <row r="9" spans="1:8">
      <c r="A9" s="108" t="s">
        <v>517</v>
      </c>
      <c r="B9" s="113"/>
      <c r="C9" s="114"/>
      <c r="D9" s="115">
        <v>13707</v>
      </c>
      <c r="E9" s="116"/>
      <c r="F9" s="117">
        <v>106614</v>
      </c>
      <c r="G9" s="118"/>
      <c r="H9" s="119"/>
    </row>
    <row r="10" spans="1:8">
      <c r="A10" s="120"/>
      <c r="B10" s="121"/>
      <c r="C10" s="122"/>
      <c r="D10" s="123">
        <v>5929</v>
      </c>
      <c r="E10" s="124"/>
      <c r="F10" s="125">
        <v>45545</v>
      </c>
      <c r="G10" s="126"/>
      <c r="H10" s="127"/>
    </row>
    <row r="11" spans="1:8">
      <c r="A11" s="108" t="s">
        <v>518</v>
      </c>
      <c r="B11" s="113"/>
      <c r="C11" s="114"/>
      <c r="D11" s="115">
        <v>19382</v>
      </c>
      <c r="E11" s="116"/>
      <c r="F11" s="117">
        <v>85459</v>
      </c>
      <c r="G11" s="118"/>
      <c r="H11" s="119"/>
    </row>
    <row r="12" spans="1:8">
      <c r="A12" s="120"/>
      <c r="B12" s="121"/>
      <c r="C12" s="128"/>
      <c r="D12" s="123">
        <v>6150</v>
      </c>
      <c r="E12" s="124"/>
      <c r="F12" s="125">
        <v>44378</v>
      </c>
      <c r="G12" s="126"/>
      <c r="H12" s="127"/>
    </row>
    <row r="13" spans="1:8">
      <c r="A13" s="108"/>
      <c r="B13" s="113"/>
      <c r="C13" s="129"/>
      <c r="D13" s="130">
        <v>26491</v>
      </c>
      <c r="E13" s="131"/>
      <c r="F13" s="132">
        <v>85189</v>
      </c>
      <c r="G13" s="133"/>
      <c r="H13" s="119"/>
    </row>
    <row r="14" spans="1:8">
      <c r="A14" s="120"/>
      <c r="B14" s="121"/>
      <c r="C14" s="122"/>
      <c r="D14" s="123">
        <v>15895</v>
      </c>
      <c r="E14" s="124"/>
      <c r="F14" s="125">
        <v>39613</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3.34</v>
      </c>
      <c r="C19" s="134">
        <f>ROUND(VALUE(SUBSTITUTE(実質収支比率等に係る経年分析!G$48,"▲","-")),2)</f>
        <v>3.21</v>
      </c>
      <c r="D19" s="134">
        <f>ROUND(VALUE(SUBSTITUTE(実質収支比率等に係る経年分析!H$48,"▲","-")),2)</f>
        <v>4.1399999999999997</v>
      </c>
      <c r="E19" s="134">
        <f>ROUND(VALUE(SUBSTITUTE(実質収支比率等に係る経年分析!I$48,"▲","-")),2)</f>
        <v>5.66</v>
      </c>
      <c r="F19" s="134">
        <f>ROUND(VALUE(SUBSTITUTE(実質収支比率等に係る経年分析!J$48,"▲","-")),2)</f>
        <v>6.88</v>
      </c>
    </row>
    <row r="20" spans="1:11">
      <c r="A20" s="134" t="s">
        <v>41</v>
      </c>
      <c r="B20" s="134">
        <f>ROUND(VALUE(SUBSTITUTE(実質収支比率等に係る経年分析!F$47,"▲","-")),2)</f>
        <v>6.23</v>
      </c>
      <c r="C20" s="134">
        <f>ROUND(VALUE(SUBSTITUTE(実質収支比率等に係る経年分析!G$47,"▲","-")),2)</f>
        <v>3.65</v>
      </c>
      <c r="D20" s="134">
        <f>ROUND(VALUE(SUBSTITUTE(実質収支比率等に係る経年分析!H$47,"▲","-")),2)</f>
        <v>1.84</v>
      </c>
      <c r="E20" s="134">
        <f>ROUND(VALUE(SUBSTITUTE(実質収支比率等に係る経年分析!I$47,"▲","-")),2)</f>
        <v>6.07</v>
      </c>
      <c r="F20" s="134">
        <f>ROUND(VALUE(SUBSTITUTE(実質収支比率等に係る経年分析!J$47,"▲","-")),2)</f>
        <v>8.7100000000000009</v>
      </c>
    </row>
    <row r="21" spans="1:11">
      <c r="A21" s="134" t="s">
        <v>42</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5.66</v>
      </c>
      <c r="F21" s="134">
        <f>IF(ISNUMBER(VALUE(SUBSTITUTE(実質収支比率等に係る経年分析!J$49,"▲","-"))),ROUND(VALUE(SUBSTITUTE(実質収支比率等に係る経年分析!J$49,"▲","-")),2),NA())</f>
        <v>1.37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温泉供給事業特別会計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1040</v>
      </c>
      <c r="E42" s="136"/>
      <c r="F42" s="136"/>
      <c r="G42" s="136">
        <f>'実質公債費比率（分子）の構造'!L$52</f>
        <v>1066</v>
      </c>
      <c r="H42" s="136"/>
      <c r="I42" s="136"/>
      <c r="J42" s="136">
        <f>'実質公債費比率（分子）の構造'!M$52</f>
        <v>1084</v>
      </c>
      <c r="K42" s="136"/>
      <c r="L42" s="136"/>
      <c r="M42" s="136">
        <f>'実質公債費比率（分子）の構造'!N$52</f>
        <v>1146</v>
      </c>
      <c r="N42" s="136"/>
      <c r="O42" s="136"/>
      <c r="P42" s="136">
        <f>'実質公債費比率（分子）の構造'!O$52</f>
        <v>1079</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51</v>
      </c>
      <c r="B44" s="136">
        <f>'実質公債費比率（分子）の構造'!K$50</f>
        <v>218</v>
      </c>
      <c r="C44" s="136"/>
      <c r="D44" s="136"/>
      <c r="E44" s="136">
        <f>'実質公債費比率（分子）の構造'!L$50</f>
        <v>181</v>
      </c>
      <c r="F44" s="136"/>
      <c r="G44" s="136"/>
      <c r="H44" s="136">
        <f>'実質公債費比率（分子）の構造'!M$50</f>
        <v>159</v>
      </c>
      <c r="I44" s="136"/>
      <c r="J44" s="136"/>
      <c r="K44" s="136">
        <f>'実質公債費比率（分子）の構造'!N$50</f>
        <v>159</v>
      </c>
      <c r="L44" s="136"/>
      <c r="M44" s="136"/>
      <c r="N44" s="136">
        <f>'実質公債費比率（分子）の構造'!O$50</f>
        <v>155</v>
      </c>
      <c r="O44" s="136"/>
      <c r="P44" s="136"/>
    </row>
    <row r="45" spans="1:16">
      <c r="A45" s="136" t="s">
        <v>52</v>
      </c>
      <c r="B45" s="136">
        <f>'実質公債費比率（分子）の構造'!K$49</f>
        <v>459</v>
      </c>
      <c r="C45" s="136"/>
      <c r="D45" s="136"/>
      <c r="E45" s="136">
        <f>'実質公債費比率（分子）の構造'!L$49</f>
        <v>429</v>
      </c>
      <c r="F45" s="136"/>
      <c r="G45" s="136"/>
      <c r="H45" s="136">
        <f>'実質公債費比率（分子）の構造'!M$49</f>
        <v>411</v>
      </c>
      <c r="I45" s="136"/>
      <c r="J45" s="136"/>
      <c r="K45" s="136">
        <f>'実質公債費比率（分子）の構造'!N$49</f>
        <v>417</v>
      </c>
      <c r="L45" s="136"/>
      <c r="M45" s="136"/>
      <c r="N45" s="136">
        <f>'実質公債費比率（分子）の構造'!O$49</f>
        <v>371</v>
      </c>
      <c r="O45" s="136"/>
      <c r="P45" s="136"/>
    </row>
    <row r="46" spans="1:16">
      <c r="A46" s="136" t="s">
        <v>53</v>
      </c>
      <c r="B46" s="136">
        <f>'実質公債費比率（分子）の構造'!K$48</f>
        <v>11</v>
      </c>
      <c r="C46" s="136"/>
      <c r="D46" s="136"/>
      <c r="E46" s="136">
        <f>'実質公債費比率（分子）の構造'!L$48</f>
        <v>11</v>
      </c>
      <c r="F46" s="136"/>
      <c r="G46" s="136"/>
      <c r="H46" s="136">
        <f>'実質公債費比率（分子）の構造'!M$48</f>
        <v>11</v>
      </c>
      <c r="I46" s="136"/>
      <c r="J46" s="136"/>
      <c r="K46" s="136">
        <f>'実質公債費比率（分子）の構造'!N$48</f>
        <v>10</v>
      </c>
      <c r="L46" s="136"/>
      <c r="M46" s="136"/>
      <c r="N46" s="136">
        <f>'実質公債費比率（分子）の構造'!O$48</f>
        <v>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1385</v>
      </c>
      <c r="C49" s="136"/>
      <c r="D49" s="136"/>
      <c r="E49" s="136">
        <f>'実質公債費比率（分子）の構造'!L$45</f>
        <v>1418</v>
      </c>
      <c r="F49" s="136"/>
      <c r="G49" s="136"/>
      <c r="H49" s="136">
        <f>'実質公債費比率（分子）の構造'!M$45</f>
        <v>1477</v>
      </c>
      <c r="I49" s="136"/>
      <c r="J49" s="136"/>
      <c r="K49" s="136">
        <f>'実質公債費比率（分子）の構造'!N$45</f>
        <v>1543</v>
      </c>
      <c r="L49" s="136"/>
      <c r="M49" s="136"/>
      <c r="N49" s="136">
        <f>'実質公債費比率（分子）の構造'!O$45</f>
        <v>1560</v>
      </c>
      <c r="O49" s="136"/>
      <c r="P49" s="136"/>
    </row>
    <row r="50" spans="1:16">
      <c r="A50" s="136" t="s">
        <v>57</v>
      </c>
      <c r="B50" s="136" t="e">
        <f>NA()</f>
        <v>#N/A</v>
      </c>
      <c r="C50" s="136">
        <f>IF(ISNUMBER('実質公債費比率（分子）の構造'!K$53),'実質公債費比率（分子）の構造'!K$53,NA())</f>
        <v>1033</v>
      </c>
      <c r="D50" s="136" t="e">
        <f>NA()</f>
        <v>#N/A</v>
      </c>
      <c r="E50" s="136" t="e">
        <f>NA()</f>
        <v>#N/A</v>
      </c>
      <c r="F50" s="136">
        <f>IF(ISNUMBER('実質公債費比率（分子）の構造'!L$53),'実質公債費比率（分子）の構造'!L$53,NA())</f>
        <v>973</v>
      </c>
      <c r="G50" s="136" t="e">
        <f>NA()</f>
        <v>#N/A</v>
      </c>
      <c r="H50" s="136" t="e">
        <f>NA()</f>
        <v>#N/A</v>
      </c>
      <c r="I50" s="136">
        <f>IF(ISNUMBER('実質公債費比率（分子）の構造'!M$53),'実質公債費比率（分子）の構造'!M$53,NA())</f>
        <v>974</v>
      </c>
      <c r="J50" s="136" t="e">
        <f>NA()</f>
        <v>#N/A</v>
      </c>
      <c r="K50" s="136" t="e">
        <f>NA()</f>
        <v>#N/A</v>
      </c>
      <c r="L50" s="136">
        <f>IF(ISNUMBER('実質公債費比率（分子）の構造'!N$53),'実質公債費比率（分子）の構造'!N$53,NA())</f>
        <v>983</v>
      </c>
      <c r="M50" s="136" t="e">
        <f>NA()</f>
        <v>#N/A</v>
      </c>
      <c r="N50" s="136" t="e">
        <f>NA()</f>
        <v>#N/A</v>
      </c>
      <c r="O50" s="136">
        <f>IF(ISNUMBER('実質公債費比率（分子）の構造'!O$53),'実質公債費比率（分子）の構造'!O$53,NA())</f>
        <v>1009</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11988</v>
      </c>
      <c r="E56" s="135"/>
      <c r="F56" s="135"/>
      <c r="G56" s="135">
        <f>'将来負担比率（分子）の構造'!J$51</f>
        <v>12244</v>
      </c>
      <c r="H56" s="135"/>
      <c r="I56" s="135"/>
      <c r="J56" s="135">
        <f>'将来負担比率（分子）の構造'!K$51</f>
        <v>12367</v>
      </c>
      <c r="K56" s="135"/>
      <c r="L56" s="135"/>
      <c r="M56" s="135">
        <f>'将来負担比率（分子）の構造'!L$51</f>
        <v>12573</v>
      </c>
      <c r="N56" s="135"/>
      <c r="O56" s="135"/>
      <c r="P56" s="135">
        <f>'将来負担比率（分子）の構造'!M$51</f>
        <v>12902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1273</v>
      </c>
      <c r="E58" s="135"/>
      <c r="F58" s="135"/>
      <c r="G58" s="135">
        <f>'将来負担比率（分子）の構造'!J$49</f>
        <v>1734</v>
      </c>
      <c r="H58" s="135"/>
      <c r="I58" s="135"/>
      <c r="J58" s="135">
        <f>'将来負担比率（分子）の構造'!K$49</f>
        <v>1522</v>
      </c>
      <c r="K58" s="135"/>
      <c r="L58" s="135"/>
      <c r="M58" s="135">
        <f>'将来負担比率（分子）の構造'!L$49</f>
        <v>1814</v>
      </c>
      <c r="N58" s="135"/>
      <c r="O58" s="135"/>
      <c r="P58" s="135">
        <f>'将来負担比率（分子）の構造'!M$49</f>
        <v>2359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7110</v>
      </c>
      <c r="C62" s="135"/>
      <c r="D62" s="135"/>
      <c r="E62" s="135">
        <f>'将来負担比率（分子）の構造'!J$45</f>
        <v>7278</v>
      </c>
      <c r="F62" s="135"/>
      <c r="G62" s="135"/>
      <c r="H62" s="135">
        <f>'将来負担比率（分子）の構造'!K$45</f>
        <v>6701</v>
      </c>
      <c r="I62" s="135"/>
      <c r="J62" s="135"/>
      <c r="K62" s="135">
        <f>'将来負担比率（分子）の構造'!L$45</f>
        <v>6246</v>
      </c>
      <c r="L62" s="135"/>
      <c r="M62" s="135"/>
      <c r="N62" s="135">
        <f>'将来負担比率（分子）の構造'!M$45</f>
        <v>5918</v>
      </c>
      <c r="O62" s="135"/>
      <c r="P62" s="135"/>
    </row>
    <row r="63" spans="1:16">
      <c r="A63" s="135" t="s">
        <v>27</v>
      </c>
      <c r="B63" s="135">
        <f>'将来負担比率（分子）の構造'!I$44</f>
        <v>5396</v>
      </c>
      <c r="C63" s="135"/>
      <c r="D63" s="135"/>
      <c r="E63" s="135">
        <f>'将来負担比率（分子）の構造'!J$44</f>
        <v>5136</v>
      </c>
      <c r="F63" s="135"/>
      <c r="G63" s="135"/>
      <c r="H63" s="135">
        <f>'将来負担比率（分子）の構造'!K$44</f>
        <v>4990</v>
      </c>
      <c r="I63" s="135"/>
      <c r="J63" s="135"/>
      <c r="K63" s="135">
        <f>'将来負担比率（分子）の構造'!L$44</f>
        <v>4780</v>
      </c>
      <c r="L63" s="135"/>
      <c r="M63" s="135"/>
      <c r="N63" s="135">
        <f>'将来負担比率（分子）の構造'!M$44</f>
        <v>4650</v>
      </c>
      <c r="O63" s="135"/>
      <c r="P63" s="135"/>
    </row>
    <row r="64" spans="1:16">
      <c r="A64" s="135" t="s">
        <v>26</v>
      </c>
      <c r="B64" s="135">
        <f>'将来負担比率（分子）の構造'!I$43</f>
        <v>200</v>
      </c>
      <c r="C64" s="135"/>
      <c r="D64" s="135"/>
      <c r="E64" s="135">
        <f>'将来負担比率（分子）の構造'!J$43</f>
        <v>169</v>
      </c>
      <c r="F64" s="135"/>
      <c r="G64" s="135"/>
      <c r="H64" s="135">
        <f>'将来負担比率（分子）の構造'!K$43</f>
        <v>149</v>
      </c>
      <c r="I64" s="135"/>
      <c r="J64" s="135"/>
      <c r="K64" s="135">
        <f>'将来負担比率（分子）の構造'!L$43</f>
        <v>151</v>
      </c>
      <c r="L64" s="135"/>
      <c r="M64" s="135"/>
      <c r="N64" s="135">
        <f>'将来負担比率（分子）の構造'!M$43</f>
        <v>112</v>
      </c>
      <c r="O64" s="135"/>
      <c r="P64" s="135"/>
    </row>
    <row r="65" spans="1:16">
      <c r="A65" s="135" t="s">
        <v>25</v>
      </c>
      <c r="B65" s="135">
        <f>'将来負担比率（分子）の構造'!I$42</f>
        <v>1636</v>
      </c>
      <c r="C65" s="135"/>
      <c r="D65" s="135"/>
      <c r="E65" s="135">
        <f>'将来負担比率（分子）の構造'!J$42</f>
        <v>1453</v>
      </c>
      <c r="F65" s="135"/>
      <c r="G65" s="135"/>
      <c r="H65" s="135">
        <f>'将来負担比率（分子）の構造'!K$42</f>
        <v>1404</v>
      </c>
      <c r="I65" s="135"/>
      <c r="J65" s="135"/>
      <c r="K65" s="135">
        <f>'将来負担比率（分子）の構造'!L$42</f>
        <v>1287</v>
      </c>
      <c r="L65" s="135"/>
      <c r="M65" s="135"/>
      <c r="N65" s="135">
        <f>'将来負担比率（分子）の構造'!M$42</f>
        <v>1158</v>
      </c>
      <c r="O65" s="135"/>
      <c r="P65" s="135"/>
    </row>
    <row r="66" spans="1:16">
      <c r="A66" s="135" t="s">
        <v>24</v>
      </c>
      <c r="B66" s="135">
        <f>'将来負担比率（分子）の構造'!I$41</f>
        <v>13684</v>
      </c>
      <c r="C66" s="135"/>
      <c r="D66" s="135"/>
      <c r="E66" s="135">
        <f>'将来負担比率（分子）の構造'!J$41</f>
        <v>15016</v>
      </c>
      <c r="F66" s="135"/>
      <c r="G66" s="135"/>
      <c r="H66" s="135">
        <f>'将来負担比率（分子）の構造'!K$41</f>
        <v>14990</v>
      </c>
      <c r="I66" s="135"/>
      <c r="J66" s="135"/>
      <c r="K66" s="135">
        <f>'将来負担比率（分子）の構造'!L$41</f>
        <v>15265</v>
      </c>
      <c r="L66" s="135"/>
      <c r="M66" s="135"/>
      <c r="N66" s="135">
        <f>'将来負担比率（分子）の構造'!M$41</f>
        <v>14962</v>
      </c>
      <c r="O66" s="135"/>
      <c r="P66" s="135"/>
    </row>
    <row r="67" spans="1:16">
      <c r="A67" s="135" t="s">
        <v>61</v>
      </c>
      <c r="B67" s="135" t="e">
        <f>NA()</f>
        <v>#N/A</v>
      </c>
      <c r="C67" s="135">
        <f>IF(ISNUMBER('将来負担比率（分子）の構造'!I$52), IF('将来負担比率（分子）の構造'!I$52 &lt; 0, 0, '将来負担比率（分子）の構造'!I$52), NA())</f>
        <v>14765</v>
      </c>
      <c r="D67" s="135" t="e">
        <f>NA()</f>
        <v>#N/A</v>
      </c>
      <c r="E67" s="135" t="e">
        <f>NA()</f>
        <v>#N/A</v>
      </c>
      <c r="F67" s="135">
        <f>IF(ISNUMBER('将来負担比率（分子）の構造'!J$52), IF('将来負担比率（分子）の構造'!J$52 &lt; 0, 0, '将来負担比率（分子）の構造'!J$52), NA())</f>
        <v>15075</v>
      </c>
      <c r="G67" s="135" t="e">
        <f>NA()</f>
        <v>#N/A</v>
      </c>
      <c r="H67" s="135" t="e">
        <f>NA()</f>
        <v>#N/A</v>
      </c>
      <c r="I67" s="135">
        <f>IF(ISNUMBER('将来負担比率（分子）の構造'!K$52), IF('将来負担比率（分子）の構造'!K$52 &lt; 0, 0, '将来負担比率（分子）の構造'!K$52), NA())</f>
        <v>14345</v>
      </c>
      <c r="J67" s="135" t="e">
        <f>NA()</f>
        <v>#N/A</v>
      </c>
      <c r="K67" s="135" t="e">
        <f>NA()</f>
        <v>#N/A</v>
      </c>
      <c r="L67" s="135">
        <f>IF(ISNUMBER('将来負担比率（分子）の構造'!L$52), IF('将来負担比率（分子）の構造'!L$52 &lt; 0, 0, '将来負担比率（分子）の構造'!L$52), NA())</f>
        <v>13342</v>
      </c>
      <c r="M67" s="135" t="e">
        <f>NA()</f>
        <v>#N/A</v>
      </c>
      <c r="N67" s="135" t="e">
        <f>NA()</f>
        <v>#N/A</v>
      </c>
      <c r="O67" s="135">
        <f>IF(ISNUMBER('将来負担比率（分子）の構造'!M$52), IF('将来負担比率（分子）の構造'!M$52 &lt; 0, 0, '将来負担比率（分子）の構造'!M$52), NA())</f>
        <v>11539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8321997</v>
      </c>
      <c r="S5" s="613"/>
      <c r="T5" s="613"/>
      <c r="U5" s="613"/>
      <c r="V5" s="613"/>
      <c r="W5" s="613"/>
      <c r="X5" s="613"/>
      <c r="Y5" s="614"/>
      <c r="Z5" s="615">
        <v>51.2</v>
      </c>
      <c r="AA5" s="615"/>
      <c r="AB5" s="615"/>
      <c r="AC5" s="615"/>
      <c r="AD5" s="616">
        <v>8295484</v>
      </c>
      <c r="AE5" s="616"/>
      <c r="AF5" s="616"/>
      <c r="AG5" s="616"/>
      <c r="AH5" s="616"/>
      <c r="AI5" s="616"/>
      <c r="AJ5" s="616"/>
      <c r="AK5" s="616"/>
      <c r="AL5" s="617">
        <v>80.400000000000006</v>
      </c>
      <c r="AM5" s="618"/>
      <c r="AN5" s="618"/>
      <c r="AO5" s="619"/>
      <c r="AP5" s="609" t="s">
        <v>205</v>
      </c>
      <c r="AQ5" s="610"/>
      <c r="AR5" s="610"/>
      <c r="AS5" s="610"/>
      <c r="AT5" s="610"/>
      <c r="AU5" s="610"/>
      <c r="AV5" s="610"/>
      <c r="AW5" s="610"/>
      <c r="AX5" s="610"/>
      <c r="AY5" s="610"/>
      <c r="AZ5" s="610"/>
      <c r="BA5" s="610"/>
      <c r="BB5" s="610"/>
      <c r="BC5" s="610"/>
      <c r="BD5" s="610"/>
      <c r="BE5" s="610"/>
      <c r="BF5" s="611"/>
      <c r="BG5" s="623">
        <v>8315627</v>
      </c>
      <c r="BH5" s="624"/>
      <c r="BI5" s="624"/>
      <c r="BJ5" s="624"/>
      <c r="BK5" s="624"/>
      <c r="BL5" s="624"/>
      <c r="BM5" s="624"/>
      <c r="BN5" s="625"/>
      <c r="BO5" s="626">
        <v>99.9</v>
      </c>
      <c r="BP5" s="626"/>
      <c r="BQ5" s="626"/>
      <c r="BR5" s="626"/>
      <c r="BS5" s="627">
        <v>26513</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257219</v>
      </c>
      <c r="S6" s="624"/>
      <c r="T6" s="624"/>
      <c r="U6" s="624"/>
      <c r="V6" s="624"/>
      <c r="W6" s="624"/>
      <c r="X6" s="624"/>
      <c r="Y6" s="625"/>
      <c r="Z6" s="626">
        <v>1.6</v>
      </c>
      <c r="AA6" s="626"/>
      <c r="AB6" s="626"/>
      <c r="AC6" s="626"/>
      <c r="AD6" s="627">
        <v>257219</v>
      </c>
      <c r="AE6" s="627"/>
      <c r="AF6" s="627"/>
      <c r="AG6" s="627"/>
      <c r="AH6" s="627"/>
      <c r="AI6" s="627"/>
      <c r="AJ6" s="627"/>
      <c r="AK6" s="627"/>
      <c r="AL6" s="628">
        <v>2.5</v>
      </c>
      <c r="AM6" s="629"/>
      <c r="AN6" s="629"/>
      <c r="AO6" s="630"/>
      <c r="AP6" s="620" t="s">
        <v>210</v>
      </c>
      <c r="AQ6" s="621"/>
      <c r="AR6" s="621"/>
      <c r="AS6" s="621"/>
      <c r="AT6" s="621"/>
      <c r="AU6" s="621"/>
      <c r="AV6" s="621"/>
      <c r="AW6" s="621"/>
      <c r="AX6" s="621"/>
      <c r="AY6" s="621"/>
      <c r="AZ6" s="621"/>
      <c r="BA6" s="621"/>
      <c r="BB6" s="621"/>
      <c r="BC6" s="621"/>
      <c r="BD6" s="621"/>
      <c r="BE6" s="621"/>
      <c r="BF6" s="622"/>
      <c r="BG6" s="623">
        <v>8315627</v>
      </c>
      <c r="BH6" s="624"/>
      <c r="BI6" s="624"/>
      <c r="BJ6" s="624"/>
      <c r="BK6" s="624"/>
      <c r="BL6" s="624"/>
      <c r="BM6" s="624"/>
      <c r="BN6" s="625"/>
      <c r="BO6" s="626">
        <v>99.9</v>
      </c>
      <c r="BP6" s="626"/>
      <c r="BQ6" s="626"/>
      <c r="BR6" s="626"/>
      <c r="BS6" s="627">
        <v>26513</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210188</v>
      </c>
      <c r="CS6" s="624"/>
      <c r="CT6" s="624"/>
      <c r="CU6" s="624"/>
      <c r="CV6" s="624"/>
      <c r="CW6" s="624"/>
      <c r="CX6" s="624"/>
      <c r="CY6" s="625"/>
      <c r="CZ6" s="626">
        <v>1.4</v>
      </c>
      <c r="DA6" s="626"/>
      <c r="DB6" s="626"/>
      <c r="DC6" s="626"/>
      <c r="DD6" s="632" t="s">
        <v>212</v>
      </c>
      <c r="DE6" s="624"/>
      <c r="DF6" s="624"/>
      <c r="DG6" s="624"/>
      <c r="DH6" s="624"/>
      <c r="DI6" s="624"/>
      <c r="DJ6" s="624"/>
      <c r="DK6" s="624"/>
      <c r="DL6" s="624"/>
      <c r="DM6" s="624"/>
      <c r="DN6" s="624"/>
      <c r="DO6" s="624"/>
      <c r="DP6" s="625"/>
      <c r="DQ6" s="632">
        <v>210188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8257</v>
      </c>
      <c r="S7" s="624"/>
      <c r="T7" s="624"/>
      <c r="U7" s="624"/>
      <c r="V7" s="624"/>
      <c r="W7" s="624"/>
      <c r="X7" s="624"/>
      <c r="Y7" s="625"/>
      <c r="Z7" s="626">
        <v>0.1</v>
      </c>
      <c r="AA7" s="626"/>
      <c r="AB7" s="626"/>
      <c r="AC7" s="626"/>
      <c r="AD7" s="627">
        <v>8257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2424755</v>
      </c>
      <c r="BH7" s="624"/>
      <c r="BI7" s="624"/>
      <c r="BJ7" s="624"/>
      <c r="BK7" s="624"/>
      <c r="BL7" s="624"/>
      <c r="BM7" s="624"/>
      <c r="BN7" s="625"/>
      <c r="BO7" s="626">
        <v>29.1</v>
      </c>
      <c r="BP7" s="626"/>
      <c r="BQ7" s="626"/>
      <c r="BR7" s="626"/>
      <c r="BS7" s="627">
        <v>26513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2051888</v>
      </c>
      <c r="CS7" s="624"/>
      <c r="CT7" s="624"/>
      <c r="CU7" s="624"/>
      <c r="CV7" s="624"/>
      <c r="CW7" s="624"/>
      <c r="CX7" s="624"/>
      <c r="CY7" s="625"/>
      <c r="CZ7" s="626">
        <v>13.4</v>
      </c>
      <c r="DA7" s="626"/>
      <c r="DB7" s="626"/>
      <c r="DC7" s="626"/>
      <c r="DD7" s="632">
        <v>10866</v>
      </c>
      <c r="DE7" s="624"/>
      <c r="DF7" s="624"/>
      <c r="DG7" s="624"/>
      <c r="DH7" s="624"/>
      <c r="DI7" s="624"/>
      <c r="DJ7" s="624"/>
      <c r="DK7" s="624"/>
      <c r="DL7" s="624"/>
      <c r="DM7" s="624"/>
      <c r="DN7" s="624"/>
      <c r="DO7" s="624"/>
      <c r="DP7" s="625"/>
      <c r="DQ7" s="632">
        <v>1861062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30122</v>
      </c>
      <c r="S8" s="624"/>
      <c r="T8" s="624"/>
      <c r="U8" s="624"/>
      <c r="V8" s="624"/>
      <c r="W8" s="624"/>
      <c r="X8" s="624"/>
      <c r="Y8" s="625"/>
      <c r="Z8" s="626">
        <v>0.2</v>
      </c>
      <c r="AA8" s="626"/>
      <c r="AB8" s="626"/>
      <c r="AC8" s="626"/>
      <c r="AD8" s="627">
        <v>30122</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82702</v>
      </c>
      <c r="BH8" s="624"/>
      <c r="BI8" s="624"/>
      <c r="BJ8" s="624"/>
      <c r="BK8" s="624"/>
      <c r="BL8" s="624"/>
      <c r="BM8" s="624"/>
      <c r="BN8" s="625"/>
      <c r="BO8" s="626">
        <v>1</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5969632</v>
      </c>
      <c r="CS8" s="624"/>
      <c r="CT8" s="624"/>
      <c r="CU8" s="624"/>
      <c r="CV8" s="624"/>
      <c r="CW8" s="624"/>
      <c r="CX8" s="624"/>
      <c r="CY8" s="625"/>
      <c r="CZ8" s="626">
        <v>38.9</v>
      </c>
      <c r="DA8" s="626"/>
      <c r="DB8" s="626"/>
      <c r="DC8" s="626"/>
      <c r="DD8" s="632">
        <v>29042</v>
      </c>
      <c r="DE8" s="624"/>
      <c r="DF8" s="624"/>
      <c r="DG8" s="624"/>
      <c r="DH8" s="624"/>
      <c r="DI8" s="624"/>
      <c r="DJ8" s="624"/>
      <c r="DK8" s="624"/>
      <c r="DL8" s="624"/>
      <c r="DM8" s="624"/>
      <c r="DN8" s="624"/>
      <c r="DO8" s="624"/>
      <c r="DP8" s="625"/>
      <c r="DQ8" s="632">
        <v>3087254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31521</v>
      </c>
      <c r="S9" s="624"/>
      <c r="T9" s="624"/>
      <c r="U9" s="624"/>
      <c r="V9" s="624"/>
      <c r="W9" s="624"/>
      <c r="X9" s="624"/>
      <c r="Y9" s="625"/>
      <c r="Z9" s="626">
        <v>0.2</v>
      </c>
      <c r="AA9" s="626"/>
      <c r="AB9" s="626"/>
      <c r="AC9" s="626"/>
      <c r="AD9" s="627">
        <v>31521</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1968709</v>
      </c>
      <c r="BH9" s="624"/>
      <c r="BI9" s="624"/>
      <c r="BJ9" s="624"/>
      <c r="BK9" s="624"/>
      <c r="BL9" s="624"/>
      <c r="BM9" s="624"/>
      <c r="BN9" s="625"/>
      <c r="BO9" s="626">
        <v>23.7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1574721</v>
      </c>
      <c r="CS9" s="624"/>
      <c r="CT9" s="624"/>
      <c r="CU9" s="624"/>
      <c r="CV9" s="624"/>
      <c r="CW9" s="624"/>
      <c r="CX9" s="624"/>
      <c r="CY9" s="625"/>
      <c r="CZ9" s="626">
        <v>10.3</v>
      </c>
      <c r="DA9" s="626"/>
      <c r="DB9" s="626"/>
      <c r="DC9" s="626"/>
      <c r="DD9" s="632">
        <v>7000</v>
      </c>
      <c r="DE9" s="624"/>
      <c r="DF9" s="624"/>
      <c r="DG9" s="624"/>
      <c r="DH9" s="624"/>
      <c r="DI9" s="624"/>
      <c r="DJ9" s="624"/>
      <c r="DK9" s="624"/>
      <c r="DL9" s="624"/>
      <c r="DM9" s="624"/>
      <c r="DN9" s="624"/>
      <c r="DO9" s="624"/>
      <c r="DP9" s="625"/>
      <c r="DQ9" s="632">
        <v>1297317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848259</v>
      </c>
      <c r="S10" s="624"/>
      <c r="T10" s="624"/>
      <c r="U10" s="624"/>
      <c r="V10" s="624"/>
      <c r="W10" s="624"/>
      <c r="X10" s="624"/>
      <c r="Y10" s="625"/>
      <c r="Z10" s="626">
        <v>5.2</v>
      </c>
      <c r="AA10" s="626"/>
      <c r="AB10" s="626"/>
      <c r="AC10" s="626"/>
      <c r="AD10" s="627">
        <v>848259</v>
      </c>
      <c r="AE10" s="627"/>
      <c r="AF10" s="627"/>
      <c r="AG10" s="627"/>
      <c r="AH10" s="627"/>
      <c r="AI10" s="627"/>
      <c r="AJ10" s="627"/>
      <c r="AK10" s="627"/>
      <c r="AL10" s="628">
        <v>8.1999999999999993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132515</v>
      </c>
      <c r="BH10" s="624"/>
      <c r="BI10" s="624"/>
      <c r="BJ10" s="624"/>
      <c r="BK10" s="624"/>
      <c r="BL10" s="624"/>
      <c r="BM10" s="624"/>
      <c r="BN10" s="625"/>
      <c r="BO10" s="626">
        <v>1.6</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4627</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4627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64490</v>
      </c>
      <c r="S11" s="624"/>
      <c r="T11" s="624"/>
      <c r="U11" s="624"/>
      <c r="V11" s="624"/>
      <c r="W11" s="624"/>
      <c r="X11" s="624"/>
      <c r="Y11" s="625"/>
      <c r="Z11" s="626">
        <v>0.4</v>
      </c>
      <c r="AA11" s="626"/>
      <c r="AB11" s="626"/>
      <c r="AC11" s="626"/>
      <c r="AD11" s="627">
        <v>64490</v>
      </c>
      <c r="AE11" s="627"/>
      <c r="AF11" s="627"/>
      <c r="AG11" s="627"/>
      <c r="AH11" s="627"/>
      <c r="AI11" s="627"/>
      <c r="AJ11" s="627"/>
      <c r="AK11" s="627"/>
      <c r="AL11" s="628">
        <v>0.6</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240829</v>
      </c>
      <c r="BH11" s="624"/>
      <c r="BI11" s="624"/>
      <c r="BJ11" s="624"/>
      <c r="BK11" s="624"/>
      <c r="BL11" s="624"/>
      <c r="BM11" s="624"/>
      <c r="BN11" s="625"/>
      <c r="BO11" s="626">
        <v>2.9</v>
      </c>
      <c r="BP11" s="626"/>
      <c r="BQ11" s="626"/>
      <c r="BR11" s="626"/>
      <c r="BS11" s="632">
        <v>26513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382668</v>
      </c>
      <c r="CS11" s="624"/>
      <c r="CT11" s="624"/>
      <c r="CU11" s="624"/>
      <c r="CV11" s="624"/>
      <c r="CW11" s="624"/>
      <c r="CX11" s="624"/>
      <c r="CY11" s="625"/>
      <c r="CZ11" s="626">
        <v>2.5</v>
      </c>
      <c r="DA11" s="626"/>
      <c r="DB11" s="626"/>
      <c r="DC11" s="626"/>
      <c r="DD11" s="632">
        <v>170461</v>
      </c>
      <c r="DE11" s="624"/>
      <c r="DF11" s="624"/>
      <c r="DG11" s="624"/>
      <c r="DH11" s="624"/>
      <c r="DI11" s="624"/>
      <c r="DJ11" s="624"/>
      <c r="DK11" s="624"/>
      <c r="DL11" s="624"/>
      <c r="DM11" s="624"/>
      <c r="DN11" s="624"/>
      <c r="DO11" s="624"/>
      <c r="DP11" s="625"/>
      <c r="DQ11" s="632">
        <v>259385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5393649</v>
      </c>
      <c r="BH12" s="624"/>
      <c r="BI12" s="624"/>
      <c r="BJ12" s="624"/>
      <c r="BK12" s="624"/>
      <c r="BL12" s="624"/>
      <c r="BM12" s="624"/>
      <c r="BN12" s="625"/>
      <c r="BO12" s="626">
        <v>64.8</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207243</v>
      </c>
      <c r="CS12" s="624"/>
      <c r="CT12" s="624"/>
      <c r="CU12" s="624"/>
      <c r="CV12" s="624"/>
      <c r="CW12" s="624"/>
      <c r="CX12" s="624"/>
      <c r="CY12" s="625"/>
      <c r="CZ12" s="626">
        <v>1.4</v>
      </c>
      <c r="DA12" s="626"/>
      <c r="DB12" s="626"/>
      <c r="DC12" s="626"/>
      <c r="DD12" s="632" t="s">
        <v>107</v>
      </c>
      <c r="DE12" s="624"/>
      <c r="DF12" s="624"/>
      <c r="DG12" s="624"/>
      <c r="DH12" s="624"/>
      <c r="DI12" s="624"/>
      <c r="DJ12" s="624"/>
      <c r="DK12" s="624"/>
      <c r="DL12" s="624"/>
      <c r="DM12" s="624"/>
      <c r="DN12" s="624"/>
      <c r="DO12" s="624"/>
      <c r="DP12" s="625"/>
      <c r="DQ12" s="632">
        <v>111858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43668</v>
      </c>
      <c r="S13" s="624"/>
      <c r="T13" s="624"/>
      <c r="U13" s="624"/>
      <c r="V13" s="624"/>
      <c r="W13" s="624"/>
      <c r="X13" s="624"/>
      <c r="Y13" s="625"/>
      <c r="Z13" s="626">
        <v>0.3</v>
      </c>
      <c r="AA13" s="626"/>
      <c r="AB13" s="626"/>
      <c r="AC13" s="626"/>
      <c r="AD13" s="627">
        <v>43668</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5364688</v>
      </c>
      <c r="BH13" s="624"/>
      <c r="BI13" s="624"/>
      <c r="BJ13" s="624"/>
      <c r="BK13" s="624"/>
      <c r="BL13" s="624"/>
      <c r="BM13" s="624"/>
      <c r="BN13" s="625"/>
      <c r="BO13" s="626">
        <v>64.5</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1291630</v>
      </c>
      <c r="CS13" s="624"/>
      <c r="CT13" s="624"/>
      <c r="CU13" s="624"/>
      <c r="CV13" s="624"/>
      <c r="CW13" s="624"/>
      <c r="CX13" s="624"/>
      <c r="CY13" s="625"/>
      <c r="CZ13" s="626">
        <v>8.4</v>
      </c>
      <c r="DA13" s="626"/>
      <c r="DB13" s="626"/>
      <c r="DC13" s="626"/>
      <c r="DD13" s="632">
        <v>543153</v>
      </c>
      <c r="DE13" s="624"/>
      <c r="DF13" s="624"/>
      <c r="DG13" s="624"/>
      <c r="DH13" s="624"/>
      <c r="DI13" s="624"/>
      <c r="DJ13" s="624"/>
      <c r="DK13" s="624"/>
      <c r="DL13" s="624"/>
      <c r="DM13" s="624"/>
      <c r="DN13" s="624"/>
      <c r="DO13" s="624"/>
      <c r="DP13" s="625"/>
      <c r="DQ13" s="632">
        <v>734544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113674</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768017</v>
      </c>
      <c r="CS14" s="624"/>
      <c r="CT14" s="624"/>
      <c r="CU14" s="624"/>
      <c r="CV14" s="624"/>
      <c r="CW14" s="624"/>
      <c r="CX14" s="624"/>
      <c r="CY14" s="625"/>
      <c r="CZ14" s="626">
        <v>5</v>
      </c>
      <c r="DA14" s="626"/>
      <c r="DB14" s="626"/>
      <c r="DC14" s="626"/>
      <c r="DD14" s="632">
        <v>16410</v>
      </c>
      <c r="DE14" s="624"/>
      <c r="DF14" s="624"/>
      <c r="DG14" s="624"/>
      <c r="DH14" s="624"/>
      <c r="DI14" s="624"/>
      <c r="DJ14" s="624"/>
      <c r="DK14" s="624"/>
      <c r="DL14" s="624"/>
      <c r="DM14" s="624"/>
      <c r="DN14" s="624"/>
      <c r="DO14" s="624"/>
      <c r="DP14" s="625"/>
      <c r="DQ14" s="632">
        <v>748707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19062</v>
      </c>
      <c r="S15" s="624"/>
      <c r="T15" s="624"/>
      <c r="U15" s="624"/>
      <c r="V15" s="624"/>
      <c r="W15" s="624"/>
      <c r="X15" s="624"/>
      <c r="Y15" s="625"/>
      <c r="Z15" s="626">
        <v>0.1</v>
      </c>
      <c r="AA15" s="626"/>
      <c r="AB15" s="626"/>
      <c r="AC15" s="626"/>
      <c r="AD15" s="627">
        <v>19062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383549</v>
      </c>
      <c r="BH15" s="624"/>
      <c r="BI15" s="624"/>
      <c r="BJ15" s="624"/>
      <c r="BK15" s="624"/>
      <c r="BL15" s="624"/>
      <c r="BM15" s="624"/>
      <c r="BN15" s="625"/>
      <c r="BO15" s="626">
        <v>4.5999999999999996</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1289751</v>
      </c>
      <c r="CS15" s="624"/>
      <c r="CT15" s="624"/>
      <c r="CU15" s="624"/>
      <c r="CV15" s="624"/>
      <c r="CW15" s="624"/>
      <c r="CX15" s="624"/>
      <c r="CY15" s="625"/>
      <c r="CZ15" s="626">
        <v>8.4</v>
      </c>
      <c r="DA15" s="626"/>
      <c r="DB15" s="626"/>
      <c r="DC15" s="626"/>
      <c r="DD15" s="632">
        <v>124191</v>
      </c>
      <c r="DE15" s="624"/>
      <c r="DF15" s="624"/>
      <c r="DG15" s="624"/>
      <c r="DH15" s="624"/>
      <c r="DI15" s="624"/>
      <c r="DJ15" s="624"/>
      <c r="DK15" s="624"/>
      <c r="DL15" s="624"/>
      <c r="DM15" s="624"/>
      <c r="DN15" s="624"/>
      <c r="DO15" s="624"/>
      <c r="DP15" s="625"/>
      <c r="DQ15" s="632">
        <v>987406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911440</v>
      </c>
      <c r="S16" s="624"/>
      <c r="T16" s="624"/>
      <c r="U16" s="624"/>
      <c r="V16" s="624"/>
      <c r="W16" s="624"/>
      <c r="X16" s="624"/>
      <c r="Y16" s="625"/>
      <c r="Z16" s="626">
        <v>5.6</v>
      </c>
      <c r="AA16" s="626"/>
      <c r="AB16" s="626"/>
      <c r="AC16" s="626"/>
      <c r="AD16" s="627">
        <v>685021</v>
      </c>
      <c r="AE16" s="627"/>
      <c r="AF16" s="627"/>
      <c r="AG16" s="627"/>
      <c r="AH16" s="627"/>
      <c r="AI16" s="627"/>
      <c r="AJ16" s="627"/>
      <c r="AK16" s="627"/>
      <c r="AL16" s="628">
        <v>6.6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28932</v>
      </c>
      <c r="CS16" s="624"/>
      <c r="CT16" s="624"/>
      <c r="CU16" s="624"/>
      <c r="CV16" s="624"/>
      <c r="CW16" s="624"/>
      <c r="CX16" s="624"/>
      <c r="CY16" s="625"/>
      <c r="CZ16" s="626">
        <v>0.2</v>
      </c>
      <c r="DA16" s="626"/>
      <c r="DB16" s="626"/>
      <c r="DC16" s="626"/>
      <c r="DD16" s="632" t="s">
        <v>107</v>
      </c>
      <c r="DE16" s="624"/>
      <c r="DF16" s="624"/>
      <c r="DG16" s="624"/>
      <c r="DH16" s="624"/>
      <c r="DI16" s="624"/>
      <c r="DJ16" s="624"/>
      <c r="DK16" s="624"/>
      <c r="DL16" s="624"/>
      <c r="DM16" s="624"/>
      <c r="DN16" s="624"/>
      <c r="DO16" s="624"/>
      <c r="DP16" s="625"/>
      <c r="DQ16" s="632">
        <v>4463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685021</v>
      </c>
      <c r="S17" s="624"/>
      <c r="T17" s="624"/>
      <c r="U17" s="624"/>
      <c r="V17" s="624"/>
      <c r="W17" s="624"/>
      <c r="X17" s="624"/>
      <c r="Y17" s="625"/>
      <c r="Z17" s="626">
        <v>4.2</v>
      </c>
      <c r="AA17" s="626"/>
      <c r="AB17" s="626"/>
      <c r="AC17" s="626"/>
      <c r="AD17" s="627">
        <v>685021</v>
      </c>
      <c r="AE17" s="627"/>
      <c r="AF17" s="627"/>
      <c r="AG17" s="627"/>
      <c r="AH17" s="627"/>
      <c r="AI17" s="627"/>
      <c r="AJ17" s="627"/>
      <c r="AK17" s="627"/>
      <c r="AL17" s="628">
        <v>6.6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1560619</v>
      </c>
      <c r="CS17" s="624"/>
      <c r="CT17" s="624"/>
      <c r="CU17" s="624"/>
      <c r="CV17" s="624"/>
      <c r="CW17" s="624"/>
      <c r="CX17" s="624"/>
      <c r="CY17" s="625"/>
      <c r="CZ17" s="626">
        <v>10.199999999999999</v>
      </c>
      <c r="DA17" s="626"/>
      <c r="DB17" s="626"/>
      <c r="DC17" s="626"/>
      <c r="DD17" s="632" t="s">
        <v>107</v>
      </c>
      <c r="DE17" s="624"/>
      <c r="DF17" s="624"/>
      <c r="DG17" s="624"/>
      <c r="DH17" s="624"/>
      <c r="DI17" s="624"/>
      <c r="DJ17" s="624"/>
      <c r="DK17" s="624"/>
      <c r="DL17" s="624"/>
      <c r="DM17" s="624"/>
      <c r="DN17" s="624"/>
      <c r="DO17" s="624"/>
      <c r="DP17" s="625"/>
      <c r="DQ17" s="632">
        <v>1560619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226419</v>
      </c>
      <c r="S18" s="624"/>
      <c r="T18" s="624"/>
      <c r="U18" s="624"/>
      <c r="V18" s="624"/>
      <c r="W18" s="624"/>
      <c r="X18" s="624"/>
      <c r="Y18" s="625"/>
      <c r="Z18" s="626">
        <v>1.4</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6370</v>
      </c>
      <c r="BH19" s="624"/>
      <c r="BI19" s="624"/>
      <c r="BJ19" s="624"/>
      <c r="BK19" s="624"/>
      <c r="BL19" s="624"/>
      <c r="BM19" s="624"/>
      <c r="BN19" s="625"/>
      <c r="BO19" s="626">
        <v>0.1</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10536035</v>
      </c>
      <c r="S20" s="624"/>
      <c r="T20" s="624"/>
      <c r="U20" s="624"/>
      <c r="V20" s="624"/>
      <c r="W20" s="624"/>
      <c r="X20" s="624"/>
      <c r="Y20" s="625"/>
      <c r="Z20" s="626">
        <v>64.900000000000006</v>
      </c>
      <c r="AA20" s="626"/>
      <c r="AB20" s="626"/>
      <c r="AC20" s="626"/>
      <c r="AD20" s="627">
        <v>10283103</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6370</v>
      </c>
      <c r="BH20" s="624"/>
      <c r="BI20" s="624"/>
      <c r="BJ20" s="624"/>
      <c r="BK20" s="624"/>
      <c r="BL20" s="624"/>
      <c r="BM20" s="624"/>
      <c r="BN20" s="625"/>
      <c r="BO20" s="626">
        <v>0.1</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15339916</v>
      </c>
      <c r="CS20" s="624"/>
      <c r="CT20" s="624"/>
      <c r="CU20" s="624"/>
      <c r="CV20" s="624"/>
      <c r="CW20" s="624"/>
      <c r="CX20" s="624"/>
      <c r="CY20" s="625"/>
      <c r="CZ20" s="626">
        <v>100</v>
      </c>
      <c r="DA20" s="626"/>
      <c r="DB20" s="626"/>
      <c r="DC20" s="626"/>
      <c r="DD20" s="632">
        <v>901123</v>
      </c>
      <c r="DE20" s="624"/>
      <c r="DF20" s="624"/>
      <c r="DG20" s="624"/>
      <c r="DH20" s="624"/>
      <c r="DI20" s="624"/>
      <c r="DJ20" s="624"/>
      <c r="DK20" s="624"/>
      <c r="DL20" s="624"/>
      <c r="DM20" s="624"/>
      <c r="DN20" s="624"/>
      <c r="DO20" s="624"/>
      <c r="DP20" s="625"/>
      <c r="DQ20" s="632">
        <v>10867430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4705</v>
      </c>
      <c r="S21" s="624"/>
      <c r="T21" s="624"/>
      <c r="U21" s="624"/>
      <c r="V21" s="624"/>
      <c r="W21" s="624"/>
      <c r="X21" s="624"/>
      <c r="Y21" s="625"/>
      <c r="Z21" s="626">
        <v>0</v>
      </c>
      <c r="AA21" s="626"/>
      <c r="AB21" s="626"/>
      <c r="AC21" s="626"/>
      <c r="AD21" s="627">
        <v>4705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6370</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147219</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139855</v>
      </c>
      <c r="S23" s="624"/>
      <c r="T23" s="624"/>
      <c r="U23" s="624"/>
      <c r="V23" s="624"/>
      <c r="W23" s="624"/>
      <c r="X23" s="624"/>
      <c r="Y23" s="625"/>
      <c r="Z23" s="626">
        <v>0.9</v>
      </c>
      <c r="AA23" s="626"/>
      <c r="AB23" s="626"/>
      <c r="AC23" s="626"/>
      <c r="AD23" s="627">
        <v>22597</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211830</v>
      </c>
      <c r="S24" s="624"/>
      <c r="T24" s="624"/>
      <c r="U24" s="624"/>
      <c r="V24" s="624"/>
      <c r="W24" s="624"/>
      <c r="X24" s="624"/>
      <c r="Y24" s="625"/>
      <c r="Z24" s="626">
        <v>1.3</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8484289</v>
      </c>
      <c r="CS24" s="613"/>
      <c r="CT24" s="613"/>
      <c r="CU24" s="613"/>
      <c r="CV24" s="613"/>
      <c r="CW24" s="613"/>
      <c r="CX24" s="613"/>
      <c r="CY24" s="614"/>
      <c r="CZ24" s="650">
        <v>55.3</v>
      </c>
      <c r="DA24" s="651"/>
      <c r="DB24" s="651"/>
      <c r="DC24" s="652"/>
      <c r="DD24" s="649">
        <v>6021515</v>
      </c>
      <c r="DE24" s="613"/>
      <c r="DF24" s="613"/>
      <c r="DG24" s="613"/>
      <c r="DH24" s="613"/>
      <c r="DI24" s="613"/>
      <c r="DJ24" s="613"/>
      <c r="DK24" s="614"/>
      <c r="DL24" s="649">
        <v>5788615</v>
      </c>
      <c r="DM24" s="613"/>
      <c r="DN24" s="613"/>
      <c r="DO24" s="613"/>
      <c r="DP24" s="613"/>
      <c r="DQ24" s="613"/>
      <c r="DR24" s="613"/>
      <c r="DS24" s="613"/>
      <c r="DT24" s="613"/>
      <c r="DU24" s="613"/>
      <c r="DV24" s="614"/>
      <c r="DW24" s="617">
        <v>52.2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2062807</v>
      </c>
      <c r="S25" s="624"/>
      <c r="T25" s="624"/>
      <c r="U25" s="624"/>
      <c r="V25" s="624"/>
      <c r="W25" s="624"/>
      <c r="X25" s="624"/>
      <c r="Y25" s="625"/>
      <c r="Z25" s="626">
        <v>12.7</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3562488</v>
      </c>
      <c r="CS25" s="655"/>
      <c r="CT25" s="655"/>
      <c r="CU25" s="655"/>
      <c r="CV25" s="655"/>
      <c r="CW25" s="655"/>
      <c r="CX25" s="655"/>
      <c r="CY25" s="656"/>
      <c r="CZ25" s="657">
        <v>23.2</v>
      </c>
      <c r="DA25" s="658"/>
      <c r="DB25" s="658"/>
      <c r="DC25" s="659"/>
      <c r="DD25" s="632">
        <v>3416545</v>
      </c>
      <c r="DE25" s="655"/>
      <c r="DF25" s="655"/>
      <c r="DG25" s="655"/>
      <c r="DH25" s="655"/>
      <c r="DI25" s="655"/>
      <c r="DJ25" s="655"/>
      <c r="DK25" s="656"/>
      <c r="DL25" s="632">
        <v>3183795</v>
      </c>
      <c r="DM25" s="655"/>
      <c r="DN25" s="655"/>
      <c r="DO25" s="655"/>
      <c r="DP25" s="655"/>
      <c r="DQ25" s="655"/>
      <c r="DR25" s="655"/>
      <c r="DS25" s="655"/>
      <c r="DT25" s="655"/>
      <c r="DU25" s="655"/>
      <c r="DV25" s="656"/>
      <c r="DW25" s="628">
        <v>28.7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2158859</v>
      </c>
      <c r="CS26" s="624"/>
      <c r="CT26" s="624"/>
      <c r="CU26" s="624"/>
      <c r="CV26" s="624"/>
      <c r="CW26" s="624"/>
      <c r="CX26" s="624"/>
      <c r="CY26" s="625"/>
      <c r="CZ26" s="657">
        <v>14.1</v>
      </c>
      <c r="DA26" s="658"/>
      <c r="DB26" s="658"/>
      <c r="DC26" s="659"/>
      <c r="DD26" s="632">
        <v>2077298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1058366</v>
      </c>
      <c r="S27" s="624"/>
      <c r="T27" s="624"/>
      <c r="U27" s="624"/>
      <c r="V27" s="624"/>
      <c r="W27" s="624"/>
      <c r="X27" s="624"/>
      <c r="Y27" s="625"/>
      <c r="Z27" s="626">
        <v>6.5</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8321997</v>
      </c>
      <c r="BH27" s="624"/>
      <c r="BI27" s="624"/>
      <c r="BJ27" s="624"/>
      <c r="BK27" s="624"/>
      <c r="BL27" s="624"/>
      <c r="BM27" s="624"/>
      <c r="BN27" s="625"/>
      <c r="BO27" s="626">
        <v>100</v>
      </c>
      <c r="BP27" s="626"/>
      <c r="BQ27" s="626"/>
      <c r="BR27" s="626"/>
      <c r="BS27" s="632">
        <v>26513</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3361182</v>
      </c>
      <c r="CS27" s="655"/>
      <c r="CT27" s="655"/>
      <c r="CU27" s="655"/>
      <c r="CV27" s="655"/>
      <c r="CW27" s="655"/>
      <c r="CX27" s="655"/>
      <c r="CY27" s="656"/>
      <c r="CZ27" s="657">
        <v>21.9</v>
      </c>
      <c r="DA27" s="658"/>
      <c r="DB27" s="658"/>
      <c r="DC27" s="659"/>
      <c r="DD27" s="632">
        <v>1044351</v>
      </c>
      <c r="DE27" s="655"/>
      <c r="DF27" s="655"/>
      <c r="DG27" s="655"/>
      <c r="DH27" s="655"/>
      <c r="DI27" s="655"/>
      <c r="DJ27" s="655"/>
      <c r="DK27" s="656"/>
      <c r="DL27" s="632">
        <v>1044201</v>
      </c>
      <c r="DM27" s="655"/>
      <c r="DN27" s="655"/>
      <c r="DO27" s="655"/>
      <c r="DP27" s="655"/>
      <c r="DQ27" s="655"/>
      <c r="DR27" s="655"/>
      <c r="DS27" s="655"/>
      <c r="DT27" s="655"/>
      <c r="DU27" s="655"/>
      <c r="DV27" s="656"/>
      <c r="DW27" s="628">
        <v>9.4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22152</v>
      </c>
      <c r="S28" s="624"/>
      <c r="T28" s="624"/>
      <c r="U28" s="624"/>
      <c r="V28" s="624"/>
      <c r="W28" s="624"/>
      <c r="X28" s="624"/>
      <c r="Y28" s="625"/>
      <c r="Z28" s="626">
        <v>0.1</v>
      </c>
      <c r="AA28" s="626"/>
      <c r="AB28" s="626"/>
      <c r="AC28" s="626"/>
      <c r="AD28" s="627">
        <v>9955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1560619</v>
      </c>
      <c r="CS28" s="624"/>
      <c r="CT28" s="624"/>
      <c r="CU28" s="624"/>
      <c r="CV28" s="624"/>
      <c r="CW28" s="624"/>
      <c r="CX28" s="624"/>
      <c r="CY28" s="625"/>
      <c r="CZ28" s="657">
        <v>10.199999999999999</v>
      </c>
      <c r="DA28" s="658"/>
      <c r="DB28" s="658"/>
      <c r="DC28" s="659"/>
      <c r="DD28" s="632">
        <v>1560619</v>
      </c>
      <c r="DE28" s="624"/>
      <c r="DF28" s="624"/>
      <c r="DG28" s="624"/>
      <c r="DH28" s="624"/>
      <c r="DI28" s="624"/>
      <c r="DJ28" s="624"/>
      <c r="DK28" s="625"/>
      <c r="DL28" s="632">
        <v>1560619</v>
      </c>
      <c r="DM28" s="624"/>
      <c r="DN28" s="624"/>
      <c r="DO28" s="624"/>
      <c r="DP28" s="624"/>
      <c r="DQ28" s="624"/>
      <c r="DR28" s="624"/>
      <c r="DS28" s="624"/>
      <c r="DT28" s="624"/>
      <c r="DU28" s="624"/>
      <c r="DV28" s="625"/>
      <c r="DW28" s="628">
        <v>14.1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43580</v>
      </c>
      <c r="S29" s="624"/>
      <c r="T29" s="624"/>
      <c r="U29" s="624"/>
      <c r="V29" s="624"/>
      <c r="W29" s="624"/>
      <c r="X29" s="624"/>
      <c r="Y29" s="625"/>
      <c r="Z29" s="626">
        <v>0.3</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1560518</v>
      </c>
      <c r="CS29" s="655"/>
      <c r="CT29" s="655"/>
      <c r="CU29" s="655"/>
      <c r="CV29" s="655"/>
      <c r="CW29" s="655"/>
      <c r="CX29" s="655"/>
      <c r="CY29" s="656"/>
      <c r="CZ29" s="657">
        <v>10.199999999999999</v>
      </c>
      <c r="DA29" s="658"/>
      <c r="DB29" s="658"/>
      <c r="DC29" s="659"/>
      <c r="DD29" s="632">
        <v>1560518</v>
      </c>
      <c r="DE29" s="655"/>
      <c r="DF29" s="655"/>
      <c r="DG29" s="655"/>
      <c r="DH29" s="655"/>
      <c r="DI29" s="655"/>
      <c r="DJ29" s="655"/>
      <c r="DK29" s="656"/>
      <c r="DL29" s="632">
        <v>1560518</v>
      </c>
      <c r="DM29" s="655"/>
      <c r="DN29" s="655"/>
      <c r="DO29" s="655"/>
      <c r="DP29" s="655"/>
      <c r="DQ29" s="655"/>
      <c r="DR29" s="655"/>
      <c r="DS29" s="655"/>
      <c r="DT29" s="655"/>
      <c r="DU29" s="655"/>
      <c r="DV29" s="656"/>
      <c r="DW29" s="628">
        <v>14.1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160118</v>
      </c>
      <c r="S30" s="624"/>
      <c r="T30" s="624"/>
      <c r="U30" s="624"/>
      <c r="V30" s="624"/>
      <c r="W30" s="624"/>
      <c r="X30" s="624"/>
      <c r="Y30" s="625"/>
      <c r="Z30" s="626">
        <v>1</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98.3</v>
      </c>
      <c r="BH30" s="682"/>
      <c r="BI30" s="682"/>
      <c r="BJ30" s="682"/>
      <c r="BK30" s="682"/>
      <c r="BL30" s="682"/>
      <c r="BM30" s="618">
        <v>91.9</v>
      </c>
      <c r="BN30" s="682"/>
      <c r="BO30" s="682"/>
      <c r="BP30" s="682"/>
      <c r="BQ30" s="683"/>
      <c r="BR30" s="681">
        <v>98.2</v>
      </c>
      <c r="BS30" s="682"/>
      <c r="BT30" s="682"/>
      <c r="BU30" s="682"/>
      <c r="BV30" s="682"/>
      <c r="BW30" s="682"/>
      <c r="BX30" s="618">
        <v>90.9</v>
      </c>
      <c r="BY30" s="682"/>
      <c r="BZ30" s="682"/>
      <c r="CA30" s="682"/>
      <c r="CB30" s="683"/>
      <c r="CD30" s="686"/>
      <c r="CE30" s="687"/>
      <c r="CF30" s="637" t="s">
        <v>289</v>
      </c>
      <c r="CG30" s="638"/>
      <c r="CH30" s="638"/>
      <c r="CI30" s="638"/>
      <c r="CJ30" s="638"/>
      <c r="CK30" s="638"/>
      <c r="CL30" s="638"/>
      <c r="CM30" s="638"/>
      <c r="CN30" s="638"/>
      <c r="CO30" s="638"/>
      <c r="CP30" s="638"/>
      <c r="CQ30" s="639"/>
      <c r="CR30" s="623">
        <v>1392991</v>
      </c>
      <c r="CS30" s="624"/>
      <c r="CT30" s="624"/>
      <c r="CU30" s="624"/>
      <c r="CV30" s="624"/>
      <c r="CW30" s="624"/>
      <c r="CX30" s="624"/>
      <c r="CY30" s="625"/>
      <c r="CZ30" s="657">
        <v>9.1</v>
      </c>
      <c r="DA30" s="658"/>
      <c r="DB30" s="658"/>
      <c r="DC30" s="659"/>
      <c r="DD30" s="632">
        <v>1392991</v>
      </c>
      <c r="DE30" s="624"/>
      <c r="DF30" s="624"/>
      <c r="DG30" s="624"/>
      <c r="DH30" s="624"/>
      <c r="DI30" s="624"/>
      <c r="DJ30" s="624"/>
      <c r="DK30" s="625"/>
      <c r="DL30" s="632">
        <v>1392991</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382531</v>
      </c>
      <c r="S31" s="624"/>
      <c r="T31" s="624"/>
      <c r="U31" s="624"/>
      <c r="V31" s="624"/>
      <c r="W31" s="624"/>
      <c r="X31" s="624"/>
      <c r="Y31" s="625"/>
      <c r="Z31" s="626">
        <v>2.4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96.8</v>
      </c>
      <c r="BH31" s="655"/>
      <c r="BI31" s="655"/>
      <c r="BJ31" s="655"/>
      <c r="BK31" s="655"/>
      <c r="BL31" s="655"/>
      <c r="BM31" s="629">
        <v>86.9</v>
      </c>
      <c r="BN31" s="679"/>
      <c r="BO31" s="679"/>
      <c r="BP31" s="679"/>
      <c r="BQ31" s="680"/>
      <c r="BR31" s="678">
        <v>96.7</v>
      </c>
      <c r="BS31" s="655"/>
      <c r="BT31" s="655"/>
      <c r="BU31" s="655"/>
      <c r="BV31" s="655"/>
      <c r="BW31" s="655"/>
      <c r="BX31" s="629">
        <v>85.5</v>
      </c>
      <c r="BY31" s="679"/>
      <c r="BZ31" s="679"/>
      <c r="CA31" s="679"/>
      <c r="CB31" s="680"/>
      <c r="CD31" s="686"/>
      <c r="CE31" s="687"/>
      <c r="CF31" s="637" t="s">
        <v>293</v>
      </c>
      <c r="CG31" s="638"/>
      <c r="CH31" s="638"/>
      <c r="CI31" s="638"/>
      <c r="CJ31" s="638"/>
      <c r="CK31" s="638"/>
      <c r="CL31" s="638"/>
      <c r="CM31" s="638"/>
      <c r="CN31" s="638"/>
      <c r="CO31" s="638"/>
      <c r="CP31" s="638"/>
      <c r="CQ31" s="639"/>
      <c r="CR31" s="623">
        <v>167527</v>
      </c>
      <c r="CS31" s="655"/>
      <c r="CT31" s="655"/>
      <c r="CU31" s="655"/>
      <c r="CV31" s="655"/>
      <c r="CW31" s="655"/>
      <c r="CX31" s="655"/>
      <c r="CY31" s="656"/>
      <c r="CZ31" s="657">
        <v>1.1000000000000001</v>
      </c>
      <c r="DA31" s="658"/>
      <c r="DB31" s="658"/>
      <c r="DC31" s="659"/>
      <c r="DD31" s="632">
        <v>167527</v>
      </c>
      <c r="DE31" s="655"/>
      <c r="DF31" s="655"/>
      <c r="DG31" s="655"/>
      <c r="DH31" s="655"/>
      <c r="DI31" s="655"/>
      <c r="DJ31" s="655"/>
      <c r="DK31" s="656"/>
      <c r="DL31" s="632">
        <v>167527</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381508</v>
      </c>
      <c r="S32" s="624"/>
      <c r="T32" s="624"/>
      <c r="U32" s="624"/>
      <c r="V32" s="624"/>
      <c r="W32" s="624"/>
      <c r="X32" s="624"/>
      <c r="Y32" s="625"/>
      <c r="Z32" s="626">
        <v>2.2999999999999998</v>
      </c>
      <c r="AA32" s="626"/>
      <c r="AB32" s="626"/>
      <c r="AC32" s="626"/>
      <c r="AD32" s="627">
        <v>15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93.8</v>
      </c>
      <c r="BN32" s="691"/>
      <c r="BO32" s="691"/>
      <c r="BP32" s="691"/>
      <c r="BQ32" s="693"/>
      <c r="BR32" s="690">
        <v>98.8</v>
      </c>
      <c r="BS32" s="691"/>
      <c r="BT32" s="691"/>
      <c r="BU32" s="691"/>
      <c r="BV32" s="691"/>
      <c r="BW32" s="691"/>
      <c r="BX32" s="692">
        <v>93</v>
      </c>
      <c r="BY32" s="691"/>
      <c r="BZ32" s="691"/>
      <c r="CA32" s="691"/>
      <c r="CB32" s="693"/>
      <c r="CD32" s="688"/>
      <c r="CE32" s="689"/>
      <c r="CF32" s="637" t="s">
        <v>296</v>
      </c>
      <c r="CG32" s="638"/>
      <c r="CH32" s="638"/>
      <c r="CI32" s="638"/>
      <c r="CJ32" s="638"/>
      <c r="CK32" s="638"/>
      <c r="CL32" s="638"/>
      <c r="CM32" s="638"/>
      <c r="CN32" s="638"/>
      <c r="CO32" s="638"/>
      <c r="CP32" s="638"/>
      <c r="CQ32" s="639"/>
      <c r="CR32" s="623">
        <v>101</v>
      </c>
      <c r="CS32" s="624"/>
      <c r="CT32" s="624"/>
      <c r="CU32" s="624"/>
      <c r="CV32" s="624"/>
      <c r="CW32" s="624"/>
      <c r="CX32" s="624"/>
      <c r="CY32" s="625"/>
      <c r="CZ32" s="657">
        <v>0</v>
      </c>
      <c r="DA32" s="658"/>
      <c r="DB32" s="658"/>
      <c r="DC32" s="659"/>
      <c r="DD32" s="632">
        <v>101</v>
      </c>
      <c r="DE32" s="624"/>
      <c r="DF32" s="624"/>
      <c r="DG32" s="624"/>
      <c r="DH32" s="624"/>
      <c r="DI32" s="624"/>
      <c r="DJ32" s="624"/>
      <c r="DK32" s="625"/>
      <c r="DL32" s="632">
        <v>101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1089800</v>
      </c>
      <c r="S33" s="624"/>
      <c r="T33" s="624"/>
      <c r="U33" s="624"/>
      <c r="V33" s="624"/>
      <c r="W33" s="624"/>
      <c r="X33" s="624"/>
      <c r="Y33" s="625"/>
      <c r="Z33" s="626">
        <v>6.7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5925572</v>
      </c>
      <c r="CS33" s="655"/>
      <c r="CT33" s="655"/>
      <c r="CU33" s="655"/>
      <c r="CV33" s="655"/>
      <c r="CW33" s="655"/>
      <c r="CX33" s="655"/>
      <c r="CY33" s="656"/>
      <c r="CZ33" s="657">
        <v>38.6</v>
      </c>
      <c r="DA33" s="658"/>
      <c r="DB33" s="658"/>
      <c r="DC33" s="659"/>
      <c r="DD33" s="632">
        <v>4514462</v>
      </c>
      <c r="DE33" s="655"/>
      <c r="DF33" s="655"/>
      <c r="DG33" s="655"/>
      <c r="DH33" s="655"/>
      <c r="DI33" s="655"/>
      <c r="DJ33" s="655"/>
      <c r="DK33" s="656"/>
      <c r="DL33" s="632">
        <v>3895962</v>
      </c>
      <c r="DM33" s="655"/>
      <c r="DN33" s="655"/>
      <c r="DO33" s="655"/>
      <c r="DP33" s="655"/>
      <c r="DQ33" s="655"/>
      <c r="DR33" s="655"/>
      <c r="DS33" s="655"/>
      <c r="DT33" s="655"/>
      <c r="DU33" s="655"/>
      <c r="DV33" s="656"/>
      <c r="DW33" s="628">
        <v>35.1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2492260</v>
      </c>
      <c r="CS34" s="624"/>
      <c r="CT34" s="624"/>
      <c r="CU34" s="624"/>
      <c r="CV34" s="624"/>
      <c r="CW34" s="624"/>
      <c r="CX34" s="624"/>
      <c r="CY34" s="625"/>
      <c r="CZ34" s="657">
        <v>16.2</v>
      </c>
      <c r="DA34" s="658"/>
      <c r="DB34" s="658"/>
      <c r="DC34" s="659"/>
      <c r="DD34" s="632">
        <v>1844389</v>
      </c>
      <c r="DE34" s="624"/>
      <c r="DF34" s="624"/>
      <c r="DG34" s="624"/>
      <c r="DH34" s="624"/>
      <c r="DI34" s="624"/>
      <c r="DJ34" s="624"/>
      <c r="DK34" s="625"/>
      <c r="DL34" s="632">
        <v>1723244</v>
      </c>
      <c r="DM34" s="624"/>
      <c r="DN34" s="624"/>
      <c r="DO34" s="624"/>
      <c r="DP34" s="624"/>
      <c r="DQ34" s="624"/>
      <c r="DR34" s="624"/>
      <c r="DS34" s="624"/>
      <c r="DT34" s="624"/>
      <c r="DU34" s="624"/>
      <c r="DV34" s="625"/>
      <c r="DW34" s="628">
        <v>15.5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768000</v>
      </c>
      <c r="S35" s="624"/>
      <c r="T35" s="624"/>
      <c r="U35" s="624"/>
      <c r="V35" s="624"/>
      <c r="W35" s="624"/>
      <c r="X35" s="624"/>
      <c r="Y35" s="625"/>
      <c r="Z35" s="626">
        <v>4.7</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2373430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280755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146593</v>
      </c>
      <c r="CS35" s="655"/>
      <c r="CT35" s="655"/>
      <c r="CU35" s="655"/>
      <c r="CV35" s="655"/>
      <c r="CW35" s="655"/>
      <c r="CX35" s="655"/>
      <c r="CY35" s="656"/>
      <c r="CZ35" s="657">
        <v>1</v>
      </c>
      <c r="DA35" s="658"/>
      <c r="DB35" s="658"/>
      <c r="DC35" s="659"/>
      <c r="DD35" s="632">
        <v>113027</v>
      </c>
      <c r="DE35" s="655"/>
      <c r="DF35" s="655"/>
      <c r="DG35" s="655"/>
      <c r="DH35" s="655"/>
      <c r="DI35" s="655"/>
      <c r="DJ35" s="655"/>
      <c r="DK35" s="656"/>
      <c r="DL35" s="632">
        <v>113027</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16240506</v>
      </c>
      <c r="S36" s="696"/>
      <c r="T36" s="696"/>
      <c r="U36" s="696"/>
      <c r="V36" s="696"/>
      <c r="W36" s="696"/>
      <c r="X36" s="696"/>
      <c r="Y36" s="697"/>
      <c r="Z36" s="698">
        <v>100</v>
      </c>
      <c r="AA36" s="698"/>
      <c r="AB36" s="698"/>
      <c r="AC36" s="698"/>
      <c r="AD36" s="699">
        <v>10320375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280000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175022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956835</v>
      </c>
      <c r="CS36" s="624"/>
      <c r="CT36" s="624"/>
      <c r="CU36" s="624"/>
      <c r="CV36" s="624"/>
      <c r="CW36" s="624"/>
      <c r="CX36" s="624"/>
      <c r="CY36" s="625"/>
      <c r="CZ36" s="657">
        <v>6.2</v>
      </c>
      <c r="DA36" s="658"/>
      <c r="DB36" s="658"/>
      <c r="DC36" s="659"/>
      <c r="DD36" s="632">
        <v>787579</v>
      </c>
      <c r="DE36" s="624"/>
      <c r="DF36" s="624"/>
      <c r="DG36" s="624"/>
      <c r="DH36" s="624"/>
      <c r="DI36" s="624"/>
      <c r="DJ36" s="624"/>
      <c r="DK36" s="625"/>
      <c r="DL36" s="632">
        <v>582021</v>
      </c>
      <c r="DM36" s="624"/>
      <c r="DN36" s="624"/>
      <c r="DO36" s="624"/>
      <c r="DP36" s="624"/>
      <c r="DQ36" s="624"/>
      <c r="DR36" s="624"/>
      <c r="DS36" s="624"/>
      <c r="DT36" s="624"/>
      <c r="DU36" s="624"/>
      <c r="DV36" s="625"/>
      <c r="DW36" s="628">
        <v>5.2</v>
      </c>
      <c r="DX36" s="653"/>
      <c r="DY36" s="653"/>
      <c r="DZ36" s="653"/>
      <c r="EA36" s="653"/>
      <c r="EB36" s="653"/>
      <c r="EC36" s="654"/>
    </row>
    <row r="37" spans="2:133" ht="11.25" customHeight="1">
      <c r="AQ37" s="702" t="s">
        <v>311</v>
      </c>
      <c r="AR37" s="703"/>
      <c r="AS37" s="703"/>
      <c r="AT37" s="703"/>
      <c r="AU37" s="703"/>
      <c r="AV37" s="703"/>
      <c r="AW37" s="703"/>
      <c r="AX37" s="703"/>
      <c r="AY37" s="704"/>
      <c r="AZ37" s="623">
        <v>256014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8543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112215</v>
      </c>
      <c r="CS37" s="655"/>
      <c r="CT37" s="655"/>
      <c r="CU37" s="655"/>
      <c r="CV37" s="655"/>
      <c r="CW37" s="655"/>
      <c r="CX37" s="655"/>
      <c r="CY37" s="656"/>
      <c r="CZ37" s="657">
        <v>0.7</v>
      </c>
      <c r="DA37" s="658"/>
      <c r="DB37" s="658"/>
      <c r="DC37" s="659"/>
      <c r="DD37" s="632">
        <v>112215</v>
      </c>
      <c r="DE37" s="655"/>
      <c r="DF37" s="655"/>
      <c r="DG37" s="655"/>
      <c r="DH37" s="655"/>
      <c r="DI37" s="655"/>
      <c r="DJ37" s="655"/>
      <c r="DK37" s="656"/>
      <c r="DL37" s="632">
        <v>112215</v>
      </c>
      <c r="DM37" s="655"/>
      <c r="DN37" s="655"/>
      <c r="DO37" s="655"/>
      <c r="DP37" s="655"/>
      <c r="DQ37" s="655"/>
      <c r="DR37" s="655"/>
      <c r="DS37" s="655"/>
      <c r="DT37" s="655"/>
      <c r="DU37" s="655"/>
      <c r="DV37" s="656"/>
      <c r="DW37" s="628">
        <v>1</v>
      </c>
      <c r="DX37" s="653"/>
      <c r="DY37" s="653"/>
      <c r="DZ37" s="653"/>
      <c r="EA37" s="653"/>
      <c r="EB37" s="653"/>
      <c r="EC37" s="654"/>
    </row>
    <row r="38" spans="2:133" ht="11.25" customHeight="1">
      <c r="AQ38" s="702" t="s">
        <v>314</v>
      </c>
      <c r="AR38" s="703"/>
      <c r="AS38" s="703"/>
      <c r="AT38" s="703"/>
      <c r="AU38" s="703"/>
      <c r="AV38" s="703"/>
      <c r="AW38" s="703"/>
      <c r="AX38" s="703"/>
      <c r="AY38" s="704"/>
      <c r="AZ38" s="623">
        <v>18660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14550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2098756</v>
      </c>
      <c r="CS38" s="624"/>
      <c r="CT38" s="624"/>
      <c r="CU38" s="624"/>
      <c r="CV38" s="624"/>
      <c r="CW38" s="624"/>
      <c r="CX38" s="624"/>
      <c r="CY38" s="625"/>
      <c r="CZ38" s="657">
        <v>13.7</v>
      </c>
      <c r="DA38" s="658"/>
      <c r="DB38" s="658"/>
      <c r="DC38" s="659"/>
      <c r="DD38" s="632">
        <v>1611309</v>
      </c>
      <c r="DE38" s="624"/>
      <c r="DF38" s="624"/>
      <c r="DG38" s="624"/>
      <c r="DH38" s="624"/>
      <c r="DI38" s="624"/>
      <c r="DJ38" s="624"/>
      <c r="DK38" s="625"/>
      <c r="DL38" s="632">
        <v>1476856</v>
      </c>
      <c r="DM38" s="624"/>
      <c r="DN38" s="624"/>
      <c r="DO38" s="624"/>
      <c r="DP38" s="624"/>
      <c r="DQ38" s="624"/>
      <c r="DR38" s="624"/>
      <c r="DS38" s="624"/>
      <c r="DT38" s="624"/>
      <c r="DU38" s="624"/>
      <c r="DV38" s="625"/>
      <c r="DW38" s="628">
        <v>13.3</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151625</v>
      </c>
      <c r="CS39" s="655"/>
      <c r="CT39" s="655"/>
      <c r="CU39" s="655"/>
      <c r="CV39" s="655"/>
      <c r="CW39" s="655"/>
      <c r="CX39" s="655"/>
      <c r="CY39" s="656"/>
      <c r="CZ39" s="657">
        <v>1</v>
      </c>
      <c r="DA39" s="658"/>
      <c r="DB39" s="658"/>
      <c r="DC39" s="659"/>
      <c r="DD39" s="632">
        <v>150001</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563155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79503</v>
      </c>
      <c r="CS40" s="624"/>
      <c r="CT40" s="624"/>
      <c r="CU40" s="624"/>
      <c r="CV40" s="624"/>
      <c r="CW40" s="624"/>
      <c r="CX40" s="624"/>
      <c r="CY40" s="625"/>
      <c r="CZ40" s="657">
        <v>0.5</v>
      </c>
      <c r="DA40" s="658"/>
      <c r="DB40" s="658"/>
      <c r="DC40" s="659"/>
      <c r="DD40" s="632">
        <v>8157</v>
      </c>
      <c r="DE40" s="624"/>
      <c r="DF40" s="624"/>
      <c r="DG40" s="624"/>
      <c r="DH40" s="624"/>
      <c r="DI40" s="624"/>
      <c r="DJ40" s="624"/>
      <c r="DK40" s="625"/>
      <c r="DL40" s="632">
        <v>814</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1255601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930055</v>
      </c>
      <c r="CS42" s="624"/>
      <c r="CT42" s="624"/>
      <c r="CU42" s="624"/>
      <c r="CV42" s="624"/>
      <c r="CW42" s="624"/>
      <c r="CX42" s="624"/>
      <c r="CY42" s="625"/>
      <c r="CZ42" s="657">
        <v>6.1</v>
      </c>
      <c r="DA42" s="706"/>
      <c r="DB42" s="706"/>
      <c r="DC42" s="707"/>
      <c r="DD42" s="632">
        <v>331453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76995</v>
      </c>
      <c r="CS43" s="655"/>
      <c r="CT43" s="655"/>
      <c r="CU43" s="655"/>
      <c r="CV43" s="655"/>
      <c r="CW43" s="655"/>
      <c r="CX43" s="655"/>
      <c r="CY43" s="656"/>
      <c r="CZ43" s="657">
        <v>0.5</v>
      </c>
      <c r="DA43" s="658"/>
      <c r="DB43" s="658"/>
      <c r="DC43" s="659"/>
      <c r="DD43" s="632">
        <v>76995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901123</v>
      </c>
      <c r="CS44" s="624"/>
      <c r="CT44" s="624"/>
      <c r="CU44" s="624"/>
      <c r="CV44" s="624"/>
      <c r="CW44" s="624"/>
      <c r="CX44" s="624"/>
      <c r="CY44" s="625"/>
      <c r="CZ44" s="657">
        <v>5.9</v>
      </c>
      <c r="DA44" s="706"/>
      <c r="DB44" s="706"/>
      <c r="DC44" s="707"/>
      <c r="DD44" s="632">
        <v>326990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577859</v>
      </c>
      <c r="CS45" s="655"/>
      <c r="CT45" s="655"/>
      <c r="CU45" s="655"/>
      <c r="CV45" s="655"/>
      <c r="CW45" s="655"/>
      <c r="CX45" s="655"/>
      <c r="CY45" s="656"/>
      <c r="CZ45" s="657">
        <v>3.8</v>
      </c>
      <c r="DA45" s="658"/>
      <c r="DB45" s="658"/>
      <c r="DC45" s="659"/>
      <c r="DD45" s="632">
        <v>112678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285913</v>
      </c>
      <c r="CS46" s="624"/>
      <c r="CT46" s="624"/>
      <c r="CU46" s="624"/>
      <c r="CV46" s="624"/>
      <c r="CW46" s="624"/>
      <c r="CX46" s="624"/>
      <c r="CY46" s="625"/>
      <c r="CZ46" s="657">
        <v>1.9</v>
      </c>
      <c r="DA46" s="706"/>
      <c r="DB46" s="706"/>
      <c r="DC46" s="707"/>
      <c r="DD46" s="632">
        <v>207686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28932</v>
      </c>
      <c r="CS47" s="655"/>
      <c r="CT47" s="655"/>
      <c r="CU47" s="655"/>
      <c r="CV47" s="655"/>
      <c r="CW47" s="655"/>
      <c r="CX47" s="655"/>
      <c r="CY47" s="656"/>
      <c r="CZ47" s="657">
        <v>0.2</v>
      </c>
      <c r="DA47" s="658"/>
      <c r="DB47" s="658"/>
      <c r="DC47" s="659"/>
      <c r="DD47" s="632">
        <v>4463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15339916</v>
      </c>
      <c r="CS49" s="691"/>
      <c r="CT49" s="691"/>
      <c r="CU49" s="691"/>
      <c r="CV49" s="691"/>
      <c r="CW49" s="691"/>
      <c r="CX49" s="691"/>
      <c r="CY49" s="718"/>
      <c r="CZ49" s="719">
        <v>100</v>
      </c>
      <c r="DA49" s="720"/>
      <c r="DB49" s="720"/>
      <c r="DC49" s="721"/>
      <c r="DD49" s="722">
        <v>10867430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16264</v>
      </c>
      <c r="R7" s="753"/>
      <c r="S7" s="753"/>
      <c r="T7" s="753"/>
      <c r="U7" s="753"/>
      <c r="V7" s="753">
        <v>15364</v>
      </c>
      <c r="W7" s="753"/>
      <c r="X7" s="753"/>
      <c r="Y7" s="753"/>
      <c r="Z7" s="753"/>
      <c r="AA7" s="753">
        <v>901</v>
      </c>
      <c r="AB7" s="753"/>
      <c r="AC7" s="753"/>
      <c r="AD7" s="753"/>
      <c r="AE7" s="754"/>
      <c r="AF7" s="755">
        <v>764</v>
      </c>
      <c r="AG7" s="756"/>
      <c r="AH7" s="756"/>
      <c r="AI7" s="756"/>
      <c r="AJ7" s="757"/>
      <c r="AK7" s="792">
        <v>160</v>
      </c>
      <c r="AL7" s="793"/>
      <c r="AM7" s="793"/>
      <c r="AN7" s="793"/>
      <c r="AO7" s="793"/>
      <c r="AP7" s="793">
        <v>14962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537</v>
      </c>
      <c r="BT7" s="797"/>
      <c r="BU7" s="797"/>
      <c r="BV7" s="797"/>
      <c r="BW7" s="797"/>
      <c r="BX7" s="797"/>
      <c r="BY7" s="797"/>
      <c r="BZ7" s="797"/>
      <c r="CA7" s="797"/>
      <c r="CB7" s="797"/>
      <c r="CC7" s="797"/>
      <c r="CD7" s="797"/>
      <c r="CE7" s="797"/>
      <c r="CF7" s="797"/>
      <c r="CG7" s="798"/>
      <c r="CH7" s="789">
        <v>1</v>
      </c>
      <c r="CI7" s="790"/>
      <c r="CJ7" s="790"/>
      <c r="CK7" s="790"/>
      <c r="CL7" s="791"/>
      <c r="CM7" s="789">
        <v>44</v>
      </c>
      <c r="CN7" s="790"/>
      <c r="CO7" s="790"/>
      <c r="CP7" s="790"/>
      <c r="CQ7" s="791"/>
      <c r="CR7" s="789">
        <v>40</v>
      </c>
      <c r="CS7" s="790"/>
      <c r="CT7" s="790"/>
      <c r="CU7" s="790"/>
      <c r="CV7" s="791"/>
      <c r="CW7" s="789" t="s">
        <v>536</v>
      </c>
      <c r="CX7" s="790"/>
      <c r="CY7" s="790"/>
      <c r="CZ7" s="790"/>
      <c r="DA7" s="791"/>
      <c r="DB7" s="789" t="s">
        <v>536</v>
      </c>
      <c r="DC7" s="790"/>
      <c r="DD7" s="790"/>
      <c r="DE7" s="790"/>
      <c r="DF7" s="791"/>
      <c r="DG7" s="789" t="s">
        <v>536</v>
      </c>
      <c r="DH7" s="790"/>
      <c r="DI7" s="790"/>
      <c r="DJ7" s="790"/>
      <c r="DK7" s="791"/>
      <c r="DL7" s="789" t="s">
        <v>536</v>
      </c>
      <c r="DM7" s="790"/>
      <c r="DN7" s="790"/>
      <c r="DO7" s="790"/>
      <c r="DP7" s="791"/>
      <c r="DQ7" s="789" t="s">
        <v>536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799">
        <v>-1</v>
      </c>
      <c r="CI8" s="800"/>
      <c r="CJ8" s="800"/>
      <c r="CK8" s="800"/>
      <c r="CL8" s="801"/>
      <c r="CM8" s="799">
        <v>24</v>
      </c>
      <c r="CN8" s="800"/>
      <c r="CO8" s="800"/>
      <c r="CP8" s="800"/>
      <c r="CQ8" s="801"/>
      <c r="CR8" s="799">
        <v>5</v>
      </c>
      <c r="CS8" s="800"/>
      <c r="CT8" s="800"/>
      <c r="CU8" s="800"/>
      <c r="CV8" s="801"/>
      <c r="CW8" s="799" t="s">
        <v>536</v>
      </c>
      <c r="CX8" s="800"/>
      <c r="CY8" s="800"/>
      <c r="CZ8" s="800"/>
      <c r="DA8" s="801"/>
      <c r="DB8" s="799" t="s">
        <v>536</v>
      </c>
      <c r="DC8" s="800"/>
      <c r="DD8" s="800"/>
      <c r="DE8" s="800"/>
      <c r="DF8" s="801"/>
      <c r="DG8" s="799">
        <v>279</v>
      </c>
      <c r="DH8" s="800"/>
      <c r="DI8" s="800"/>
      <c r="DJ8" s="800"/>
      <c r="DK8" s="801"/>
      <c r="DL8" s="799" t="s">
        <v>536</v>
      </c>
      <c r="DM8" s="800"/>
      <c r="DN8" s="800"/>
      <c r="DO8" s="800"/>
      <c r="DP8" s="801"/>
      <c r="DQ8" s="799" t="s">
        <v>536</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f>Q7</f>
        <v>16264</v>
      </c>
      <c r="R23" s="812"/>
      <c r="S23" s="812"/>
      <c r="T23" s="812"/>
      <c r="U23" s="812"/>
      <c r="V23" s="812">
        <f>V7</f>
        <v>15364</v>
      </c>
      <c r="W23" s="812"/>
      <c r="X23" s="812"/>
      <c r="Y23" s="812"/>
      <c r="Z23" s="812"/>
      <c r="AA23" s="812">
        <f>AA7</f>
        <v>901</v>
      </c>
      <c r="AB23" s="812"/>
      <c r="AC23" s="812"/>
      <c r="AD23" s="812"/>
      <c r="AE23" s="813"/>
      <c r="AF23" s="814">
        <v>764</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7834</v>
      </c>
      <c r="R28" s="841"/>
      <c r="S28" s="841"/>
      <c r="T28" s="841"/>
      <c r="U28" s="841"/>
      <c r="V28" s="841">
        <v>7554</v>
      </c>
      <c r="W28" s="841"/>
      <c r="X28" s="841"/>
      <c r="Y28" s="841"/>
      <c r="Z28" s="841"/>
      <c r="AA28" s="841">
        <v>281</v>
      </c>
      <c r="AB28" s="841"/>
      <c r="AC28" s="841"/>
      <c r="AD28" s="841"/>
      <c r="AE28" s="842"/>
      <c r="AF28" s="843">
        <v>281</v>
      </c>
      <c r="AG28" s="841"/>
      <c r="AH28" s="841"/>
      <c r="AI28" s="841"/>
      <c r="AJ28" s="844"/>
      <c r="AK28" s="845">
        <v>563</v>
      </c>
      <c r="AL28" s="836"/>
      <c r="AM28" s="836"/>
      <c r="AN28" s="836"/>
      <c r="AO28" s="836"/>
      <c r="AP28" s="836" t="s">
        <v>536</v>
      </c>
      <c r="AQ28" s="836"/>
      <c r="AR28" s="836"/>
      <c r="AS28" s="836"/>
      <c r="AT28" s="836"/>
      <c r="AU28" s="836" t="s">
        <v>536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4659</v>
      </c>
      <c r="R29" s="777"/>
      <c r="S29" s="777"/>
      <c r="T29" s="777"/>
      <c r="U29" s="777"/>
      <c r="V29" s="777">
        <v>4556</v>
      </c>
      <c r="W29" s="777"/>
      <c r="X29" s="777"/>
      <c r="Y29" s="777"/>
      <c r="Z29" s="777"/>
      <c r="AA29" s="777">
        <v>102</v>
      </c>
      <c r="AB29" s="777"/>
      <c r="AC29" s="777"/>
      <c r="AD29" s="777"/>
      <c r="AE29" s="778"/>
      <c r="AF29" s="779">
        <v>102</v>
      </c>
      <c r="AG29" s="780"/>
      <c r="AH29" s="780"/>
      <c r="AI29" s="780"/>
      <c r="AJ29" s="781"/>
      <c r="AK29" s="848">
        <v>659</v>
      </c>
      <c r="AL29" s="849"/>
      <c r="AM29" s="849"/>
      <c r="AN29" s="849"/>
      <c r="AO29" s="849"/>
      <c r="AP29" s="849" t="s">
        <v>536</v>
      </c>
      <c r="AQ29" s="849"/>
      <c r="AR29" s="849"/>
      <c r="AS29" s="849"/>
      <c r="AT29" s="849"/>
      <c r="AU29" s="849" t="s">
        <v>536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462</v>
      </c>
      <c r="R30" s="777"/>
      <c r="S30" s="777"/>
      <c r="T30" s="777"/>
      <c r="U30" s="777"/>
      <c r="V30" s="777">
        <v>459</v>
      </c>
      <c r="W30" s="777"/>
      <c r="X30" s="777"/>
      <c r="Y30" s="777"/>
      <c r="Z30" s="777"/>
      <c r="AA30" s="777">
        <v>3</v>
      </c>
      <c r="AB30" s="777"/>
      <c r="AC30" s="777"/>
      <c r="AD30" s="777"/>
      <c r="AE30" s="778"/>
      <c r="AF30" s="779">
        <v>3</v>
      </c>
      <c r="AG30" s="780"/>
      <c r="AH30" s="780"/>
      <c r="AI30" s="780"/>
      <c r="AJ30" s="781"/>
      <c r="AK30" s="848">
        <v>142</v>
      </c>
      <c r="AL30" s="849"/>
      <c r="AM30" s="849"/>
      <c r="AN30" s="849"/>
      <c r="AO30" s="849"/>
      <c r="AP30" s="849" t="s">
        <v>536</v>
      </c>
      <c r="AQ30" s="849"/>
      <c r="AR30" s="849"/>
      <c r="AS30" s="849"/>
      <c r="AT30" s="849"/>
      <c r="AU30" s="849" t="s">
        <v>536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1502</v>
      </c>
      <c r="R31" s="777"/>
      <c r="S31" s="777"/>
      <c r="T31" s="777"/>
      <c r="U31" s="777"/>
      <c r="V31" s="777">
        <v>1479</v>
      </c>
      <c r="W31" s="777"/>
      <c r="X31" s="777"/>
      <c r="Y31" s="777"/>
      <c r="Z31" s="777"/>
      <c r="AA31" s="777">
        <v>23</v>
      </c>
      <c r="AB31" s="777"/>
      <c r="AC31" s="777"/>
      <c r="AD31" s="777"/>
      <c r="AE31" s="778"/>
      <c r="AF31" s="779">
        <v>1066</v>
      </c>
      <c r="AG31" s="780"/>
      <c r="AH31" s="780"/>
      <c r="AI31" s="780"/>
      <c r="AJ31" s="781"/>
      <c r="AK31" s="848">
        <v>11</v>
      </c>
      <c r="AL31" s="849"/>
      <c r="AM31" s="849"/>
      <c r="AN31" s="849"/>
      <c r="AO31" s="849"/>
      <c r="AP31" s="849">
        <v>4687</v>
      </c>
      <c r="AQ31" s="849"/>
      <c r="AR31" s="849"/>
      <c r="AS31" s="849"/>
      <c r="AT31" s="849"/>
      <c r="AU31" s="849">
        <v>112</v>
      </c>
      <c r="AV31" s="849"/>
      <c r="AW31" s="849"/>
      <c r="AX31" s="849"/>
      <c r="AY31" s="849"/>
      <c r="AZ31" s="850" t="s">
        <v>536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v>
      </c>
      <c r="R32" s="777"/>
      <c r="S32" s="777"/>
      <c r="T32" s="777"/>
      <c r="U32" s="777"/>
      <c r="V32" s="777">
        <v>2</v>
      </c>
      <c r="W32" s="777"/>
      <c r="X32" s="777"/>
      <c r="Y32" s="777"/>
      <c r="Z32" s="777"/>
      <c r="AA32" s="777">
        <v>0</v>
      </c>
      <c r="AB32" s="777"/>
      <c r="AC32" s="777"/>
      <c r="AD32" s="777"/>
      <c r="AE32" s="778"/>
      <c r="AF32" s="779">
        <v>8</v>
      </c>
      <c r="AG32" s="780"/>
      <c r="AH32" s="780"/>
      <c r="AI32" s="780"/>
      <c r="AJ32" s="781"/>
      <c r="AK32" s="848" t="s">
        <v>536</v>
      </c>
      <c r="AL32" s="849"/>
      <c r="AM32" s="849"/>
      <c r="AN32" s="849"/>
      <c r="AO32" s="849"/>
      <c r="AP32" s="849" t="s">
        <v>536</v>
      </c>
      <c r="AQ32" s="849"/>
      <c r="AR32" s="849"/>
      <c r="AS32" s="849"/>
      <c r="AT32" s="849"/>
      <c r="AU32" s="849" t="s">
        <v>536</v>
      </c>
      <c r="AV32" s="849"/>
      <c r="AW32" s="849"/>
      <c r="AX32" s="849"/>
      <c r="AY32" s="849"/>
      <c r="AZ32" s="850" t="s">
        <v>536</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1460</v>
      </c>
      <c r="AG63" s="860"/>
      <c r="AH63" s="860"/>
      <c r="AI63" s="860"/>
      <c r="AJ63" s="861"/>
      <c r="AK63" s="862"/>
      <c r="AL63" s="857"/>
      <c r="AM63" s="857"/>
      <c r="AN63" s="857"/>
      <c r="AO63" s="857"/>
      <c r="AP63" s="860">
        <f>AP31</f>
        <v>4687</v>
      </c>
      <c r="AQ63" s="860"/>
      <c r="AR63" s="860"/>
      <c r="AS63" s="860"/>
      <c r="AT63" s="860"/>
      <c r="AU63" s="860">
        <f>AU31</f>
        <v>112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536</v>
      </c>
      <c r="AL69" s="849"/>
      <c r="AM69" s="849"/>
      <c r="AN69" s="849"/>
      <c r="AO69" s="849"/>
      <c r="AP69" s="849" t="s">
        <v>536</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549</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536</v>
      </c>
      <c r="AL71" s="849"/>
      <c r="AM71" s="849"/>
      <c r="AN71" s="849"/>
      <c r="AO71" s="849"/>
      <c r="AP71" s="849" t="s">
        <v>536</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536</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536</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6378</v>
      </c>
      <c r="R74" s="849"/>
      <c r="S74" s="849"/>
      <c r="T74" s="849"/>
      <c r="U74" s="849"/>
      <c r="V74" s="849">
        <v>5274</v>
      </c>
      <c r="W74" s="849"/>
      <c r="X74" s="849"/>
      <c r="Y74" s="849"/>
      <c r="Z74" s="849"/>
      <c r="AA74" s="849">
        <v>1104</v>
      </c>
      <c r="AB74" s="849"/>
      <c r="AC74" s="849"/>
      <c r="AD74" s="849"/>
      <c r="AE74" s="849"/>
      <c r="AF74" s="849">
        <v>4656</v>
      </c>
      <c r="AG74" s="849"/>
      <c r="AH74" s="849"/>
      <c r="AI74" s="849"/>
      <c r="AJ74" s="849"/>
      <c r="AK74" s="849" t="s">
        <v>536</v>
      </c>
      <c r="AL74" s="849"/>
      <c r="AM74" s="849"/>
      <c r="AN74" s="849"/>
      <c r="AO74" s="849"/>
      <c r="AP74" s="849">
        <v>10479</v>
      </c>
      <c r="AQ74" s="849"/>
      <c r="AR74" s="849"/>
      <c r="AS74" s="849"/>
      <c r="AT74" s="849"/>
      <c r="AU74" s="849">
        <v>12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21187</v>
      </c>
      <c r="R75" s="898"/>
      <c r="S75" s="898"/>
      <c r="T75" s="898"/>
      <c r="U75" s="848"/>
      <c r="V75" s="899">
        <v>20992</v>
      </c>
      <c r="W75" s="898"/>
      <c r="X75" s="898"/>
      <c r="Y75" s="898"/>
      <c r="Z75" s="848"/>
      <c r="AA75" s="899">
        <v>195</v>
      </c>
      <c r="AB75" s="898"/>
      <c r="AC75" s="898"/>
      <c r="AD75" s="898"/>
      <c r="AE75" s="848"/>
      <c r="AF75" s="899">
        <v>5038</v>
      </c>
      <c r="AG75" s="898"/>
      <c r="AH75" s="898"/>
      <c r="AI75" s="898"/>
      <c r="AJ75" s="848"/>
      <c r="AK75" s="899" t="s">
        <v>536</v>
      </c>
      <c r="AL75" s="898"/>
      <c r="AM75" s="898"/>
      <c r="AN75" s="898"/>
      <c r="AO75" s="848"/>
      <c r="AP75" s="899">
        <v>18218</v>
      </c>
      <c r="AQ75" s="898"/>
      <c r="AR75" s="898"/>
      <c r="AS75" s="898"/>
      <c r="AT75" s="848"/>
      <c r="AU75" s="899">
        <v>2314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2998</v>
      </c>
      <c r="R76" s="898"/>
      <c r="S76" s="898"/>
      <c r="T76" s="898"/>
      <c r="U76" s="848"/>
      <c r="V76" s="899">
        <v>2454</v>
      </c>
      <c r="W76" s="898"/>
      <c r="X76" s="898"/>
      <c r="Y76" s="898"/>
      <c r="Z76" s="848"/>
      <c r="AA76" s="899">
        <v>544</v>
      </c>
      <c r="AB76" s="898"/>
      <c r="AC76" s="898"/>
      <c r="AD76" s="898"/>
      <c r="AE76" s="848"/>
      <c r="AF76" s="899">
        <v>544</v>
      </c>
      <c r="AG76" s="898"/>
      <c r="AH76" s="898"/>
      <c r="AI76" s="898"/>
      <c r="AJ76" s="848"/>
      <c r="AK76" s="899" t="s">
        <v>536</v>
      </c>
      <c r="AL76" s="898"/>
      <c r="AM76" s="898"/>
      <c r="AN76" s="898"/>
      <c r="AO76" s="848"/>
      <c r="AP76" s="899">
        <v>9043</v>
      </c>
      <c r="AQ76" s="898"/>
      <c r="AR76" s="898"/>
      <c r="AS76" s="898"/>
      <c r="AT76" s="848"/>
      <c r="AU76" s="899">
        <v>2324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825</v>
      </c>
      <c r="R77" s="898"/>
      <c r="S77" s="898"/>
      <c r="T77" s="898"/>
      <c r="U77" s="848"/>
      <c r="V77" s="899">
        <v>811</v>
      </c>
      <c r="W77" s="898"/>
      <c r="X77" s="898"/>
      <c r="Y77" s="898"/>
      <c r="Z77" s="848"/>
      <c r="AA77" s="899">
        <v>14</v>
      </c>
      <c r="AB77" s="898"/>
      <c r="AC77" s="898"/>
      <c r="AD77" s="898"/>
      <c r="AE77" s="848"/>
      <c r="AF77" s="899">
        <v>14</v>
      </c>
      <c r="AG77" s="898"/>
      <c r="AH77" s="898"/>
      <c r="AI77" s="898"/>
      <c r="AJ77" s="848"/>
      <c r="AK77" s="899" t="s">
        <v>536</v>
      </c>
      <c r="AL77" s="898"/>
      <c r="AM77" s="898"/>
      <c r="AN77" s="898"/>
      <c r="AO77" s="848"/>
      <c r="AP77" s="899" t="s">
        <v>536</v>
      </c>
      <c r="AQ77" s="898"/>
      <c r="AR77" s="898"/>
      <c r="AS77" s="898"/>
      <c r="AT77" s="848"/>
      <c r="AU77" s="899" t="s">
        <v>536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SUM(AF68:AJ77)</f>
        <v>21480</v>
      </c>
      <c r="AG88" s="860"/>
      <c r="AH88" s="860"/>
      <c r="AI88" s="860"/>
      <c r="AJ88" s="860"/>
      <c r="AK88" s="857"/>
      <c r="AL88" s="857"/>
      <c r="AM88" s="857"/>
      <c r="AN88" s="857"/>
      <c r="AO88" s="857"/>
      <c r="AP88" s="860">
        <f>AP74+AP75+AP76</f>
        <v>37740</v>
      </c>
      <c r="AQ88" s="860"/>
      <c r="AR88" s="860"/>
      <c r="AS88" s="860"/>
      <c r="AT88" s="860"/>
      <c r="AU88" s="860">
        <f>AU74+AU75+AU76</f>
        <v>4650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f>
        <v>45</v>
      </c>
      <c r="CS102" s="868"/>
      <c r="CT102" s="868"/>
      <c r="CU102" s="868"/>
      <c r="CV102" s="911"/>
      <c r="CW102" s="910" t="s">
        <v>550</v>
      </c>
      <c r="CX102" s="868"/>
      <c r="CY102" s="868"/>
      <c r="CZ102" s="868"/>
      <c r="DA102" s="911"/>
      <c r="DB102" s="910" t="s">
        <v>551</v>
      </c>
      <c r="DC102" s="868"/>
      <c r="DD102" s="868"/>
      <c r="DE102" s="868"/>
      <c r="DF102" s="911"/>
      <c r="DG102" s="910">
        <f>DG8</f>
        <v>279</v>
      </c>
      <c r="DH102" s="868"/>
      <c r="DI102" s="868"/>
      <c r="DJ102" s="868"/>
      <c r="DK102" s="911"/>
      <c r="DL102" s="910" t="s">
        <v>552</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283</v>
      </c>
      <c r="AG109" s="913"/>
      <c r="AH109" s="913"/>
      <c r="AI109" s="913"/>
      <c r="AJ109" s="914"/>
      <c r="AK109" s="912" t="s">
        <v>282</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283</v>
      </c>
      <c r="BW109" s="913"/>
      <c r="BX109" s="913"/>
      <c r="BY109" s="913"/>
      <c r="BZ109" s="914"/>
      <c r="CA109" s="912" t="s">
        <v>282</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283</v>
      </c>
      <c r="DM109" s="913"/>
      <c r="DN109" s="913"/>
      <c r="DO109" s="913"/>
      <c r="DP109" s="914"/>
      <c r="DQ109" s="912" t="s">
        <v>282</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1477173</v>
      </c>
      <c r="AB110" s="920"/>
      <c r="AC110" s="920"/>
      <c r="AD110" s="920"/>
      <c r="AE110" s="921"/>
      <c r="AF110" s="922">
        <v>1543192</v>
      </c>
      <c r="AG110" s="920"/>
      <c r="AH110" s="920"/>
      <c r="AI110" s="920"/>
      <c r="AJ110" s="921"/>
      <c r="AK110" s="922">
        <v>1559938</v>
      </c>
      <c r="AL110" s="920"/>
      <c r="AM110" s="920"/>
      <c r="AN110" s="920"/>
      <c r="AO110" s="921"/>
      <c r="AP110" s="923">
        <v>15.6</v>
      </c>
      <c r="AQ110" s="924"/>
      <c r="AR110" s="924"/>
      <c r="AS110" s="924"/>
      <c r="AT110" s="925"/>
      <c r="AU110" s="926" t="s">
        <v>59</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14990089</v>
      </c>
      <c r="BR110" s="957"/>
      <c r="BS110" s="957"/>
      <c r="BT110" s="957"/>
      <c r="BU110" s="957"/>
      <c r="BV110" s="957">
        <v>15264896</v>
      </c>
      <c r="BW110" s="957"/>
      <c r="BX110" s="957"/>
      <c r="BY110" s="957"/>
      <c r="BZ110" s="957"/>
      <c r="CA110" s="957">
        <v>14961705</v>
      </c>
      <c r="CB110" s="957"/>
      <c r="CC110" s="957"/>
      <c r="CD110" s="957"/>
      <c r="CE110" s="957"/>
      <c r="CF110" s="971">
        <v>149.30000000000001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1404068</v>
      </c>
      <c r="BR111" s="950"/>
      <c r="BS111" s="950"/>
      <c r="BT111" s="950"/>
      <c r="BU111" s="950"/>
      <c r="BV111" s="950">
        <v>1287282</v>
      </c>
      <c r="BW111" s="950"/>
      <c r="BX111" s="950"/>
      <c r="BY111" s="950"/>
      <c r="BZ111" s="950"/>
      <c r="CA111" s="950">
        <v>1157913</v>
      </c>
      <c r="CB111" s="950"/>
      <c r="CC111" s="950"/>
      <c r="CD111" s="950"/>
      <c r="CE111" s="950"/>
      <c r="CF111" s="944">
        <v>11.6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149014</v>
      </c>
      <c r="BR112" s="950"/>
      <c r="BS112" s="950"/>
      <c r="BT112" s="950"/>
      <c r="BU112" s="950"/>
      <c r="BV112" s="950">
        <v>150796</v>
      </c>
      <c r="BW112" s="950"/>
      <c r="BX112" s="950"/>
      <c r="BY112" s="950"/>
      <c r="BZ112" s="950"/>
      <c r="CA112" s="950">
        <v>112477</v>
      </c>
      <c r="CB112" s="950"/>
      <c r="CC112" s="950"/>
      <c r="CD112" s="950"/>
      <c r="CE112" s="950"/>
      <c r="CF112" s="944">
        <v>1.1000000000000001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10659</v>
      </c>
      <c r="AB113" s="964"/>
      <c r="AC113" s="964"/>
      <c r="AD113" s="964"/>
      <c r="AE113" s="965"/>
      <c r="AF113" s="966">
        <v>10093</v>
      </c>
      <c r="AG113" s="964"/>
      <c r="AH113" s="964"/>
      <c r="AI113" s="964"/>
      <c r="AJ113" s="965"/>
      <c r="AK113" s="966">
        <v>1163</v>
      </c>
      <c r="AL113" s="964"/>
      <c r="AM113" s="964"/>
      <c r="AN113" s="964"/>
      <c r="AO113" s="965"/>
      <c r="AP113" s="967">
        <v>0</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4990179</v>
      </c>
      <c r="BR113" s="950"/>
      <c r="BS113" s="950"/>
      <c r="BT113" s="950"/>
      <c r="BU113" s="950"/>
      <c r="BV113" s="950">
        <v>4779587</v>
      </c>
      <c r="BW113" s="950"/>
      <c r="BX113" s="950"/>
      <c r="BY113" s="950"/>
      <c r="BZ113" s="950"/>
      <c r="CA113" s="950">
        <v>4649538</v>
      </c>
      <c r="CB113" s="950"/>
      <c r="CC113" s="950"/>
      <c r="CD113" s="950"/>
      <c r="CE113" s="950"/>
      <c r="CF113" s="944">
        <v>46.4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410600</v>
      </c>
      <c r="AB114" s="989"/>
      <c r="AC114" s="989"/>
      <c r="AD114" s="989"/>
      <c r="AE114" s="990"/>
      <c r="AF114" s="991">
        <v>416515</v>
      </c>
      <c r="AG114" s="989"/>
      <c r="AH114" s="989"/>
      <c r="AI114" s="989"/>
      <c r="AJ114" s="990"/>
      <c r="AK114" s="991">
        <v>370668</v>
      </c>
      <c r="AL114" s="989"/>
      <c r="AM114" s="989"/>
      <c r="AN114" s="989"/>
      <c r="AO114" s="990"/>
      <c r="AP114" s="992">
        <v>3.7</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6700501</v>
      </c>
      <c r="BR114" s="950"/>
      <c r="BS114" s="950"/>
      <c r="BT114" s="950"/>
      <c r="BU114" s="950"/>
      <c r="BV114" s="950">
        <v>6246256</v>
      </c>
      <c r="BW114" s="950"/>
      <c r="BX114" s="950"/>
      <c r="BY114" s="950"/>
      <c r="BZ114" s="950"/>
      <c r="CA114" s="950">
        <v>5917527</v>
      </c>
      <c r="CB114" s="950"/>
      <c r="CC114" s="950"/>
      <c r="CD114" s="950"/>
      <c r="CE114" s="950"/>
      <c r="CF114" s="944">
        <v>59.1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158990</v>
      </c>
      <c r="AB115" s="964"/>
      <c r="AC115" s="964"/>
      <c r="AD115" s="964"/>
      <c r="AE115" s="965"/>
      <c r="AF115" s="966">
        <v>158616</v>
      </c>
      <c r="AG115" s="964"/>
      <c r="AH115" s="964"/>
      <c r="AI115" s="964"/>
      <c r="AJ115" s="965"/>
      <c r="AK115" s="966">
        <v>155277</v>
      </c>
      <c r="AL115" s="964"/>
      <c r="AM115" s="964"/>
      <c r="AN115" s="964"/>
      <c r="AO115" s="965"/>
      <c r="AP115" s="967">
        <v>1.5</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t="s">
        <v>413</v>
      </c>
      <c r="CB115" s="950"/>
      <c r="CC115" s="950"/>
      <c r="CD115" s="950"/>
      <c r="CE115" s="950"/>
      <c r="CF115" s="944" t="s">
        <v>413</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374425</v>
      </c>
      <c r="DH115" s="989"/>
      <c r="DI115" s="989"/>
      <c r="DJ115" s="989"/>
      <c r="DK115" s="990"/>
      <c r="DL115" s="991">
        <v>346425</v>
      </c>
      <c r="DM115" s="989"/>
      <c r="DN115" s="989"/>
      <c r="DO115" s="989"/>
      <c r="DP115" s="990"/>
      <c r="DQ115" s="991">
        <v>286171</v>
      </c>
      <c r="DR115" s="989"/>
      <c r="DS115" s="989"/>
      <c r="DT115" s="989"/>
      <c r="DU115" s="990"/>
      <c r="DV115" s="992">
        <v>2.9</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61</v>
      </c>
      <c r="AB116" s="989"/>
      <c r="AC116" s="989"/>
      <c r="AD116" s="989"/>
      <c r="AE116" s="990"/>
      <c r="AF116" s="991">
        <v>231</v>
      </c>
      <c r="AG116" s="989"/>
      <c r="AH116" s="989"/>
      <c r="AI116" s="989"/>
      <c r="AJ116" s="990"/>
      <c r="AK116" s="991">
        <v>581</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2057483</v>
      </c>
      <c r="AB117" s="996"/>
      <c r="AC117" s="996"/>
      <c r="AD117" s="996"/>
      <c r="AE117" s="997"/>
      <c r="AF117" s="995">
        <v>2128647</v>
      </c>
      <c r="AG117" s="996"/>
      <c r="AH117" s="996"/>
      <c r="AI117" s="996"/>
      <c r="AJ117" s="997"/>
      <c r="AK117" s="995">
        <v>2087627</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283</v>
      </c>
      <c r="AG118" s="913"/>
      <c r="AH118" s="913"/>
      <c r="AI118" s="913"/>
      <c r="AJ118" s="914"/>
      <c r="AK118" s="912" t="s">
        <v>282</v>
      </c>
      <c r="AL118" s="913"/>
      <c r="AM118" s="913"/>
      <c r="AN118" s="913"/>
      <c r="AO118" s="914"/>
      <c r="AP118" s="1020" t="s">
        <v>402</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28233851</v>
      </c>
      <c r="BR118" s="1016"/>
      <c r="BS118" s="1016"/>
      <c r="BT118" s="1016"/>
      <c r="BU118" s="1016"/>
      <c r="BV118" s="1016">
        <v>27728817</v>
      </c>
      <c r="BW118" s="1016"/>
      <c r="BX118" s="1016"/>
      <c r="BY118" s="1016"/>
      <c r="BZ118" s="1016"/>
      <c r="CA118" s="1016">
        <v>26799160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1522241</v>
      </c>
      <c r="BR119" s="957"/>
      <c r="BS119" s="957"/>
      <c r="BT119" s="957"/>
      <c r="BU119" s="957"/>
      <c r="BV119" s="957">
        <v>1814354</v>
      </c>
      <c r="BW119" s="957"/>
      <c r="BX119" s="957"/>
      <c r="BY119" s="957"/>
      <c r="BZ119" s="957"/>
      <c r="CA119" s="957">
        <v>2358726</v>
      </c>
      <c r="CB119" s="957"/>
      <c r="CC119" s="957"/>
      <c r="CD119" s="957"/>
      <c r="CE119" s="957"/>
      <c r="CF119" s="971">
        <v>23.5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1029643</v>
      </c>
      <c r="DH119" s="1028"/>
      <c r="DI119" s="1028"/>
      <c r="DJ119" s="1028"/>
      <c r="DK119" s="1029"/>
      <c r="DL119" s="1030">
        <v>940857</v>
      </c>
      <c r="DM119" s="1028"/>
      <c r="DN119" s="1028"/>
      <c r="DO119" s="1028"/>
      <c r="DP119" s="1029"/>
      <c r="DQ119" s="1030">
        <v>871742</v>
      </c>
      <c r="DR119" s="1028"/>
      <c r="DS119" s="1028"/>
      <c r="DT119" s="1028"/>
      <c r="DU119" s="1029"/>
      <c r="DV119" s="1031">
        <v>8.6999999999999993</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t="s">
        <v>107</v>
      </c>
      <c r="BR120" s="950"/>
      <c r="BS120" s="950"/>
      <c r="BT120" s="950"/>
      <c r="BU120" s="950"/>
      <c r="BV120" s="950" t="s">
        <v>107</v>
      </c>
      <c r="BW120" s="950"/>
      <c r="BX120" s="950"/>
      <c r="BY120" s="950"/>
      <c r="BZ120" s="950"/>
      <c r="CA120" s="950" t="s">
        <v>107</v>
      </c>
      <c r="CB120" s="950"/>
      <c r="CC120" s="950"/>
      <c r="CD120" s="950"/>
      <c r="CE120" s="950"/>
      <c r="CF120" s="944" t="s">
        <v>107</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149014</v>
      </c>
      <c r="DH120" s="957"/>
      <c r="DI120" s="957"/>
      <c r="DJ120" s="957"/>
      <c r="DK120" s="957"/>
      <c r="DL120" s="957">
        <v>150796</v>
      </c>
      <c r="DM120" s="957"/>
      <c r="DN120" s="957"/>
      <c r="DO120" s="957"/>
      <c r="DP120" s="957"/>
      <c r="DQ120" s="957">
        <v>112477</v>
      </c>
      <c r="DR120" s="957"/>
      <c r="DS120" s="957"/>
      <c r="DT120" s="957"/>
      <c r="DU120" s="957"/>
      <c r="DV120" s="958">
        <v>1.1000000000000001</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12366696</v>
      </c>
      <c r="BR121" s="1016"/>
      <c r="BS121" s="1016"/>
      <c r="BT121" s="1016"/>
      <c r="BU121" s="1016"/>
      <c r="BV121" s="1016">
        <v>12572739</v>
      </c>
      <c r="BW121" s="1016"/>
      <c r="BX121" s="1016"/>
      <c r="BY121" s="1016"/>
      <c r="BZ121" s="1016"/>
      <c r="CA121" s="1016">
        <v>12901811</v>
      </c>
      <c r="CB121" s="1016"/>
      <c r="CC121" s="1016"/>
      <c r="CD121" s="1016"/>
      <c r="CE121" s="1016"/>
      <c r="CF121" s="1054">
        <v>128.80000000000001</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442</v>
      </c>
      <c r="BP122" s="1024"/>
      <c r="BQ122" s="1064">
        <v>13888937</v>
      </c>
      <c r="BR122" s="1065"/>
      <c r="BS122" s="1065"/>
      <c r="BT122" s="1065"/>
      <c r="BU122" s="1065"/>
      <c r="BV122" s="1065">
        <v>14387093</v>
      </c>
      <c r="BW122" s="1065"/>
      <c r="BX122" s="1065"/>
      <c r="BY122" s="1065"/>
      <c r="BZ122" s="1065"/>
      <c r="CA122" s="1065">
        <v>15260537</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145.30000000000001</v>
      </c>
      <c r="BR123" s="1057"/>
      <c r="BS123" s="1057"/>
      <c r="BT123" s="1057"/>
      <c r="BU123" s="1057"/>
      <c r="BV123" s="1057">
        <v>137.9</v>
      </c>
      <c r="BW123" s="1057"/>
      <c r="BX123" s="1057"/>
      <c r="BY123" s="1057"/>
      <c r="BZ123" s="1057"/>
      <c r="CA123" s="1057">
        <v>115.1</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158990</v>
      </c>
      <c r="AB126" s="989"/>
      <c r="AC126" s="989"/>
      <c r="AD126" s="989"/>
      <c r="AE126" s="990"/>
      <c r="AF126" s="991">
        <v>158616</v>
      </c>
      <c r="AG126" s="989"/>
      <c r="AH126" s="989"/>
      <c r="AI126" s="989"/>
      <c r="AJ126" s="990"/>
      <c r="AK126" s="991">
        <v>155277</v>
      </c>
      <c r="AL126" s="989"/>
      <c r="AM126" s="989"/>
      <c r="AN126" s="989"/>
      <c r="AO126" s="990"/>
      <c r="AP126" s="992">
        <v>1.5</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13.17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444</v>
      </c>
      <c r="AB128" s="1120"/>
      <c r="AC128" s="1120"/>
      <c r="AD128" s="1120"/>
      <c r="AE128" s="1121"/>
      <c r="AF128" s="1122" t="s">
        <v>444</v>
      </c>
      <c r="AG128" s="1120"/>
      <c r="AH128" s="1120"/>
      <c r="AI128" s="1120"/>
      <c r="AJ128" s="1121"/>
      <c r="AK128" s="1122" t="s">
        <v>444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18.170000000000002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10957011</v>
      </c>
      <c r="AB129" s="989"/>
      <c r="AC129" s="989"/>
      <c r="AD129" s="989"/>
      <c r="AE129" s="990"/>
      <c r="AF129" s="991">
        <v>10820846</v>
      </c>
      <c r="AG129" s="989"/>
      <c r="AH129" s="989"/>
      <c r="AI129" s="989"/>
      <c r="AJ129" s="990"/>
      <c r="AK129" s="991">
        <v>11097767</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1084444</v>
      </c>
      <c r="AB130" s="989"/>
      <c r="AC130" s="989"/>
      <c r="AD130" s="989"/>
      <c r="AE130" s="990"/>
      <c r="AF130" s="991">
        <v>1146334</v>
      </c>
      <c r="AG130" s="989"/>
      <c r="AH130" s="989"/>
      <c r="AI130" s="989"/>
      <c r="AJ130" s="990"/>
      <c r="AK130" s="991">
        <v>1078396</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115.1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9872567</v>
      </c>
      <c r="AB131" s="1028"/>
      <c r="AC131" s="1028"/>
      <c r="AD131" s="1028"/>
      <c r="AE131" s="1029"/>
      <c r="AF131" s="1030">
        <v>9674512</v>
      </c>
      <c r="AG131" s="1028"/>
      <c r="AH131" s="1028"/>
      <c r="AI131" s="1028"/>
      <c r="AJ131" s="1029"/>
      <c r="AK131" s="1030">
        <v>10019371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9.8559878090000002</v>
      </c>
      <c r="AB132" s="1134"/>
      <c r="AC132" s="1134"/>
      <c r="AD132" s="1134"/>
      <c r="AE132" s="1135"/>
      <c r="AF132" s="1136">
        <v>10.153618079999999</v>
      </c>
      <c r="AG132" s="1134"/>
      <c r="AH132" s="1134"/>
      <c r="AI132" s="1134"/>
      <c r="AJ132" s="1135"/>
      <c r="AK132" s="1136">
        <v>10.072797980000001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9.9</v>
      </c>
      <c r="AB133" s="1141"/>
      <c r="AC133" s="1141"/>
      <c r="AD133" s="1141"/>
      <c r="AE133" s="1142"/>
      <c r="AF133" s="1140">
        <v>9.9</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3562488</v>
      </c>
      <c r="L9" s="264">
        <v>76626</v>
      </c>
      <c r="M9" s="265">
        <v>88578</v>
      </c>
      <c r="N9" s="266">
        <v>-13.5</v>
      </c>
    </row>
    <row r="10" spans="1:16">
      <c r="A10" s="248"/>
      <c r="B10" s="244"/>
      <c r="C10" s="244"/>
      <c r="D10" s="244"/>
      <c r="E10" s="244"/>
      <c r="F10" s="244"/>
      <c r="G10" s="1149" t="s">
        <v>478</v>
      </c>
      <c r="H10" s="1150"/>
      <c r="I10" s="1150"/>
      <c r="J10" s="1151"/>
      <c r="K10" s="267">
        <v>64448</v>
      </c>
      <c r="L10" s="268">
        <v>1386</v>
      </c>
      <c r="M10" s="269">
        <v>7040</v>
      </c>
      <c r="N10" s="270">
        <v>-80.3</v>
      </c>
    </row>
    <row r="11" spans="1:16" ht="13.5" customHeight="1">
      <c r="A11" s="248"/>
      <c r="B11" s="244"/>
      <c r="C11" s="244"/>
      <c r="D11" s="244"/>
      <c r="E11" s="244"/>
      <c r="F11" s="244"/>
      <c r="G11" s="1149" t="s">
        <v>479</v>
      </c>
      <c r="H11" s="1150"/>
      <c r="I11" s="1150"/>
      <c r="J11" s="1151"/>
      <c r="K11" s="267">
        <v>47833</v>
      </c>
      <c r="L11" s="268">
        <v>1029</v>
      </c>
      <c r="M11" s="269">
        <v>8852</v>
      </c>
      <c r="N11" s="270">
        <v>-88.4</v>
      </c>
    </row>
    <row r="12" spans="1:16" ht="13.5" customHeight="1">
      <c r="A12" s="248"/>
      <c r="B12" s="244"/>
      <c r="C12" s="244"/>
      <c r="D12" s="244"/>
      <c r="E12" s="244"/>
      <c r="F12" s="244"/>
      <c r="G12" s="1149" t="s">
        <v>480</v>
      </c>
      <c r="H12" s="1150"/>
      <c r="I12" s="1150"/>
      <c r="J12" s="1151"/>
      <c r="K12" s="267">
        <v>92088</v>
      </c>
      <c r="L12" s="268">
        <v>1981</v>
      </c>
      <c r="M12" s="269">
        <v>853</v>
      </c>
      <c r="N12" s="270">
        <v>132.19999999999999</v>
      </c>
    </row>
    <row r="13" spans="1:16" ht="13.5" customHeight="1">
      <c r="A13" s="248"/>
      <c r="B13" s="244"/>
      <c r="C13" s="244"/>
      <c r="D13" s="244"/>
      <c r="E13" s="244"/>
      <c r="F13" s="244"/>
      <c r="G13" s="1149" t="s">
        <v>481</v>
      </c>
      <c r="H13" s="1150"/>
      <c r="I13" s="1150"/>
      <c r="J13" s="1151"/>
      <c r="K13" s="267" t="s">
        <v>482</v>
      </c>
      <c r="L13" s="268" t="s">
        <v>482</v>
      </c>
      <c r="M13" s="269">
        <v>12</v>
      </c>
      <c r="N13" s="270" t="s">
        <v>482</v>
      </c>
    </row>
    <row r="14" spans="1:16" ht="13.5" customHeight="1">
      <c r="A14" s="248"/>
      <c r="B14" s="244"/>
      <c r="C14" s="244"/>
      <c r="D14" s="244"/>
      <c r="E14" s="244"/>
      <c r="F14" s="244"/>
      <c r="G14" s="1149" t="s">
        <v>483</v>
      </c>
      <c r="H14" s="1150"/>
      <c r="I14" s="1150"/>
      <c r="J14" s="1151"/>
      <c r="K14" s="267">
        <v>234874</v>
      </c>
      <c r="L14" s="268">
        <v>5052</v>
      </c>
      <c r="M14" s="269">
        <v>4061</v>
      </c>
      <c r="N14" s="270">
        <v>24.4</v>
      </c>
    </row>
    <row r="15" spans="1:16" ht="13.5" customHeight="1">
      <c r="A15" s="248"/>
      <c r="B15" s="244"/>
      <c r="C15" s="244"/>
      <c r="D15" s="244"/>
      <c r="E15" s="244"/>
      <c r="F15" s="244"/>
      <c r="G15" s="1149" t="s">
        <v>484</v>
      </c>
      <c r="H15" s="1150"/>
      <c r="I15" s="1150"/>
      <c r="J15" s="1151"/>
      <c r="K15" s="267">
        <v>76995</v>
      </c>
      <c r="L15" s="268">
        <v>1656</v>
      </c>
      <c r="M15" s="269">
        <v>2096</v>
      </c>
      <c r="N15" s="270">
        <v>-21</v>
      </c>
    </row>
    <row r="16" spans="1:16">
      <c r="A16" s="248"/>
      <c r="B16" s="244"/>
      <c r="C16" s="244"/>
      <c r="D16" s="244"/>
      <c r="E16" s="244"/>
      <c r="F16" s="244"/>
      <c r="G16" s="1152" t="s">
        <v>485</v>
      </c>
      <c r="H16" s="1153"/>
      <c r="I16" s="1153"/>
      <c r="J16" s="1154"/>
      <c r="K16" s="268">
        <v>-508713</v>
      </c>
      <c r="L16" s="268">
        <v>-10942</v>
      </c>
      <c r="M16" s="269">
        <v>-9609</v>
      </c>
      <c r="N16" s="270">
        <v>13.9</v>
      </c>
    </row>
    <row r="17" spans="1:16">
      <c r="A17" s="248"/>
      <c r="B17" s="244"/>
      <c r="C17" s="244"/>
      <c r="D17" s="244"/>
      <c r="E17" s="244"/>
      <c r="F17" s="244"/>
      <c r="G17" s="1152" t="s">
        <v>166</v>
      </c>
      <c r="H17" s="1153"/>
      <c r="I17" s="1153"/>
      <c r="J17" s="1154"/>
      <c r="K17" s="268">
        <v>3570013</v>
      </c>
      <c r="L17" s="268">
        <v>76788</v>
      </c>
      <c r="M17" s="269">
        <v>101883</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8.58</v>
      </c>
      <c r="L21" s="281">
        <v>9.81</v>
      </c>
      <c r="M21" s="282">
        <v>-1.23</v>
      </c>
      <c r="N21" s="249"/>
      <c r="O21" s="283"/>
      <c r="P21" s="279"/>
    </row>
    <row r="22" spans="1:16" s="284" customFormat="1">
      <c r="A22" s="279"/>
      <c r="B22" s="249"/>
      <c r="C22" s="249"/>
      <c r="D22" s="249"/>
      <c r="E22" s="249"/>
      <c r="F22" s="249"/>
      <c r="G22" s="1144" t="s">
        <v>491</v>
      </c>
      <c r="H22" s="1145"/>
      <c r="I22" s="1145"/>
      <c r="J22" s="1146"/>
      <c r="K22" s="285">
        <v>101.4</v>
      </c>
      <c r="L22" s="286">
        <v>97.8</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1559938</v>
      </c>
      <c r="L32" s="294">
        <v>33553</v>
      </c>
      <c r="M32" s="295">
        <v>68295</v>
      </c>
      <c r="N32" s="296">
        <v>-50.9</v>
      </c>
    </row>
    <row r="33" spans="1:16" ht="13.5" customHeight="1">
      <c r="A33" s="248"/>
      <c r="B33" s="244"/>
      <c r="C33" s="244"/>
      <c r="D33" s="244"/>
      <c r="E33" s="244"/>
      <c r="F33" s="244"/>
      <c r="G33" s="1160" t="s">
        <v>496</v>
      </c>
      <c r="H33" s="1161"/>
      <c r="I33" s="1161"/>
      <c r="J33" s="1162"/>
      <c r="K33" s="294" t="s">
        <v>482</v>
      </c>
      <c r="L33" s="294" t="s">
        <v>482</v>
      </c>
      <c r="M33" s="295" t="s">
        <v>482</v>
      </c>
      <c r="N33" s="296" t="s">
        <v>482</v>
      </c>
    </row>
    <row r="34" spans="1:16" ht="27" customHeight="1">
      <c r="A34" s="248"/>
      <c r="B34" s="244"/>
      <c r="C34" s="244"/>
      <c r="D34" s="244"/>
      <c r="E34" s="244"/>
      <c r="F34" s="244"/>
      <c r="G34" s="1160" t="s">
        <v>497</v>
      </c>
      <c r="H34" s="1161"/>
      <c r="I34" s="1161"/>
      <c r="J34" s="1162"/>
      <c r="K34" s="294" t="s">
        <v>482</v>
      </c>
      <c r="L34" s="294" t="s">
        <v>482</v>
      </c>
      <c r="M34" s="295">
        <v>20</v>
      </c>
      <c r="N34" s="296" t="s">
        <v>482</v>
      </c>
    </row>
    <row r="35" spans="1:16" ht="27" customHeight="1">
      <c r="A35" s="248"/>
      <c r="B35" s="244"/>
      <c r="C35" s="244"/>
      <c r="D35" s="244"/>
      <c r="E35" s="244"/>
      <c r="F35" s="244"/>
      <c r="G35" s="1160" t="s">
        <v>498</v>
      </c>
      <c r="H35" s="1161"/>
      <c r="I35" s="1161"/>
      <c r="J35" s="1162"/>
      <c r="K35" s="294">
        <v>1163</v>
      </c>
      <c r="L35" s="294">
        <v>25</v>
      </c>
      <c r="M35" s="295">
        <v>17270</v>
      </c>
      <c r="N35" s="296">
        <v>-99.9</v>
      </c>
    </row>
    <row r="36" spans="1:16" ht="27" customHeight="1">
      <c r="A36" s="248"/>
      <c r="B36" s="244"/>
      <c r="C36" s="244"/>
      <c r="D36" s="244"/>
      <c r="E36" s="244"/>
      <c r="F36" s="244"/>
      <c r="G36" s="1160" t="s">
        <v>499</v>
      </c>
      <c r="H36" s="1161"/>
      <c r="I36" s="1161"/>
      <c r="J36" s="1162"/>
      <c r="K36" s="294">
        <v>370668</v>
      </c>
      <c r="L36" s="294">
        <v>7973</v>
      </c>
      <c r="M36" s="295">
        <v>2908</v>
      </c>
      <c r="N36" s="296">
        <v>174.2</v>
      </c>
    </row>
    <row r="37" spans="1:16" ht="13.5" customHeight="1">
      <c r="A37" s="248"/>
      <c r="B37" s="244"/>
      <c r="C37" s="244"/>
      <c r="D37" s="244"/>
      <c r="E37" s="244"/>
      <c r="F37" s="244"/>
      <c r="G37" s="1160" t="s">
        <v>500</v>
      </c>
      <c r="H37" s="1161"/>
      <c r="I37" s="1161"/>
      <c r="J37" s="1162"/>
      <c r="K37" s="294">
        <v>155277</v>
      </c>
      <c r="L37" s="294">
        <v>3340</v>
      </c>
      <c r="M37" s="295">
        <v>1444</v>
      </c>
      <c r="N37" s="296">
        <v>131.30000000000001</v>
      </c>
    </row>
    <row r="38" spans="1:16" ht="27" customHeight="1">
      <c r="A38" s="248"/>
      <c r="B38" s="244"/>
      <c r="C38" s="244"/>
      <c r="D38" s="244"/>
      <c r="E38" s="244"/>
      <c r="F38" s="244"/>
      <c r="G38" s="1163" t="s">
        <v>501</v>
      </c>
      <c r="H38" s="1164"/>
      <c r="I38" s="1164"/>
      <c r="J38" s="1165"/>
      <c r="K38" s="297">
        <v>581</v>
      </c>
      <c r="L38" s="297">
        <v>12</v>
      </c>
      <c r="M38" s="298">
        <v>7</v>
      </c>
      <c r="N38" s="299">
        <v>71.400000000000006</v>
      </c>
      <c r="O38" s="293"/>
    </row>
    <row r="39" spans="1:16">
      <c r="A39" s="248"/>
      <c r="B39" s="244"/>
      <c r="C39" s="244"/>
      <c r="D39" s="244"/>
      <c r="E39" s="244"/>
      <c r="F39" s="244"/>
      <c r="G39" s="1163" t="s">
        <v>502</v>
      </c>
      <c r="H39" s="1164"/>
      <c r="I39" s="1164"/>
      <c r="J39" s="1165"/>
      <c r="K39" s="300" t="s">
        <v>482</v>
      </c>
      <c r="L39" s="300" t="s">
        <v>482</v>
      </c>
      <c r="M39" s="301">
        <v>-4412</v>
      </c>
      <c r="N39" s="302" t="s">
        <v>482</v>
      </c>
      <c r="O39" s="293"/>
    </row>
    <row r="40" spans="1:16" ht="27" customHeight="1">
      <c r="A40" s="248"/>
      <c r="B40" s="244"/>
      <c r="C40" s="244"/>
      <c r="D40" s="244"/>
      <c r="E40" s="244"/>
      <c r="F40" s="244"/>
      <c r="G40" s="1160" t="s">
        <v>503</v>
      </c>
      <c r="H40" s="1161"/>
      <c r="I40" s="1161"/>
      <c r="J40" s="1162"/>
      <c r="K40" s="300">
        <v>-1078396</v>
      </c>
      <c r="L40" s="300">
        <v>-23195</v>
      </c>
      <c r="M40" s="301">
        <v>-58381</v>
      </c>
      <c r="N40" s="302">
        <v>-60.3</v>
      </c>
      <c r="O40" s="293"/>
    </row>
    <row r="41" spans="1:16">
      <c r="A41" s="248"/>
      <c r="B41" s="244"/>
      <c r="C41" s="244"/>
      <c r="D41" s="244"/>
      <c r="E41" s="244"/>
      <c r="F41" s="244"/>
      <c r="G41" s="1166" t="s">
        <v>277</v>
      </c>
      <c r="H41" s="1167"/>
      <c r="I41" s="1167"/>
      <c r="J41" s="1168"/>
      <c r="K41" s="294">
        <v>1009231</v>
      </c>
      <c r="L41" s="300">
        <v>21708</v>
      </c>
      <c r="M41" s="301">
        <v>27153</v>
      </c>
      <c r="N41" s="302">
        <v>-20.100000000000001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1162942</v>
      </c>
      <c r="J51" s="320">
        <v>24125</v>
      </c>
      <c r="K51" s="321">
        <v>-10.4</v>
      </c>
      <c r="L51" s="322">
        <v>67201</v>
      </c>
      <c r="M51" s="323">
        <v>8.6</v>
      </c>
      <c r="N51" s="324">
        <v>-19</v>
      </c>
    </row>
    <row r="52" spans="1:14">
      <c r="A52" s="248"/>
      <c r="B52" s="244"/>
      <c r="C52" s="244"/>
      <c r="D52" s="244"/>
      <c r="E52" s="244"/>
      <c r="F52" s="244"/>
      <c r="G52" s="325"/>
      <c r="H52" s="326" t="s">
        <v>514</v>
      </c>
      <c r="I52" s="327">
        <v>803516</v>
      </c>
      <c r="J52" s="328">
        <v>16669</v>
      </c>
      <c r="K52" s="329">
        <v>122.8</v>
      </c>
      <c r="L52" s="330">
        <v>35210</v>
      </c>
      <c r="M52" s="331">
        <v>9.4</v>
      </c>
      <c r="N52" s="332">
        <v>113.4</v>
      </c>
    </row>
    <row r="53" spans="1:14">
      <c r="A53" s="248"/>
      <c r="B53" s="244"/>
      <c r="C53" s="244"/>
      <c r="D53" s="244"/>
      <c r="E53" s="244"/>
      <c r="F53" s="244"/>
      <c r="G53" s="310" t="s">
        <v>515</v>
      </c>
      <c r="H53" s="311"/>
      <c r="I53" s="319">
        <v>2715041</v>
      </c>
      <c r="J53" s="320">
        <v>56585</v>
      </c>
      <c r="K53" s="321">
        <v>134.5</v>
      </c>
      <c r="L53" s="322">
        <v>75709</v>
      </c>
      <c r="M53" s="323">
        <v>12.7</v>
      </c>
      <c r="N53" s="324">
        <v>121.8</v>
      </c>
    </row>
    <row r="54" spans="1:14">
      <c r="A54" s="248"/>
      <c r="B54" s="244"/>
      <c r="C54" s="244"/>
      <c r="D54" s="244"/>
      <c r="E54" s="244"/>
      <c r="F54" s="244"/>
      <c r="G54" s="325"/>
      <c r="H54" s="326" t="s">
        <v>514</v>
      </c>
      <c r="I54" s="327">
        <v>1885461</v>
      </c>
      <c r="J54" s="328">
        <v>39295</v>
      </c>
      <c r="K54" s="329">
        <v>135.69999999999999</v>
      </c>
      <c r="L54" s="330">
        <v>35212</v>
      </c>
      <c r="M54" s="331">
        <v>0</v>
      </c>
      <c r="N54" s="332">
        <v>135.69999999999999</v>
      </c>
    </row>
    <row r="55" spans="1:14">
      <c r="A55" s="248"/>
      <c r="B55" s="244"/>
      <c r="C55" s="244"/>
      <c r="D55" s="244"/>
      <c r="E55" s="244"/>
      <c r="F55" s="244"/>
      <c r="G55" s="310" t="s">
        <v>516</v>
      </c>
      <c r="H55" s="311"/>
      <c r="I55" s="319">
        <v>888952</v>
      </c>
      <c r="J55" s="320">
        <v>18657</v>
      </c>
      <c r="K55" s="321">
        <v>-67</v>
      </c>
      <c r="L55" s="322">
        <v>90961</v>
      </c>
      <c r="M55" s="323">
        <v>20.100000000000001</v>
      </c>
      <c r="N55" s="324">
        <v>-87.1</v>
      </c>
    </row>
    <row r="56" spans="1:14">
      <c r="A56" s="248"/>
      <c r="B56" s="244"/>
      <c r="C56" s="244"/>
      <c r="D56" s="244"/>
      <c r="E56" s="244"/>
      <c r="F56" s="244"/>
      <c r="G56" s="325"/>
      <c r="H56" s="326" t="s">
        <v>514</v>
      </c>
      <c r="I56" s="327">
        <v>544619</v>
      </c>
      <c r="J56" s="328">
        <v>11430</v>
      </c>
      <c r="K56" s="329">
        <v>-70.900000000000006</v>
      </c>
      <c r="L56" s="330">
        <v>37720</v>
      </c>
      <c r="M56" s="331">
        <v>7.1</v>
      </c>
      <c r="N56" s="332">
        <v>-78</v>
      </c>
    </row>
    <row r="57" spans="1:14">
      <c r="A57" s="248"/>
      <c r="B57" s="244"/>
      <c r="C57" s="244"/>
      <c r="D57" s="244"/>
      <c r="E57" s="244"/>
      <c r="F57" s="244"/>
      <c r="G57" s="310" t="s">
        <v>517</v>
      </c>
      <c r="H57" s="311"/>
      <c r="I57" s="319">
        <v>645722</v>
      </c>
      <c r="J57" s="320">
        <v>13707</v>
      </c>
      <c r="K57" s="321">
        <v>-26.5</v>
      </c>
      <c r="L57" s="322">
        <v>106614</v>
      </c>
      <c r="M57" s="323">
        <v>17.2</v>
      </c>
      <c r="N57" s="324">
        <v>-43.7</v>
      </c>
    </row>
    <row r="58" spans="1:14">
      <c r="A58" s="248"/>
      <c r="B58" s="244"/>
      <c r="C58" s="244"/>
      <c r="D58" s="244"/>
      <c r="E58" s="244"/>
      <c r="F58" s="244"/>
      <c r="G58" s="325"/>
      <c r="H58" s="326" t="s">
        <v>514</v>
      </c>
      <c r="I58" s="327">
        <v>279324</v>
      </c>
      <c r="J58" s="328">
        <v>5929</v>
      </c>
      <c r="K58" s="329">
        <v>-48.1</v>
      </c>
      <c r="L58" s="330">
        <v>45545</v>
      </c>
      <c r="M58" s="331">
        <v>20.7</v>
      </c>
      <c r="N58" s="332">
        <v>-68.8</v>
      </c>
    </row>
    <row r="59" spans="1:14">
      <c r="A59" s="248"/>
      <c r="B59" s="244"/>
      <c r="C59" s="244"/>
      <c r="D59" s="244"/>
      <c r="E59" s="244"/>
      <c r="F59" s="244"/>
      <c r="G59" s="310" t="s">
        <v>518</v>
      </c>
      <c r="H59" s="311"/>
      <c r="I59" s="319">
        <v>901123</v>
      </c>
      <c r="J59" s="320">
        <v>19382</v>
      </c>
      <c r="K59" s="321">
        <v>41.4</v>
      </c>
      <c r="L59" s="322">
        <v>85459</v>
      </c>
      <c r="M59" s="323">
        <v>-19.8</v>
      </c>
      <c r="N59" s="324">
        <v>61.2</v>
      </c>
    </row>
    <row r="60" spans="1:14">
      <c r="A60" s="248"/>
      <c r="B60" s="244"/>
      <c r="C60" s="244"/>
      <c r="D60" s="244"/>
      <c r="E60" s="244"/>
      <c r="F60" s="244"/>
      <c r="G60" s="325"/>
      <c r="H60" s="326" t="s">
        <v>514</v>
      </c>
      <c r="I60" s="333">
        <v>285913</v>
      </c>
      <c r="J60" s="328">
        <v>6150</v>
      </c>
      <c r="K60" s="329">
        <v>3.7</v>
      </c>
      <c r="L60" s="330">
        <v>44378</v>
      </c>
      <c r="M60" s="331">
        <v>-2.6</v>
      </c>
      <c r="N60" s="332">
        <v>6.3</v>
      </c>
    </row>
    <row r="61" spans="1:14">
      <c r="A61" s="248"/>
      <c r="B61" s="244"/>
      <c r="C61" s="244"/>
      <c r="D61" s="244"/>
      <c r="E61" s="244"/>
      <c r="F61" s="244"/>
      <c r="G61" s="310" t="s">
        <v>519</v>
      </c>
      <c r="H61" s="334"/>
      <c r="I61" s="335">
        <v>1262756</v>
      </c>
      <c r="J61" s="336">
        <v>26491</v>
      </c>
      <c r="K61" s="337">
        <v>14.4</v>
      </c>
      <c r="L61" s="338">
        <v>85189</v>
      </c>
      <c r="M61" s="339">
        <v>7.8</v>
      </c>
      <c r="N61" s="324">
        <v>6.6</v>
      </c>
    </row>
    <row r="62" spans="1:14">
      <c r="A62" s="248"/>
      <c r="B62" s="244"/>
      <c r="C62" s="244"/>
      <c r="D62" s="244"/>
      <c r="E62" s="244"/>
      <c r="F62" s="244"/>
      <c r="G62" s="325"/>
      <c r="H62" s="326" t="s">
        <v>514</v>
      </c>
      <c r="I62" s="327">
        <v>759767</v>
      </c>
      <c r="J62" s="328">
        <v>15895</v>
      </c>
      <c r="K62" s="329">
        <v>28.6</v>
      </c>
      <c r="L62" s="330">
        <v>39613</v>
      </c>
      <c r="M62" s="331">
        <v>6.9</v>
      </c>
      <c r="N62" s="332">
        <v>21.7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6.23</v>
      </c>
      <c r="G47" s="12">
        <v>3.65</v>
      </c>
      <c r="H47" s="12">
        <v>1.84</v>
      </c>
      <c r="I47" s="12">
        <v>6.07</v>
      </c>
      <c r="J47" s="13">
        <v>8.7100000000000009</v>
      </c>
    </row>
    <row r="48" spans="2:10" ht="57.75" customHeight="1">
      <c r="B48" s="14"/>
      <c r="C48" s="1171" t="s">
        <v>4</v>
      </c>
      <c r="D48" s="1171"/>
      <c r="E48" s="1172"/>
      <c r="F48" s="15">
        <v>3.34</v>
      </c>
      <c r="G48" s="16">
        <v>3.21</v>
      </c>
      <c r="H48" s="16">
        <v>4.1399999999999997</v>
      </c>
      <c r="I48" s="16">
        <v>5.66</v>
      </c>
      <c r="J48" s="17">
        <v>6.88</v>
      </c>
    </row>
    <row r="49" spans="2:10" ht="57.75" customHeight="1" thickBot="1">
      <c r="B49" s="18"/>
      <c r="C49" s="1173" t="s">
        <v>5</v>
      </c>
      <c r="D49" s="1173"/>
      <c r="E49" s="1174"/>
      <c r="F49" s="19">
        <v>0.28000000000000003</v>
      </c>
      <c r="G49" s="20" t="s">
        <v>526</v>
      </c>
      <c r="H49" s="20" t="s">
        <v>527</v>
      </c>
      <c r="I49" s="20">
        <v>5.66</v>
      </c>
      <c r="J49" s="21">
        <v>1.37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渡邉 善行</dc:creator>
  <cp:keywords/>
  <dc:description/>
  <cp:lastModifiedBy>渡邉 善行</cp:lastModifiedBy>
  <cp:lastPrinted>2017-04-10T06:41:18Z</cp:lastPrinted>
  <dcterms:created xsi:type="dcterms:W3CDTF">2017-02-15T17:27:12Z</dcterms:created>
  <dcterms:modified xsi:type="dcterms:W3CDTF">2017-04-10T06:41:26Z</dcterms:modified>
  <cp:category/>
</cp:coreProperties>
</file>