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BW34" i="10"/>
  <c r="BW35" i="10" s="1"/>
  <c r="BW36" i="10" s="1"/>
  <c r="BW37" i="10" s="1"/>
  <c r="BW38" i="10" s="1"/>
  <c r="BW39" i="10" s="1"/>
  <c r="BW40" i="10" s="1"/>
  <c r="BW41" i="10" s="1"/>
  <c r="BW42" i="10" s="1"/>
  <c r="BW43" i="10" s="1"/>
  <c r="BE34" i="10"/>
  <c r="C34" i="10"/>
  <c r="U34" i="10" s="1"/>
  <c r="U35" i="10" s="1"/>
  <c r="U36" i="10" s="1"/>
  <c r="CO34" i="10" l="1"/>
  <c r="CO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<sst xmlns="http://schemas.openxmlformats.org/spreadsheetml/2006/main" count="1137" uniqueCount="616">
  <si>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</si>
  <si>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</si>
  <si>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</si>
  <si>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</si>
  <si>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</si>
  <si>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</si>
  <si>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</si>
  <si>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</si>
  <si>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</si>
  <si>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</si>
  <si>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</si>
  <si>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</si>
  <si>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</si>
  <si>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</si>
  <si>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</si>
  <si>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</si>
  <si>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</si>
  <si>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</si>
  <si>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</si>
  <si>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</si>
  <si>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</si>
  <si>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</si>
  <si>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</si>
  <si>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</si>
  <si>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</si>
  <si>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</si>
  <si>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</si>
  <si>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</si>
  <si>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</si>
  <si>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</si>
  <si>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</si>
  <si>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</si>
  <si>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</si>
  <si>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</si>
  <si>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</si>
  <si>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</si>
  <si>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</si>
  <si>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</si>
  <si>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</si>
  <si>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</si>
  <si>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</si>
  <si>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</si>
  <si>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</si>
  <si>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</si>
  <si>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</si>
  <si>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</si>
  <si>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</si>
  <si>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</si>
  <si>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</si>
  <si>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</si>
  <si>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</si>
  <si>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</si>
  <si>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</si>
  <si>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</si>
  <si>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</si>
  <si>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</si>
  <si>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</si>
  <si>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</si>
  <si>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</si>
  <si>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</si>
  <si>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</si>
  <si>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</si>
  <si>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</si>
  <si>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</si>
  <si>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</si>
  <si>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</si>
  <si>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</si>
  <si>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</si>
  <si>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</si>
  <si>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</si>
  <si>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</si>
  <si>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</si>
  <si>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</si>
  <si>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</si>
  <si>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</si>
  <si>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</si>
  <si>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</si>
  <si>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</si>
  <si>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</si>
  <si>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</si>
  <si>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</si>
  <si>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</si>
  <si>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</si>
  <si>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</si>
  <si>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</si>
  <si>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</si>
  <si>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</si>
  <si>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</si>
  <si>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</si>
  <si>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</si>
  <si>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</si>
  <si>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</si>
  <si>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</si>
  <si>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</si>
  <si>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</si>
  <si>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</si>
  <si>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</si>
  <si>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</si>
  <si>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</si>
  <si>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</si>
  <si>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</si>
  <si>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</si>
  <si>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</si>
  <si>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</si>
  <si>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</si>
  <si>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</si>
  <si>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</si>
  <si>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</si>
  <si>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</si>
  <si>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</si>
  <si>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</si>
  <si>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</si>
  <si>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</si>
  <si>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</si>
  <si>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</si>
  <si>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</si>
  <si>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</si>
  <si>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</si>
  <si>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</si>
  <si>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</si>
  <si>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</si>
  <si>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</si>
  <si>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</si>
  <si>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</si>
  <si>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</si>
  <si>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</si>
  <si>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</si>
  <si>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</si>
  <si>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</si>
  <si>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</si>
  <si>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</si>
  <si>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</si>
  <si>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</si>
  <si>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</si>
  <si>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</si>
  <si>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</si>
  <si>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</si>
  <si>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</si>
  <si>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</si>
  <si>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</si>
  <si>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</si>
  <si>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</si>
  <si>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</si>
  <si>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</si>
  <si>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</si>
  <si>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</si>
  <si>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</si>
  <si>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</si>
  <si>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</si>
  <si>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</si>
  <si>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</si>
  <si>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</si>
  <si>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</si>
  <si>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</si>
  <si>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</si>
  <si>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</si>
  <si>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</si>
  <si>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</si>
  <si>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</si>
  <si>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</si>
  <si>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</si>
  <si>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</si>
  <si>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</si>
  <si>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</si>
  <si>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</si>
  <si>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</si>
  <si>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</si>
  <si>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</si>
  <si>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</si>
  <si>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</si>
  <si>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</si>
  <si>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</si>
  <si>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</si>
  <si>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</si>
  <si>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</si>
  <si>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</si>
  <si>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</si>
  <si>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</si>
  <si>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</si>
  <si>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</si>
  <si>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</si>
  <si>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</si>
  <si>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</si>
  <si>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</si>
  <si>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</si>
  <si>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</si>
  <si>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</si>
  <si>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</si>
  <si>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</si>
  <si>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</si>
  <si>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</si>
  <si>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</si>
  <si>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</si>
  <si>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</si>
  <si>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</si>
  <si>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</si>
  <si>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</si>
  <si>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</si>
  <si>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</si>
  <si>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</si>
  <si>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</si>
  <si>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</si>
  <si>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</si>
  <si>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</si>
  <si>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</si>
  <si>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</si>
  <si>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</si>
  <si>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</si>
  <si>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</si>
  <si>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</si>
  <si>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</si>
  <si>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</si>
  <si>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</si>
  <si>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</si>
  <si>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千葉県富津市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</si>
  <si>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</si>
  <si>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</si>
  <si>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</si>
  <si>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</si>
  <si>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</si>
  <si>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</si>
  <si>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</si>
  <si>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</si>
  <si>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</si>
  <si>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</si>
  <si>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</si>
  <si>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</si>
  <si>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</si>
  <si>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</si>
  <si>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</si>
  <si>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</si>
  <si>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</si>
  <si>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</si>
  <si>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</si>
  <si>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</si>
  <si>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</si>
  <si>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</si>
  <si>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</si>
  <si>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</si>
  <si>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</si>
  <si>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</si>
  <si>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</si>
  <si>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</si>
  <si>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</si>
  <si>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</si>
  <si>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</si>
  <si>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</si>
  <si>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</si>
  <si>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</si>
  <si>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</si>
  <si>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</si>
  <si>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</si>
  <si>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</si>
  <si>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</si>
  <si>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</si>
  <si>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</si>
  <si>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</si>
  <si>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</si>
  <si>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</si>
  <si>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</si>
  <si>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</si>
  <si>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</si>
  <si>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</si>
  <si>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</si>
  <si>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</si>
  <si>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</si>
  <si>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</si>
  <si>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</si>
  <si>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</si>
  <si>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</si>
  <si>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</si>
  <si>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</si>
  <si>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</si>
  <si>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</si>
  <si>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</si>
  <si>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</si>
  <si>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</si>
  <si>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</si>
  <si>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</si>
  <si>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</si>
  <si>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</si>
  <si>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</si>
  <si>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</si>
  <si>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</si>
  <si>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</si>
  <si>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</si>
  <si>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</si>
  <si>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</si>
  <si>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</si>
  <si>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</si>
  <si>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</si>
  <si>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</si>
  <si>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</si>
  <si>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</si>
  <si>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</si>
  <si>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</si>
  <si>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</si>
  <si>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</si>
  <si>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</si>
  <si>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</si>
  <si>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</si>
  <si>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</si>
  <si>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</si>
  <si>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</si>
  <si>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</si>
  <si>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</si>
  <si>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</si>
  <si>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</si>
  <si>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</si>
  <si>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</si>
  <si>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</si>
  <si>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</si>
  <si>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</si>
  <si>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</si>
  <si>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</si>
  <si>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</si>
  <si>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</si>
  <si>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</si>
  <si>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</si>
  <si>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</si>
  <si>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</si>
  <si>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</si>
  <si>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</si>
  <si>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</si>
  <si>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</si>
  <si>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</si>
  <si>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</si>
  <si>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</si>
  <si>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</si>
  <si>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</si>
  <si>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</si>
  <si>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</si>
  <si>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</si>
  <si>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</si>
  <si>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</si>
  <si>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</si>
  <si>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</si>
  <si>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</si>
  <si>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</si>
  <si>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</si>
  <si>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</si>
  <si>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</si>
  <si>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</si>
  <si>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</si>
  <si>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</si>
  <si>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</si>
  <si>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</si>
  <si>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</si>
  <si>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</si>
  <si>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</si>
  <si>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</si>
  <si>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</si>
  <si>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</si>
  <si>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</si>
  <si>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</si>
  <si>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</si>
  <si>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</si>
  <si>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</si>
  <si>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</si>
  <si>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</si>
  <si>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</si>
  <si>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</si>
  <si>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</si>
  <si>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</si>
  <si>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</si>
  <si>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</si>
  <si>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</si>
  <si>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</si>
  <si>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</si>
  <si>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</si>
  <si>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千葉県富津市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</si>
  <si>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</si>
  <si>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</si>
  <si>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</si>
  <si>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</si>
  <si>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</si>
  <si>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</si>
  <si>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</si>
  <si>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</si>
  <si>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</si>
  <si>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</si>
  <si>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</si>
  <si>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</si>
  <si>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</si>
  <si>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</si>
  <si>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</si>
  <si>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</si>
  <si>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</si>
  <si>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</si>
  <si>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</si>
  <si>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</si>
  <si>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</si>
  <si>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</si>
  <si>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</si>
  <si>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</si>
  <si>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</si>
  <si>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</si>
  <si>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</si>
  <si>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</si>
  <si>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</si>
  <si>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</si>
  <si>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</si>
  <si>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</si>
  <si>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</si>
  <si>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</si>
  <si>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</si>
  <si>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</si>
  <si>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</si>
  <si>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温泉供給事業特別会計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</si>
  <si>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</si>
  <si>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</si>
  <si>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</si>
  <si>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</si>
  <si>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</si>
  <si>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</si>
  <si>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</si>
  <si>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</si>
  <si>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</si>
  <si>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</si>
  <si>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</si>
  <si>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</si>
  <si>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</si>
  <si>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</si>
  <si>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</si>
  <si>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</si>
  <si>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</si>
  <si>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</si>
  <si>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</si>
  <si>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</si>
  <si>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</si>
  <si>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</si>
  <si>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</si>
  <si>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</si>
  <si>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</si>
  <si>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</si>
  <si>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</si>
  <si>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</si>
  <si>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</si>
  <si>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</si>
  <si>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</si>
  <si>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</si>
  <si>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</si>
  <si>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</si>
  <si>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</si>
  <si>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</si>
  <si>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</si>
  <si>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</si>
  <si>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</si>
  <si>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</si>
  <si>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</si>
  <si>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</si>
  <si>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</si>
  <si>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</si>
  <si>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</si>
  <si>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</si>
  <si>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</si>
  <si>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</si>
  <si>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</si>
  <si>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</si>
  <si>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</si>
  <si>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</si>
  <si>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</si>
  <si>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</si>
  <si>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</si>
  <si>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</si>
  <si>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</si>
  <si>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</si>
  <si>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</si>
  <si>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</si>
  <si>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</si>
  <si>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</si>
  <si>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</si>
  <si>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</si>
  <si>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</si>
  <si>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</si>
  <si>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</si>
  <si>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</si>
  <si>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</si>
  <si>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</si>
  <si>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</si>
  <si>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</si>
  <si>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温泉供給事業特別会計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</si>
  <si>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</si>
  <si>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</si>
  <si>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</si>
  <si>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</si>
  <si>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</si>
  <si>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</si>
  <si>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</si>
  <si>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</si>
  <si>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</si>
  <si>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</si>
  <si>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</si>
  <si>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</si>
  <si>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</si>
  <si>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</si>
  <si>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</si>
  <si>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</si>
  <si>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</si>
  <si>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</si>
  <si>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</si>
  <si>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</si>
  <si>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</si>
  <si>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</si>
  <si>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</si>
  <si>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</si>
  <si>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</si>
  <si>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</si>
  <si>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</si>
  <si>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</si>
  <si>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</si>
  <si>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</si>
  <si>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</si>
  <si>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</si>
  <si>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</si>
  <si>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</si>
  <si>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</si>
  <si>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</si>
  <si>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</si>
  <si>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</si>
  <si>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</si>
  <si>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</si>
  <si>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</si>
  <si>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</si>
  <si>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</si>
  <si>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</si>
  <si>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</si>
  <si>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</si>
  <si>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</si>
  <si>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</si>
  <si>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</si>
  <si>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</si>
  <si>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</si>
  <si>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</si>
  <si>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</si>
  <si>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</si>
  <si>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</si>
  <si>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</si>
  <si>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</si>
  <si>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</si>
  <si>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</si>
  <si>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</si>
  <si>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</si>
  <si>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</si>
  <si>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</si>
  <si>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</si>
  <si>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</si>
  <si>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</si>
  <si>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</si>
  <si>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</si>
  <si>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</si>
  <si>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</si>
  <si>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</si>
  <si>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</si>
  <si>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</si>
  <si>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</si>
  <si>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</si>
  <si>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</si>
  <si>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</si>
  <si>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</si>
  <si>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</si>
  <si>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</si>
  <si>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</si>
  <si>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</si>
  <si>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</si>
  <si>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</si>
  <si>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</si>
  <si>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</si>
  <si>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</si>
  <si>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</si>
  <si>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1.67</t>
  </si>
  <si>
    <t>▲ 2.06</t>
  </si>
  <si>
    <t>▲ 3.93</t>
  </si>
  <si>
    <t>一般会計</t>
  </si>
  <si>
    <t>介護保険事業特別会計</t>
  </si>
  <si>
    <t>国民健康保険事業特別会計</t>
  </si>
  <si>
    <t>後期高齢者医療特別会計</t>
  </si>
  <si>
    <t>温泉供給事業特別会計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</si>
  <si>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</si>
  <si>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</si>
  <si>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</si>
  <si>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</si>
  <si>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</si>
  <si>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</si>
  <si>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</si>
  <si>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</si>
  <si>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富津市土地開発公社</t>
    <rPh sb="0" eb="3">
      <t>フッツシ</t>
    </rPh>
    <rPh sb="3" eb="5">
      <t>トチ</t>
    </rPh>
    <rPh sb="5" eb="7">
      <t>カイハツ</t>
    </rPh>
    <rPh sb="7" eb="9">
      <t>コウシャ</t>
    </rPh>
    <phoneticPr fontId="2"/>
  </si>
  <si>
    <t>富津市施設利用振興公社</t>
    <rPh sb="0" eb="3">
      <t>フッツシ</t>
    </rPh>
    <rPh sb="3" eb="5">
      <t>シセツ</t>
    </rPh>
    <rPh sb="5" eb="7">
      <t>リヨウ</t>
    </rPh>
    <rPh sb="7" eb="9">
      <t>シンコウ</t>
    </rPh>
    <rPh sb="9" eb="11">
      <t>コウシャ</t>
    </rPh>
    <phoneticPr fontId="2"/>
  </si>
  <si>
    <t>学校教育振興基金</t>
    <rPh sb="0" eb="2">
      <t>ガッコウ</t>
    </rPh>
    <rPh sb="2" eb="4">
      <t>キョウイク</t>
    </rPh>
    <rPh sb="4" eb="6">
      <t>シンコウ</t>
    </rPh>
    <rPh sb="6" eb="8">
      <t>キキン</t>
    </rPh>
    <phoneticPr fontId="5"/>
  </si>
  <si>
    <t>児童福祉基金</t>
    <rPh sb="0" eb="2">
      <t>ジドウ</t>
    </rPh>
    <rPh sb="2" eb="4">
      <t>フクシ</t>
    </rPh>
    <rPh sb="4" eb="6">
      <t>キキン</t>
    </rPh>
    <phoneticPr fontId="5"/>
  </si>
  <si>
    <t>社会教育施設管理運営基金</t>
    <rPh sb="0" eb="2">
      <t>シャカイ</t>
    </rPh>
    <rPh sb="2" eb="4">
      <t>キョウイク</t>
    </rPh>
    <rPh sb="4" eb="6">
      <t>シセツ</t>
    </rPh>
    <rPh sb="6" eb="8">
      <t>カンリ</t>
    </rPh>
    <rPh sb="8" eb="10">
      <t>ウンエイ</t>
    </rPh>
    <rPh sb="10" eb="12">
      <t>キキン</t>
    </rPh>
    <phoneticPr fontId="5"/>
  </si>
  <si>
    <t>漁業振興基金</t>
    <rPh sb="0" eb="2">
      <t>ギョギョウ</t>
    </rPh>
    <rPh sb="2" eb="4">
      <t>シンコウ</t>
    </rPh>
    <rPh sb="4" eb="6">
      <t>キキン</t>
    </rPh>
    <phoneticPr fontId="5"/>
  </si>
  <si>
    <t>公共施設等マネジメント基金</t>
    <rPh sb="0" eb="2">
      <t>コウキョウ</t>
    </rPh>
    <rPh sb="2" eb="5">
      <t>シセツナド</t>
    </rPh>
    <rPh sb="11" eb="13">
      <t>キキン</t>
    </rPh>
    <phoneticPr fontId="5"/>
  </si>
  <si>
    <t>千葉県市町村総合事務組合（一般会計）</t>
    <rPh sb="0" eb="3">
      <t>チバケン</t>
    </rPh>
    <rPh sb="3" eb="6">
      <t>シチョウソン</t>
    </rPh>
    <rPh sb="6" eb="8">
      <t>ソウゴウ</t>
    </rPh>
    <rPh sb="8" eb="12">
      <t>ジムクミアイ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</si>
  <si>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2">
      <t>ジムクミアイ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</si>
  <si>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2">
      <t>ジムクミアイ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</si>
  <si>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2">
      <t>ジムクミアイ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</si>
  <si>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かずさ水道広域連合企業団（末端給水事業会計）</t>
    <rPh sb="3" eb="12">
      <t>スイドウコウイキレンゴウキギョウダン</t>
    </rPh>
    <rPh sb="13" eb="15">
      <t>マッタン</t>
    </rPh>
    <rPh sb="15" eb="17">
      <t>キュウスイ</t>
    </rPh>
    <rPh sb="17" eb="19">
      <t>ジギョウ</t>
    </rPh>
    <rPh sb="19" eb="21">
      <t>カイケイ</t>
    </rPh>
    <phoneticPr fontId="2"/>
  </si>
  <si>
    <t>かずさ水道広域連合企業団（用水供給事業会計）</t>
    <rPh sb="3" eb="12">
      <t>スイドウコウイキレンゴウキギョウダン</t>
    </rPh>
    <rPh sb="13" eb="17">
      <t>ヨウスイキョウキュウ</t>
    </rPh>
    <rPh sb="17" eb="19">
      <t>ジギョウ</t>
    </rPh>
    <rPh sb="19" eb="21">
      <t>カイケイ</t>
    </rPh>
    <phoneticPr fontId="2"/>
  </si>
  <si>
    <t>君津郡市広域市町村圏事務組合（一般会計）</t>
    <rPh sb="0" eb="2">
      <t>キミツ</t>
    </rPh>
    <rPh sb="2" eb="4">
      <t>グンシ</t>
    </rPh>
    <rPh sb="4" eb="6">
      <t>コウイキ</t>
    </rPh>
    <rPh sb="6" eb="9">
      <t>シチョウソン</t>
    </rPh>
    <rPh sb="9" eb="10">
      <t>ケン</t>
    </rPh>
    <rPh sb="10" eb="14">
      <t>ジムクミアイ</t>
    </rPh>
    <rPh sb="15" eb="19">
      <t>イッパンカイケイ</t>
    </rPh>
    <phoneticPr fontId="2"/>
  </si>
  <si>
    <t>君津中央病院企業団（病院事業会計）</t>
    <rPh sb="0" eb="6">
      <t>キミツチュウオウビョウイン</t>
    </rPh>
    <rPh sb="6" eb="8">
      <t>キギョウ</t>
    </rPh>
    <rPh sb="8" eb="9">
      <t>ダン</t>
    </rPh>
    <rPh sb="10" eb="12">
      <t>ビョウイン</t>
    </rPh>
    <rPh sb="12" eb="14">
      <t>ジギョウ</t>
    </rPh>
    <rPh sb="14" eb="16">
      <t>カイケイ</t>
    </rPh>
    <phoneticPr fontId="2"/>
  </si>
  <si>
    <t>君津富津広域下水道組合（公共下水道事業会計）</t>
    <rPh sb="0" eb="2">
      <t>キミツ</t>
    </rPh>
    <rPh sb="2" eb="4">
      <t>フッツ</t>
    </rPh>
    <rPh sb="4" eb="6">
      <t>コウイキ</t>
    </rPh>
    <rPh sb="6" eb="9">
      <t>ゲスイドウ</t>
    </rPh>
    <rPh sb="9" eb="11">
      <t>クミアイ</t>
    </rPh>
    <rPh sb="12" eb="19">
      <t>コウキョウゲスイドウジギョウ</t>
    </rPh>
    <rPh sb="19" eb="21">
      <t>カイケイ</t>
    </rPh>
    <phoneticPr fontId="2"/>
  </si>
  <si>
    <t>千葉県後期高齢者医療広域連合（一般会計）</t>
    <rPh sb="0" eb="8">
      <t>チバケンコウキコウレイシャ</t>
    </rPh>
    <rPh sb="8" eb="12">
      <t>イリョウコウイキ</t>
    </rPh>
    <rPh sb="12" eb="14">
      <t>レンゴウ</t>
    </rPh>
    <rPh sb="15" eb="17">
      <t>イッパン</t>
    </rPh>
    <rPh sb="17" eb="19">
      <t>カイケイ</t>
    </rPh>
    <phoneticPr fontId="2"/>
  </si>
  <si>
    <t>千葉県後期高齢者医療広域連合（後期高齢者医療特別会計）</t>
    <rPh sb="0" eb="8">
      <t>チバケンコウキコウレイシャ</t>
    </rPh>
    <rPh sb="8" eb="12">
      <t>イリョウコウイキ</t>
    </rPh>
    <rPh sb="12" eb="14">
      <t>レンゴウ</t>
    </rPh>
    <rPh sb="15" eb="17">
      <t>コウキ</t>
    </rPh>
    <rPh sb="17" eb="20">
      <t>コウレイシャ</t>
    </rPh>
    <rPh sb="20" eb="22">
      <t>イリョウ</t>
    </rPh>
    <rPh sb="22" eb="24">
      <t>トクベツ</t>
    </rPh>
    <rPh sb="24" eb="26">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</si>
  <si>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</si>
  <si>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</si>
  <si>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</si>
  <si>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</si>
  <si>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</si>
  <si>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将来負担比率は類似団体平均よりも高く、実質公債費比率は下回っている。
　将来負担比率は、財政調整基金や公共施設等マネジメント基金などへの積立で充当可能財源が増加したことにより、前年比で14.7％減少した。
　実質公債費比率は、固定資産税、法人税割の増による標準税収入額の増により、前年比で0.2％改善した。
　今後、学校や給食調理場の更新、広域火葬場及び廃棄物処理といった大規模事業が予定されていることから、引き続き地方債の発行抑制に努める。</t>
    <rPh sb="105" eb="112">
      <t>ジッシツコウサイヒヒリツ</t>
    </rPh>
    <rPh sb="129" eb="131">
      <t>ヒョウジュン</t>
    </rPh>
    <rPh sb="131" eb="132">
      <t>ゼイ</t>
    </rPh>
    <rPh sb="132" eb="134">
      <t>シュウニュウ</t>
    </rPh>
    <rPh sb="134" eb="135">
      <t>ガク</t>
    </rPh>
    <rPh sb="136" eb="137">
      <t>ゾウ</t>
    </rPh>
    <rPh sb="141" eb="144">
      <t>ゼンネンヒ</t>
    </rPh>
    <rPh sb="149" eb="151">
      <t>カイゼン</t>
    </rPh>
    <rPh sb="156" eb="158">
      <t>コンゴ</t>
    </rPh>
    <rPh sb="159" eb="161">
      <t>ガッコウ</t>
    </rPh>
    <rPh sb="162" eb="164">
      <t>キュウショク</t>
    </rPh>
    <rPh sb="164" eb="166">
      <t>チョウリ</t>
    </rPh>
    <rPh sb="166" eb="167">
      <t>ジョウ</t>
    </rPh>
    <rPh sb="168" eb="170">
      <t>コウシン</t>
    </rPh>
    <rPh sb="171" eb="176">
      <t>コウイキカソウバ</t>
    </rPh>
    <rPh sb="176" eb="177">
      <t>オヨ</t>
    </rPh>
    <rPh sb="178" eb="183">
      <t>ハイキブツショリ</t>
    </rPh>
    <rPh sb="187" eb="190">
      <t>ダイキボ</t>
    </rPh>
    <rPh sb="190" eb="192">
      <t>ジギョウ</t>
    </rPh>
    <rPh sb="193" eb="195">
      <t>ヨテイ</t>
    </rPh>
    <rPh sb="205" eb="206">
      <t>ヒ</t>
    </rPh>
    <rPh sb="207" eb="208">
      <t>ツヅ</t>
    </rPh>
    <rPh sb="209" eb="212">
      <t>チホウサイ</t>
    </rPh>
    <rPh sb="213" eb="215">
      <t>ハッコウ</t>
    </rPh>
    <rPh sb="215" eb="217">
      <t>ヨクセイ</t>
    </rPh>
    <rPh sb="218" eb="219">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</si>
  <si>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</si>
  <si>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</si>
  <si>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</si>
  <si>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将来負担比率と有形固定資産減価償却率は、ともに類似団体平均より高い水準にある。
　将来負担比率は、財政調整基金や公共施設等マネジメント基金などへの積立で充当可能財源が増加したことにより、前年比で14.7％減少した。
　有形固定資産減価償却率は、依然として類似団体平均を大きく上回っているため、今後は公共施設再配置推進計画により、施設の保有総量及び施設規模の適正化を進めていく。</t>
    <rPh sb="8" eb="14">
      <t>ユウケイコテイシサン</t>
    </rPh>
    <rPh sb="14" eb="16">
      <t>ゲンカ</t>
    </rPh>
    <rPh sb="16" eb="18">
      <t>ショウキャク</t>
    </rPh>
    <rPh sb="18" eb="19">
      <t>リツ</t>
    </rPh>
    <rPh sb="24" eb="30">
      <t>ルイジダンタイヘイキン</t>
    </rPh>
    <rPh sb="32" eb="33">
      <t>タカ</t>
    </rPh>
    <rPh sb="34" eb="36">
      <t>スイジュン</t>
    </rPh>
    <rPh sb="42" eb="44">
      <t>ショウライ</t>
    </rPh>
    <rPh sb="44" eb="48">
      <t>フタンヒリツ</t>
    </rPh>
    <rPh sb="50" eb="54">
      <t>ザイセイチョウセイ</t>
    </rPh>
    <rPh sb="54" eb="56">
      <t>キキン</t>
    </rPh>
    <rPh sb="57" eb="59">
      <t>コウキョウ</t>
    </rPh>
    <rPh sb="59" eb="61">
      <t>シセツ</t>
    </rPh>
    <rPh sb="61" eb="62">
      <t>トウ</t>
    </rPh>
    <rPh sb="68" eb="70">
      <t>キキン</t>
    </rPh>
    <rPh sb="74" eb="76">
      <t>ツミタテ</t>
    </rPh>
    <rPh sb="77" eb="79">
      <t>ジュウトウ</t>
    </rPh>
    <rPh sb="79" eb="81">
      <t>カノウ</t>
    </rPh>
    <rPh sb="81" eb="83">
      <t>ザイゲン</t>
    </rPh>
    <rPh sb="84" eb="86">
      <t>ゾウカ</t>
    </rPh>
    <rPh sb="94" eb="97">
      <t>ゼンネンヒ</t>
    </rPh>
    <rPh sb="103" eb="105">
      <t>ゲンショウ</t>
    </rPh>
    <rPh sb="123" eb="125">
      <t>イゼン</t>
    </rPh>
    <rPh sb="165" eb="167">
      <t>シセツ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</si>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</sst>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06F2-495D-95BB-CE919DC73B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27074</c:v>
                </c:pt>
                <c:pt idx="1">
                  <c:v>27298</c:v>
                </c:pt>
                <c:pt idx="2">
                  <c:v>37138</c:v>
                </c:pt>
                <c:pt idx="3">
                  <c:v>67087</c:v>
                </c:pt>
                <c:pt idx="4">
                  <c:v>51276</c:v>
                </c:pt>
              </c:numCache>
            </c:numRef>
          </c:val>
          <c:smooth val="0"/>
          <c:extLst>
            <c:ext xmlns:c16="http://schemas.microsoft.com/office/drawing/2014/chart" uri="{C3380CC4-5D6E-409C-BE32-E72D297353CC}">
              <c16:uniqueId val="{00000001-06F2-495D-95BB-CE919DC73B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6.94</c:v>
                </c:pt>
                <c:pt idx="1">
                  <c:v>7.3</c:v>
                </c:pt>
                <c:pt idx="2">
                  <c:v>6.81</c:v>
                </c:pt>
                <c:pt idx="3">
                  <c:v>8.27</c:v>
                </c:pt>
                <c:pt idx="4">
                  <c:v>6.4</c:v>
                </c:pt>
              </c:numCache>
            </c:numRef>
          </c:val>
          <c:extLst>
            <c:ext xmlns:c16="http://schemas.microsoft.com/office/drawing/2014/chart" uri="{C3380CC4-5D6E-409C-BE32-E72D297353CC}">
              <c16:uniqueId val="{00000000-214F-47FD-AC76-62F807BEB9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13.38</c:v>
                </c:pt>
                <c:pt idx="1">
                  <c:v>16.71</c:v>
                </c:pt>
                <c:pt idx="2">
                  <c:v>18.670000000000002</c:v>
                </c:pt>
                <c:pt idx="3">
                  <c:v>18.79</c:v>
                </c:pt>
                <c:pt idx="4">
                  <c:v>19.18</c:v>
                </c:pt>
              </c:numCache>
            </c:numRef>
          </c:val>
          <c:extLst>
            <c:ext xmlns:c16="http://schemas.microsoft.com/office/drawing/2014/chart" uri="{C3380CC4-5D6E-409C-BE32-E72D297353CC}">
              <c16:uniqueId val="{00000001-214F-47FD-AC76-62F807BEB9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c:v>
                </c:pt>
                <c:pt idx="1">
                  <c:v>0.43</c:v>
                </c:pt>
                <c:pt idx="2">
                  <c:v>-1.67</c:v>
                </c:pt>
                <c:pt idx="3">
                  <c:v>-2.06</c:v>
                </c:pt>
                <c:pt idx="4">
                  <c:v>-3.93</c:v>
                </c:pt>
              </c:numCache>
            </c:numRef>
          </c:val>
          <c:smooth val="0"/>
          <c:extLst>
            <c:ext xmlns:c16="http://schemas.microsoft.com/office/drawing/2014/chart" uri="{C3380CC4-5D6E-409C-BE32-E72D297353CC}">
              <c16:uniqueId val="{00000002-214F-47FD-AC76-62F807BEB9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10.64</c:v>
                </c:pt>
                <c:pt idx="2">
                  <c:v>#N/A</c:v>
                </c:pt>
                <c:pt idx="3">
                  <c:v>10.87</c:v>
                </c:pt>
                <c:pt idx="4">
                  <c:v>#N/A</c:v>
                </c:pt>
                <c:pt idx="5">
                  <c:v>9.19</c:v>
                </c:pt>
                <c:pt idx="6">
                  <c:v>0</c:v>
                </c:pt>
                <c:pt idx="7">
                  <c:v>0</c:v>
                </c:pt>
                <c:pt idx="8">
                  <c:v>0</c:v>
                </c:pt>
                <c:pt idx="9">
                  <c:v>0</c:v>
                </c:pt>
              </c:numCache>
            </c:numRef>
          </c:val>
          <c:extLst>
            <c:ext xmlns:c16="http://schemas.microsoft.com/office/drawing/2014/chart" uri="{C3380CC4-5D6E-409C-BE32-E72D297353CC}">
              <c16:uniqueId val="{00000000-542B-45FC-99AF-76B51F5100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2B-45FC-99AF-76B51F5100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2B-45FC-99AF-76B51F51002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42B-45FC-99AF-76B51F51002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42B-45FC-99AF-76B51F51002D}"/>
            </c:ext>
          </c:extLst>
        </c:ser>
        <c:ser>
          <c:idx val="5"/>
          <c:order val="5"/>
          <c:tx>
            <c:strRef>
              <c:f>データシート!$A$32</c:f>
              <c:strCache>
                <c:ptCount val="1"/>
                <c:pt idx="0">
                  <c:v>温泉供給事業特別会計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0.05</c:v>
                </c:pt>
                <c:pt idx="4">
                  <c:v>#N/A</c:v>
                </c:pt>
                <c:pt idx="5">
                  <c:v>0.04</c:v>
                </c:pt>
                <c:pt idx="6">
                  <c:v>#N/A</c:v>
                </c:pt>
                <c:pt idx="7">
                  <c:v>0.03</c:v>
                </c:pt>
                <c:pt idx="8">
                  <c:v>#N/A</c:v>
                </c:pt>
                <c:pt idx="9">
                  <c:v>0.03</c:v>
                </c:pt>
              </c:numCache>
            </c:numRef>
          </c:val>
          <c:extLst>
            <c:ext xmlns:c16="http://schemas.microsoft.com/office/drawing/2014/chart" uri="{C3380CC4-5D6E-409C-BE32-E72D297353CC}">
              <c16:uniqueId val="{00000005-542B-45FC-99AF-76B51F51002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0.03</c:v>
                </c:pt>
                <c:pt idx="4">
                  <c:v>#N/A</c:v>
                </c:pt>
                <c:pt idx="5">
                  <c:v>0.03</c:v>
                </c:pt>
                <c:pt idx="6">
                  <c:v>#N/A</c:v>
                </c:pt>
                <c:pt idx="7">
                  <c:v>0.01</c:v>
                </c:pt>
                <c:pt idx="8">
                  <c:v>#N/A</c:v>
                </c:pt>
                <c:pt idx="9">
                  <c:v>0.16</c:v>
                </c:pt>
              </c:numCache>
            </c:numRef>
          </c:val>
          <c:extLst>
            <c:ext xmlns:c16="http://schemas.microsoft.com/office/drawing/2014/chart" uri="{C3380CC4-5D6E-409C-BE32-E72D297353CC}">
              <c16:uniqueId val="{00000006-542B-45FC-99AF-76B51F51002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0.08</c:v>
                </c:pt>
                <c:pt idx="2">
                  <c:v>#N/A</c:v>
                </c:pt>
                <c:pt idx="3">
                  <c:v>1.19</c:v>
                </c:pt>
                <c:pt idx="4">
                  <c:v>#N/A</c:v>
                </c:pt>
                <c:pt idx="5">
                  <c:v>0.33</c:v>
                </c:pt>
                <c:pt idx="6">
                  <c:v>#N/A</c:v>
                </c:pt>
                <c:pt idx="7">
                  <c:v>1.24</c:v>
                </c:pt>
                <c:pt idx="8">
                  <c:v>#N/A</c:v>
                </c:pt>
                <c:pt idx="9">
                  <c:v>0.33</c:v>
                </c:pt>
              </c:numCache>
            </c:numRef>
          </c:val>
          <c:extLst>
            <c:ext xmlns:c16="http://schemas.microsoft.com/office/drawing/2014/chart" uri="{C3380CC4-5D6E-409C-BE32-E72D297353CC}">
              <c16:uniqueId val="{00000007-542B-45FC-99AF-76B51F51002D}"/>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1.36</c:v>
                </c:pt>
                <c:pt idx="2">
                  <c:v>#N/A</c:v>
                </c:pt>
                <c:pt idx="3">
                  <c:v>1.78</c:v>
                </c:pt>
                <c:pt idx="4">
                  <c:v>#N/A</c:v>
                </c:pt>
                <c:pt idx="5">
                  <c:v>1.1299999999999999</c:v>
                </c:pt>
                <c:pt idx="6">
                  <c:v>#N/A</c:v>
                </c:pt>
                <c:pt idx="7">
                  <c:v>0.16</c:v>
                </c:pt>
                <c:pt idx="8">
                  <c:v>#N/A</c:v>
                </c:pt>
                <c:pt idx="9">
                  <c:v>0.73</c:v>
                </c:pt>
              </c:numCache>
            </c:numRef>
          </c:val>
          <c:extLst>
            <c:ext xmlns:c16="http://schemas.microsoft.com/office/drawing/2014/chart" uri="{C3380CC4-5D6E-409C-BE32-E72D297353CC}">
              <c16:uniqueId val="{00000008-542B-45FC-99AF-76B51F5100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6.93</c:v>
                </c:pt>
                <c:pt idx="2">
                  <c:v>#N/A</c:v>
                </c:pt>
                <c:pt idx="3">
                  <c:v>7.3</c:v>
                </c:pt>
                <c:pt idx="4">
                  <c:v>#N/A</c:v>
                </c:pt>
                <c:pt idx="5">
                  <c:v>6.8</c:v>
                </c:pt>
                <c:pt idx="6">
                  <c:v>#N/A</c:v>
                </c:pt>
                <c:pt idx="7">
                  <c:v>8.27</c:v>
                </c:pt>
                <c:pt idx="8">
                  <c:v>#N/A</c:v>
                </c:pt>
                <c:pt idx="9">
                  <c:v>6.4</c:v>
                </c:pt>
              </c:numCache>
            </c:numRef>
          </c:val>
          <c:extLst>
            <c:ext xmlns:c16="http://schemas.microsoft.com/office/drawing/2014/chart" uri="{C3380CC4-5D6E-409C-BE32-E72D297353CC}">
              <c16:uniqueId val="{00000009-542B-45FC-99AF-76B51F5100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1078</c:v>
                </c:pt>
                <c:pt idx="5">
                  <c:v>1107</c:v>
                </c:pt>
                <c:pt idx="8">
                  <c:v>1114</c:v>
                </c:pt>
                <c:pt idx="11">
                  <c:v>1095</c:v>
                </c:pt>
                <c:pt idx="14">
                  <c:v>1102</c:v>
                </c:pt>
              </c:numCache>
            </c:numRef>
          </c:val>
          <c:extLst>
            <c:ext xmlns:c16="http://schemas.microsoft.com/office/drawing/2014/chart" uri="{C3380CC4-5D6E-409C-BE32-E72D297353CC}">
              <c16:uniqueId val="{00000000-9CBB-41E7-BF8A-BC89B9466F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BB-41E7-BF8A-BC89B9466F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158</c:v>
                </c:pt>
                <c:pt idx="3">
                  <c:v>141</c:v>
                </c:pt>
                <c:pt idx="6">
                  <c:v>135</c:v>
                </c:pt>
                <c:pt idx="9">
                  <c:v>119</c:v>
                </c:pt>
                <c:pt idx="12">
                  <c:v>103</c:v>
                </c:pt>
              </c:numCache>
            </c:numRef>
          </c:val>
          <c:extLst>
            <c:ext xmlns:c16="http://schemas.microsoft.com/office/drawing/2014/chart" uri="{C3380CC4-5D6E-409C-BE32-E72D297353CC}">
              <c16:uniqueId val="{00000002-9CBB-41E7-BF8A-BC89B9466F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360</c:v>
                </c:pt>
                <c:pt idx="3">
                  <c:v>318</c:v>
                </c:pt>
                <c:pt idx="6">
                  <c:v>295</c:v>
                </c:pt>
                <c:pt idx="9">
                  <c:v>321</c:v>
                </c:pt>
                <c:pt idx="12">
                  <c:v>339</c:v>
                </c:pt>
              </c:numCache>
            </c:numRef>
          </c:val>
          <c:extLst>
            <c:ext xmlns:c16="http://schemas.microsoft.com/office/drawing/2014/chart" uri="{C3380CC4-5D6E-409C-BE32-E72D297353CC}">
              <c16:uniqueId val="{00000003-9CBB-41E7-BF8A-BC89B9466F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4-9CBB-41E7-BF8A-BC89B9466F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BB-41E7-BF8A-BC89B9466F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BB-41E7-BF8A-BC89B9466F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1630</c:v>
                </c:pt>
                <c:pt idx="3">
                  <c:v>1545</c:v>
                </c:pt>
                <c:pt idx="6">
                  <c:v>1489</c:v>
                </c:pt>
                <c:pt idx="9">
                  <c:v>1544</c:v>
                </c:pt>
                <c:pt idx="12">
                  <c:v>1563</c:v>
                </c:pt>
              </c:numCache>
            </c:numRef>
          </c:val>
          <c:extLst>
            <c:ext xmlns:c16="http://schemas.microsoft.com/office/drawing/2014/chart" uri="{C3380CC4-5D6E-409C-BE32-E72D297353CC}">
              <c16:uniqueId val="{00000007-9CBB-41E7-BF8A-BC89B9466F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1071</c:v>
                </c:pt>
                <c:pt idx="2">
                  <c:v>#N/A</c:v>
                </c:pt>
                <c:pt idx="3">
                  <c:v>#N/A</c:v>
                </c:pt>
                <c:pt idx="4">
                  <c:v>898</c:v>
                </c:pt>
                <c:pt idx="5">
                  <c:v>#N/A</c:v>
                </c:pt>
                <c:pt idx="6">
                  <c:v>#N/A</c:v>
                </c:pt>
                <c:pt idx="7">
                  <c:v>805</c:v>
                </c:pt>
                <c:pt idx="8">
                  <c:v>#N/A</c:v>
                </c:pt>
                <c:pt idx="9">
                  <c:v>#N/A</c:v>
                </c:pt>
                <c:pt idx="10">
                  <c:v>889</c:v>
                </c:pt>
                <c:pt idx="11">
                  <c:v>#N/A</c:v>
                </c:pt>
                <c:pt idx="12">
                  <c:v>#N/A</c:v>
                </c:pt>
                <c:pt idx="13">
                  <c:v>903</c:v>
                </c:pt>
                <c:pt idx="14">
                  <c:v>#N/A</c:v>
                </c:pt>
              </c:numCache>
            </c:numRef>
          </c:val>
          <c:smooth val="0"/>
          <c:extLst>
            <c:ext xmlns:c16="http://schemas.microsoft.com/office/drawing/2014/chart" uri="{C3380CC4-5D6E-409C-BE32-E72D297353CC}">
              <c16:uniqueId val="{00000008-9CBB-41E7-BF8A-BC89B9466F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12823</c:v>
                </c:pt>
                <c:pt idx="5">
                  <c:v>12808</c:v>
                </c:pt>
                <c:pt idx="8">
                  <c:v>12822</c:v>
                </c:pt>
                <c:pt idx="11">
                  <c:v>13090</c:v>
                </c:pt>
                <c:pt idx="14">
                  <c:v>13616</c:v>
                </c:pt>
              </c:numCache>
            </c:numRef>
          </c:val>
          <c:extLst>
            <c:ext xmlns:c16="http://schemas.microsoft.com/office/drawing/2014/chart" uri="{C3380CC4-5D6E-409C-BE32-E72D297353CC}">
              <c16:uniqueId val="{00000000-70F2-4106-944E-3D8B2C11EB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0F2-4106-944E-3D8B2C11EB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3042</c:v>
                </c:pt>
                <c:pt idx="5">
                  <c:v>3522</c:v>
                </c:pt>
                <c:pt idx="8">
                  <c:v>3823</c:v>
                </c:pt>
                <c:pt idx="11">
                  <c:v>3846</c:v>
                </c:pt>
                <c:pt idx="14">
                  <c:v>4419</c:v>
                </c:pt>
              </c:numCache>
            </c:numRef>
          </c:val>
          <c:extLst>
            <c:ext xmlns:c16="http://schemas.microsoft.com/office/drawing/2014/chart" uri="{C3380CC4-5D6E-409C-BE32-E72D297353CC}">
              <c16:uniqueId val="{00000002-70F2-4106-944E-3D8B2C11EB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F2-4106-944E-3D8B2C11EB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F2-4106-944E-3D8B2C11EB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F2-4106-944E-3D8B2C11EB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5537</c:v>
                </c:pt>
                <c:pt idx="3">
                  <c:v>5433</c:v>
                </c:pt>
                <c:pt idx="6">
                  <c:v>5057</c:v>
                </c:pt>
                <c:pt idx="9">
                  <c:v>4726</c:v>
                </c:pt>
                <c:pt idx="12">
                  <c:v>4505</c:v>
                </c:pt>
              </c:numCache>
            </c:numRef>
          </c:val>
          <c:extLst>
            <c:ext xmlns:c16="http://schemas.microsoft.com/office/drawing/2014/chart" uri="{C3380CC4-5D6E-409C-BE32-E72D297353CC}">
              <c16:uniqueId val="{00000006-70F2-4106-944E-3D8B2C11EB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4316</c:v>
                </c:pt>
                <c:pt idx="3">
                  <c:v>3918</c:v>
                </c:pt>
                <c:pt idx="6">
                  <c:v>3629</c:v>
                </c:pt>
                <c:pt idx="9">
                  <c:v>3414</c:v>
                </c:pt>
                <c:pt idx="12">
                  <c:v>3252</c:v>
                </c:pt>
              </c:numCache>
            </c:numRef>
          </c:val>
          <c:extLst>
            <c:ext xmlns:c16="http://schemas.microsoft.com/office/drawing/2014/chart" uri="{C3380CC4-5D6E-409C-BE32-E72D297353CC}">
              <c16:uniqueId val="{00000007-70F2-4106-944E-3D8B2C11EB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65</c:v>
                </c:pt>
                <c:pt idx="3">
                  <c:v>19</c:v>
                </c:pt>
                <c:pt idx="6">
                  <c:v>14</c:v>
                </c:pt>
                <c:pt idx="9">
                  <c:v>0</c:v>
                </c:pt>
                <c:pt idx="12">
                  <c:v>0</c:v>
                </c:pt>
              </c:numCache>
            </c:numRef>
          </c:val>
          <c:extLst>
            <c:ext xmlns:c16="http://schemas.microsoft.com/office/drawing/2014/chart" uri="{C3380CC4-5D6E-409C-BE32-E72D297353CC}">
              <c16:uniqueId val="{00000008-70F2-4106-944E-3D8B2C11EB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942</c:v>
                </c:pt>
                <c:pt idx="3">
                  <c:v>797</c:v>
                </c:pt>
                <c:pt idx="6">
                  <c:v>739</c:v>
                </c:pt>
                <c:pt idx="9">
                  <c:v>656</c:v>
                </c:pt>
                <c:pt idx="12">
                  <c:v>589</c:v>
                </c:pt>
              </c:numCache>
            </c:numRef>
          </c:val>
          <c:extLst>
            <c:ext xmlns:c16="http://schemas.microsoft.com/office/drawing/2014/chart" uri="{C3380CC4-5D6E-409C-BE32-E72D297353CC}">
              <c16:uniqueId val="{00000009-70F2-4106-944E-3D8B2C11EB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14556</c:v>
                </c:pt>
                <c:pt idx="3">
                  <c:v>14166</c:v>
                </c:pt>
                <c:pt idx="6">
                  <c:v>14154</c:v>
                </c:pt>
                <c:pt idx="9">
                  <c:v>15087</c:v>
                </c:pt>
                <c:pt idx="12">
                  <c:v>15494</c:v>
                </c:pt>
              </c:numCache>
            </c:numRef>
          </c:val>
          <c:extLst>
            <c:ext xmlns:c16="http://schemas.microsoft.com/office/drawing/2014/chart" uri="{C3380CC4-5D6E-409C-BE32-E72D297353CC}">
              <c16:uniqueId val="{0000000A-70F2-4106-944E-3D8B2C11EB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9551</c:v>
                </c:pt>
                <c:pt idx="2">
                  <c:v>#N/A</c:v>
                </c:pt>
                <c:pt idx="3">
                  <c:v>#N/A</c:v>
                </c:pt>
                <c:pt idx="4">
                  <c:v>8003</c:v>
                </c:pt>
                <c:pt idx="5">
                  <c:v>#N/A</c:v>
                </c:pt>
                <c:pt idx="6">
                  <c:v>#N/A</c:v>
                </c:pt>
                <c:pt idx="7">
                  <c:v>6948</c:v>
                </c:pt>
                <c:pt idx="8">
                  <c:v>#N/A</c:v>
                </c:pt>
                <c:pt idx="9">
                  <c:v>#N/A</c:v>
                </c:pt>
                <c:pt idx="10">
                  <c:v>6947</c:v>
                </c:pt>
                <c:pt idx="11">
                  <c:v>#N/A</c:v>
                </c:pt>
                <c:pt idx="12">
                  <c:v>#N/A</c:v>
                </c:pt>
                <c:pt idx="13">
                  <c:v>5805</c:v>
                </c:pt>
                <c:pt idx="14">
                  <c:v>#N/A</c:v>
                </c:pt>
              </c:numCache>
            </c:numRef>
          </c:val>
          <c:smooth val="0"/>
          <c:extLst>
            <c:ext xmlns:c16="http://schemas.microsoft.com/office/drawing/2014/chart" uri="{C3380CC4-5D6E-409C-BE32-E72D297353CC}">
              <c16:uniqueId val="{0000000B-70F2-4106-944E-3D8B2C11EB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2099</c:v>
                </c:pt>
                <c:pt idx="1">
                  <c:v>2095</c:v>
                </c:pt>
                <c:pt idx="2">
                  <c:v>2261</c:v>
                </c:pt>
              </c:numCache>
            </c:numRef>
          </c:val>
          <c:extLst>
            <c:ext xmlns:c16="http://schemas.microsoft.com/office/drawing/2014/chart" uri="{C3380CC4-5D6E-409C-BE32-E72D297353CC}">
              <c16:uniqueId val="{00000000-0F5D-42D5-8CF6-DECA6181EE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F5D-42D5-8CF6-DECA6181EE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605</c:v>
                </c:pt>
                <c:pt idx="1">
                  <c:v>643</c:v>
                </c:pt>
                <c:pt idx="2">
                  <c:v>1027</c:v>
                </c:pt>
              </c:numCache>
            </c:numRef>
          </c:val>
          <c:extLst>
            <c:ext xmlns:c16="http://schemas.microsoft.com/office/drawing/2014/chart" uri="{C3380CC4-5D6E-409C-BE32-E72D297353CC}">
              <c16:uniqueId val="{00000002-0F5D-42D5-8CF6-DECA6181EE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{8C964996-D26E-4790-8FE7-B8AC3BBA8AF4}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BE6-4FA2-ABF7-00316393B3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{E4738F5D-49F7-4D36-86B1-5560C1C6A88A}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E6-4FA2-ABF7-00316393B3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{88B7D658-6AFA-405B-B647-D2720ED1264C}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E6-4FA2-ABF7-00316393B3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{87A787E8-8DCA-4F8C-9A4E-77786B426D95}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E6-4FA2-ABF7-00316393B3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{A2FF7F9A-9B3E-4A00-803D-117CE92C8100}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E6-4FA2-ABF7-00316393B355}"/>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{DA8DCB14-6946-4EFF-B81B-454C0EB5D206}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BE6-4FA2-ABF7-00316393B355}"/>
                </c:ext>
              </c:extLst>
            </c:dLbl>
            <c:dLbl>
              <c:idx val="16"/>
              <c:layout>
                <c:manualLayout>
                  <c:x val="0"/>
                  <c:y val="-1.789244392059738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{3F7D387C-6ED4-4730-AF6C-34051CE315E1}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BE6-4FA2-ABF7-00316393B355}"/>
                </c:ext>
              </c:extLst>
            </c:dLbl>
            <c:dLbl>
              <c:idx val="24"/>
              <c:layout>
                <c:manualLayout>
                  <c:x val="0"/>
                  <c:y val="1.789244392059738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{3449C0C2-2FB2-4B3F-BEAB-1C517B2F99A3}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BE6-4FA2-ABF7-00316393B355}"/>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{A9B4A1E8-99A8-4243-A54D-E078459B2FF5}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BE6-4FA2-ABF7-00316393B3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71.400000000000006</c:v>
                </c:pt>
                <c:pt idx="8">
                  <c:v>72.900000000000006</c:v>
                </c:pt>
                <c:pt idx="16">
                  <c:v>73</c:v>
                </c:pt>
                <c:pt idx="24">
                  <c:v>73.599999999999994</c:v>
                </c:pt>
                <c:pt idx="32">
                  <c:v>75.3</c:v>
                </c:pt>
              </c:numCache>
            </c:numRef>
          </c:xVal>
          <c:yVal>
            <c:numRef>
              <c:f>公会計指標分析・財政指標組合せ分析表!$BP$51:$DC$51</c:f>
              <c:numCache>
                <c:formatCode>#,##0.0;"▲ "#,##0.0</c:formatCode>
                <c:ptCount val="40"/>
                <c:pt idx="0">
                  <c:v>96.8</c:v>
                </c:pt>
                <c:pt idx="8">
                  <c:v>80.599999999999994</c:v>
                </c:pt>
                <c:pt idx="16">
                  <c:v>68.599999999999994</c:v>
                </c:pt>
                <c:pt idx="24">
                  <c:v>69</c:v>
                </c:pt>
                <c:pt idx="32">
                  <c:v>54.3</c:v>
                </c:pt>
              </c:numCache>
            </c:numRef>
          </c:yVal>
          <c:smooth val="0"/>
          <c:extLst>
            <c:ext xmlns:c16="http://schemas.microsoft.com/office/drawing/2014/chart" uri="{C3380CC4-5D6E-409C-BE32-E72D297353CC}">
              <c16:uniqueId val="{00000009-DBE6-4FA2-ABF7-00316393B3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{8623430E-77A2-4EE9-9B7C-CAC69E06B679}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BE6-4FA2-ABF7-00316393B3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{8B38AD1E-EF0E-4AF0-967F-039D264D2BA5}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E6-4FA2-ABF7-00316393B3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{BBB0275C-DB3A-4EA9-B0F1-1F4BFAB2BBF2}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E6-4FA2-ABF7-00316393B3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{561DAF74-351E-4DBB-9018-9C5353936F7B}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E6-4FA2-ABF7-00316393B3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{F686663E-7AAD-4FDE-89B7-A47C6E9EAB76}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E6-4FA2-ABF7-00316393B3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{6C7451E6-E2F1-4827-A6E6-7396BDD0466F}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BE6-4FA2-ABF7-00316393B355}"/>
                </c:ext>
              </c:extLst>
            </c:dLbl>
            <c:dLbl>
              <c:idx val="16"/>
              <c:layout>
                <c:manualLayout>
                  <c:x val="-2.128728744528961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{8286978E-6ADC-4E1E-9AB9-333DEFD5CC4B}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BE6-4FA2-ABF7-00316393B355}"/>
                </c:ext>
              </c:extLst>
            </c:dLbl>
            <c:dLbl>
              <c:idx val="24"/>
              <c:layout>
                <c:manualLayout>
                  <c:x val="-4.287366367451685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{A03932A7-1BD9-4CB8-A5A2-2CF1371D13D7}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BE6-4FA2-ABF7-00316393B3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{06CD2C04-8DCB-45A0-9CD0-A71175C739B6}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BE6-4FA2-ABF7-00316393B3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DBE6-4FA2-ABF7-00316393B35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{721F6566-D76F-419E-A81E-617B5B5890DB}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4BE-489E-AB61-4220369A68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{3636C455-7063-475C-A002-61CD31A9DA53}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BE-489E-AB61-4220369A68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{C58B342C-2CEF-4BDF-9C2C-950794E31BE9}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BE-489E-AB61-4220369A68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{372158EB-689E-478C-8D07-01EEC48778E4}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BE-489E-AB61-4220369A68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{B075A5B3-97CE-4272-B7F1-16A03FEF44C0}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BE-489E-AB61-4220369A684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{80118611-DDDF-4EC8-963F-06310357840A}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4BE-489E-AB61-4220369A684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{90CCA127-1FD5-43A8-9DE7-E1009AFEFCDF}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4BE-489E-AB61-4220369A684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{05B78683-A7A2-40C3-8F2C-2E6867E7BFFE}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4BE-489E-AB61-4220369A684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{088482BE-604B-4EF0-BFAE-980DF91479AA}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4BE-489E-AB61-4220369A68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9.9</c:v>
                </c:pt>
                <c:pt idx="16">
                  <c:v>9.1999999999999993</c:v>
                </c:pt>
                <c:pt idx="24">
                  <c:v>8.6</c:v>
                </c:pt>
                <c:pt idx="32">
                  <c:v>8.4</c:v>
                </c:pt>
              </c:numCache>
            </c:numRef>
          </c:xVal>
          <c:yVal>
            <c:numRef>
              <c:f>公会計指標分析・財政指標組合せ分析表!$BP$73:$DC$73</c:f>
              <c:numCache>
                <c:formatCode>#,##0.0;"▲ "#,##0.0</c:formatCode>
                <c:ptCount val="40"/>
                <c:pt idx="0">
                  <c:v>96.8</c:v>
                </c:pt>
                <c:pt idx="8">
                  <c:v>80.599999999999994</c:v>
                </c:pt>
                <c:pt idx="16">
                  <c:v>68.599999999999994</c:v>
                </c:pt>
                <c:pt idx="24">
                  <c:v>69</c:v>
                </c:pt>
                <c:pt idx="32">
                  <c:v>54.3</c:v>
                </c:pt>
              </c:numCache>
            </c:numRef>
          </c:yVal>
          <c:smooth val="0"/>
          <c:extLst>
            <c:ext xmlns:c16="http://schemas.microsoft.com/office/drawing/2014/chart" uri="{C3380CC4-5D6E-409C-BE32-E72D297353CC}">
              <c16:uniqueId val="{00000009-A4BE-489E-AB61-4220369A68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{6544372A-81B2-4B08-BCE7-9365BF1B7B37}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4BE-489E-AB61-4220369A68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{6229D00E-7319-4FEC-A51C-A0081C856A2E}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BE-489E-AB61-4220369A68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{B67E4DD4-CDE4-4B23-8B40-09C4B85B152E}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BE-489E-AB61-4220369A68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{750B1381-697C-4A3D-B727-EC4D09C8E59D}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BE-489E-AB61-4220369A68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{A2BB4423-36EF-4B45-894E-3EFC3BFE3298}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BE-489E-AB61-4220369A684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{561D59F3-6CED-4F95-A5BB-CB9C8AC43A6C}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4BE-489E-AB61-4220369A684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{C9B84D24-012F-4EAD-8326-B75ABD6CCB4A}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4BE-489E-AB61-4220369A684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{4A71CDF3-59A0-4FEC-AACC-1BC5ECACE51C}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4BE-489E-AB61-4220369A684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{115F881F-DF3E-4EC7-89B2-15CC32B62740}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4BE-489E-AB61-4220369A68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A4BE-489E-AB61-4220369A684C}"/>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年度債）の償還開始などにより、元利償還金が増加している。</a:t>
          </a:r>
        </a:p>
        <a:p>
          <a:r>
            <a:rPr kumimoji="1" lang="ja-JP" altLang="en-US" sz="1400">
              <a:latin typeface="ＭＳ ゴシック" pitchFamily="49" charset="-128"/>
              <a:ea typeface="ＭＳ ゴシック" pitchFamily="49" charset="-128"/>
            </a:rPr>
            <a:t>　今後も臨時財政対策債などをはじめ、地方債償還額の増加が見込まれることから、交付税措置のある地方債の借入れに努めるとともに、富津市中期財政計画における地方債残高目標額以下となるよう、地方債の発行に十分留意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将来負担比率（分子）は減少した。</a:t>
          </a:r>
        </a:p>
        <a:p>
          <a:r>
            <a:rPr kumimoji="1" lang="ja-JP" altLang="en-US" sz="1400">
              <a:latin typeface="ＭＳ ゴシック" pitchFamily="49" charset="-128"/>
              <a:ea typeface="ＭＳ ゴシック" pitchFamily="49" charset="-128"/>
            </a:rPr>
            <a:t>　主な要因としては、地方債残高は増加しているものの基準財政需要額に算入される起債の選択と、発行抑制に努めてきたこと、退職手当の共同処理を行っている千葉県市町村総合事務組合の組合等積立不足額が改善したことにより退職手当負担見込額が減少していること、公共施設等マネジメント基金を創設したことによる充当可能基金の増加が挙げられる。</a:t>
          </a:r>
        </a:p>
        <a:p>
          <a:r>
            <a:rPr kumimoji="1" lang="ja-JP" altLang="en-US" sz="1400">
              <a:latin typeface="ＭＳ ゴシック" pitchFamily="49" charset="-128"/>
              <a:ea typeface="ＭＳ ゴシック" pitchFamily="49" charset="-128"/>
            </a:rPr>
            <a:t>　今後も地方債の選択と発行抑制、基金の適切な運用管理など更なる改善を図る。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新型コロナウイルス感染症対策経費等の財源とするため「財政調整基金」を約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万円、スクールバス運営事業等の財源とするため「学校教育振興基金」を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万円、市内小中学校等のの公共施設修繕の財源とするため「公共施設等マネジメント基金」を約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万円取り崩したものの、令和元年度決算積立により「財政調整基金」を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年度決算見込みにより「公共施設等マネジメント基金」を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億円積み立てたことなどにより、基金全体としては、前年度比で約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持続可能で安定的な財政運営を行っていくためには、一定の基金残高の確保が必要であるため、引き続き、地方財政法に基づき積み立てていく。また、災害への対応や突発的な税収等の減少に備えるほか、年度間の財源調整としての機能を有していることから、機動的な活用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その他特定目的基金については、公共施設の老朽化が進むことから、公共施設等総合管理計画等を考慮の上、計画的な積立と活用に努める。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公共施設等マネジメント基金：市が管理する行政財産の機能を適正に維持管理するための改修及び修繕に要する経費に充てるため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学校教育振興基金　　　　　：学校教育振興の資金に充てるため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児童福祉基金　　　　　　　：児童福祉の振興を図るため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公共施設等マネジメント基金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公共施設等の保全、更新を計画的かつ戦略的に進めていくための財源として、令和元年度、令和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万円取り崩し、令和元年度、令和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スクールバス運営事業費や学力向上推進事業指導補助教員報酬の財源として、令和元年度に、令和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万円取り崩し、令和元年度、令和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市単独分の子ども医療給付費をはじめとした子育て施策の財源として、令和元年度に、令和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万円取り崩し、令和元年度、令和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公共施設等マネジメント基金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今後の公共施設の老朽化に備え、令和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億円積み立てるとともに、令和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年度までの間に、約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学校教育振興基金：学校教育振興の資金に充てるため、令和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児童福祉基金：児童福祉の振興を図るため、令和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新型コロナウイルス感染症対策成否等の財源とするため約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万取り崩し、令和元年度決算積立として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財政調整基金の残高は、富津市中期財政計画における目標額である、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億円（県内市平均の財政調整基金残高比率を上回る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％）の確保と機動的な活用を検討していく。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減債基金は設置していない。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今後も減債基金を設置する予定はない。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43,436
42,852
205.50
26,195,144
25,052,098
754,873
11,789,252
15,493,706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有形固定資産減価償却率は、類似団体平均を大きく上回る水準となっている。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令和２年度に策定した公共施設再配置推進計画により、用途廃止施設の売却・解体や、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存続させる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の更新についても他施設との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統合・複合化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・減築の検討を行い、</a:t>
          </a:r>
          <a:r>
            <a:rPr kumimoji="1" lang="ja-JP" altLang="en-US" sz="1100">
              <a:latin typeface="ＭＳ Ｐゴシック" panose="020B0600070205080204" pitchFamily="50" charset="-128"/>
              <a:ea typeface="ＭＳ Ｐゴシック" panose="020B0600070205080204" pitchFamily="50" charset="-128"/>
            </a:rPr>
            <a:t>保有総量及び施設規模の適正化を進めていく。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9652</xdr:rowOff>
    </xdr:from>
    <xdr:to>
      <xdr:col>23</xdr:col>
      <xdr:colOff>136525</xdr:colOff>
      <xdr:row>31</xdr:row>
      <xdr:rowOff>111252</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3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159529</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30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144399</xdr:rowOff>
    </xdr:from>
    <xdr:to>
      <xdr:col>19</xdr:col>
      <xdr:colOff>187325</xdr:colOff>
      <xdr:row>31</xdr:row>
      <xdr:rowOff>74549</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2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23749</xdr:rowOff>
    </xdr:from>
    <xdr:to>
      <xdr:col>23</xdr:col>
      <xdr:colOff>85725</xdr:colOff>
      <xdr:row>31</xdr:row>
      <xdr:rowOff>60452</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338699"/>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2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23749</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325745"/>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129286</xdr:rowOff>
    </xdr:from>
    <xdr:to>
      <xdr:col>11</xdr:col>
      <xdr:colOff>187325</xdr:colOff>
      <xdr:row>31</xdr:row>
      <xdr:rowOff>59436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2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8636</xdr:rowOff>
    </xdr:from>
    <xdr:to>
      <xdr:col>15</xdr:col>
      <xdr:colOff>136525</xdr:colOff>
      <xdr:row>31</xdr:row>
      <xdr:rowOff>10795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323586"/>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96901</xdr:rowOff>
    </xdr:from>
    <xdr:to>
      <xdr:col>7</xdr:col>
      <xdr:colOff>187325</xdr:colOff>
      <xdr:row>31</xdr:row>
      <xdr:rowOff>27051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2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147701</xdr:rowOff>
    </xdr:from>
    <xdr:to>
      <xdr:col>11</xdr:col>
      <xdr:colOff>136525</xdr:colOff>
      <xdr:row>31</xdr:row>
      <xdr:rowOff>8636</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529120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65676</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38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36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50563</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36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18178</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333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債務償還比率は類似団体平均を下回っており、前年度と比較し</a:t>
          </a:r>
          <a:r>
            <a:rPr kumimoji="1" lang="en-US" altLang="ja-JP" sz="1100">
              <a:latin typeface="ＭＳ Ｐゴシック" panose="020B0600070205080204" pitchFamily="50" charset="-128"/>
              <a:ea typeface="ＭＳ Ｐゴシック" panose="020B0600070205080204" pitchFamily="50" charset="-128"/>
            </a:rPr>
            <a:t>134</a:t>
          </a:r>
          <a:r>
            <a:rPr kumimoji="1" lang="ja-JP" altLang="en-US" sz="1100">
              <a:latin typeface="ＭＳ Ｐゴシック" panose="020B0600070205080204" pitchFamily="50" charset="-128"/>
              <a:ea typeface="ＭＳ Ｐゴシック" panose="020B0600070205080204" pitchFamily="50" charset="-128"/>
            </a:rPr>
            <a:t>％減少した。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改善の主な要因としては、財政調整基金や公共施設マネジメント基金の積立などによる充当可能基金残高の増及び市税収入（固定資産税、法人税割）の増による経常一般財源（歳入）の増が挙げられる。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今後も引き続き、臨時財政対策債等の発行抑制など、適正な公債費管理を行う。</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10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33637</xdr:rowOff>
    </xdr:from>
    <xdr:to>
      <xdr:col>76</xdr:col>
      <xdr:colOff>73025</xdr:colOff>
      <xdr:row>29</xdr:row>
      <xdr:rowOff>135237</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0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56514</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48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171402</xdr:rowOff>
    </xdr:from>
    <xdr:to>
      <xdr:col>72</xdr:col>
      <xdr:colOff>123825</xdr:colOff>
      <xdr:row>30</xdr:row>
      <xdr:rowOff>101552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1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84437</xdr:rowOff>
    </xdr:from>
    <xdr:to>
      <xdr:col>76</xdr:col>
      <xdr:colOff>22225</xdr:colOff>
      <xdr:row>30</xdr:row>
      <xdr:rowOff>50752</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056487"/>
          <a:ext cx="711200" cy="1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147858</xdr:rowOff>
    </xdr:from>
    <xdr:to>
      <xdr:col>68</xdr:col>
      <xdr:colOff>123825</xdr:colOff>
      <xdr:row>30</xdr:row>
      <xdr:rowOff>78008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1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27208</xdr:rowOff>
    </xdr:from>
    <xdr:to>
      <xdr:col>72</xdr:col>
      <xdr:colOff>73025</xdr:colOff>
      <xdr:row>30</xdr:row>
      <xdr:rowOff>50752</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5170708"/>
          <a:ext cx="762000" cy="2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136652</xdr:rowOff>
    </xdr:from>
    <xdr:to>
      <xdr:col>64</xdr:col>
      <xdr:colOff>123825</xdr:colOff>
      <xdr:row>30</xdr:row>
      <xdr:rowOff>66802</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10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16002</xdr:rowOff>
    </xdr:from>
    <xdr:to>
      <xdr:col>68</xdr:col>
      <xdr:colOff>73025</xdr:colOff>
      <xdr:row>30</xdr:row>
      <xdr:rowOff>27208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5159502"/>
          <a:ext cx="7620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19280</xdr:rowOff>
    </xdr:from>
    <xdr:to>
      <xdr:col>60</xdr:col>
      <xdr:colOff>123825</xdr:colOff>
      <xdr:row>30</xdr:row>
      <xdr:rowOff>120880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16002</xdr:rowOff>
    </xdr:from>
    <xdr:to>
      <xdr:col>64</xdr:col>
      <xdr:colOff>73025</xdr:colOff>
      <xdr:row>30</xdr:row>
      <xdr:rowOff>70080</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5159502"/>
          <a:ext cx="762000" cy="5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26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2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2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118079</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491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94535</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489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83329</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488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112007</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25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43,436
42,852
205.50
26,195,144
25,052,098
754,873
11,789,252
15,493,706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107315</xdr:rowOff>
    </xdr:from>
    <xdr:to>
      <xdr:col>24</xdr:col>
      <xdr:colOff>114300</xdr:colOff>
      <xdr:row>40</xdr:row>
      <xdr:rowOff>37465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85742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76835</xdr:rowOff>
    </xdr:from>
    <xdr:to>
      <xdr:col>20</xdr:col>
      <xdr:colOff>38100</xdr:colOff>
      <xdr:row>40</xdr:row>
      <xdr:rowOff>6985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127635</xdr:rowOff>
    </xdr:from>
    <xdr:to>
      <xdr:col>24</xdr:col>
      <xdr:colOff>63500</xdr:colOff>
      <xdr:row>39</xdr:row>
      <xdr:rowOff>158115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8141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46355</xdr:rowOff>
    </xdr:from>
    <xdr:to>
      <xdr:col>15</xdr:col>
      <xdr:colOff>101600</xdr:colOff>
      <xdr:row>39</xdr:row>
      <xdr:rowOff>147955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97155</xdr:rowOff>
    </xdr:from>
    <xdr:to>
      <xdr:col>19</xdr:col>
      <xdr:colOff>177800</xdr:colOff>
      <xdr:row>39</xdr:row>
      <xdr:rowOff>127635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7837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15875</xdr:rowOff>
    </xdr:from>
    <xdr:to>
      <xdr:col>10</xdr:col>
      <xdr:colOff>165100</xdr:colOff>
      <xdr:row>39</xdr:row>
      <xdr:rowOff>117475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66675</xdr:rowOff>
    </xdr:from>
    <xdr:to>
      <xdr:col>15</xdr:col>
      <xdr:colOff>50800</xdr:colOff>
      <xdr:row>39</xdr:row>
      <xdr:rowOff>97155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7532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154940</xdr:rowOff>
    </xdr:from>
    <xdr:to>
      <xdr:col>6</xdr:col>
      <xdr:colOff>38100</xdr:colOff>
      <xdr:row>39</xdr:row>
      <xdr:rowOff>85090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34290</xdr:rowOff>
    </xdr:from>
    <xdr:to>
      <xdr:col>10</xdr:col>
      <xdr:colOff>114300</xdr:colOff>
      <xdr:row>39</xdr:row>
      <xdr:rowOff>66675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7208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169562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139082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108602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76217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100250</xdr:rowOff>
    </xdr:from>
    <xdr:to>
      <xdr:col>55</xdr:col>
      <xdr:colOff>50800</xdr:colOff>
      <xdr:row>42</xdr:row>
      <xdr:rowOff>30400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71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15177</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70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101872</xdr:rowOff>
    </xdr:from>
    <xdr:to>
      <xdr:col>50</xdr:col>
      <xdr:colOff>165100</xdr:colOff>
      <xdr:row>42</xdr:row>
      <xdr:rowOff>32022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71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151050</xdr:rowOff>
    </xdr:from>
    <xdr:to>
      <xdr:col>55</xdr:col>
      <xdr:colOff>0</xdr:colOff>
      <xdr:row>41</xdr:row>
      <xdr:rowOff>152672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7180500"/>
          <a:ext cx="8382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103679</xdr:rowOff>
    </xdr:from>
    <xdr:to>
      <xdr:col>46</xdr:col>
      <xdr:colOff>38100</xdr:colOff>
      <xdr:row>42</xdr:row>
      <xdr:rowOff>33829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713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152672</xdr:rowOff>
    </xdr:from>
    <xdr:to>
      <xdr:col>50</xdr:col>
      <xdr:colOff>114300</xdr:colOff>
      <xdr:row>41</xdr:row>
      <xdr:rowOff>154479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7182122"/>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105073</xdr:rowOff>
    </xdr:from>
    <xdr:to>
      <xdr:col>41</xdr:col>
      <xdr:colOff>101600</xdr:colOff>
      <xdr:row>42</xdr:row>
      <xdr:rowOff>35223</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71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154479</xdr:rowOff>
    </xdr:from>
    <xdr:to>
      <xdr:col>45</xdr:col>
      <xdr:colOff>177800</xdr:colOff>
      <xdr:row>41</xdr:row>
      <xdr:rowOff>155873</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7183929"/>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106476</xdr:rowOff>
    </xdr:from>
    <xdr:to>
      <xdr:col>36</xdr:col>
      <xdr:colOff>165100</xdr:colOff>
      <xdr:row>42</xdr:row>
      <xdr:rowOff>36626</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713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155873</xdr:rowOff>
    </xdr:from>
    <xdr:to>
      <xdr:col>41</xdr:col>
      <xdr:colOff>50800</xdr:colOff>
      <xdr:row>41</xdr:row>
      <xdr:rowOff>157276</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7185323"/>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23149</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722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24956</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72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26350</xdr:rowOff>
    </xdr:from>
    <xdr:ext cx="469744"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626427" y="722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27753</xdr:rowOff>
    </xdr:from>
    <xdr:ext cx="469744"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37427" y="722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116840</xdr:rowOff>
    </xdr:from>
    <xdr:to>
      <xdr:col>24</xdr:col>
      <xdr:colOff>114300</xdr:colOff>
      <xdr:row>63</xdr:row>
      <xdr:rowOff>46990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95267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86360</xdr:rowOff>
    </xdr:from>
    <xdr:to>
      <xdr:col>20</xdr:col>
      <xdr:colOff>38100</xdr:colOff>
      <xdr:row>63</xdr:row>
      <xdr:rowOff>16510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62</xdr:row>
      <xdr:rowOff>167640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767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57785</xdr:rowOff>
    </xdr:from>
    <xdr:to>
      <xdr:col>15</xdr:col>
      <xdr:colOff>101600</xdr:colOff>
      <xdr:row>62</xdr:row>
      <xdr:rowOff>159385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108585</xdr:rowOff>
    </xdr:from>
    <xdr:to>
      <xdr:col>19</xdr:col>
      <xdr:colOff>177800</xdr:colOff>
      <xdr:row>62</xdr:row>
      <xdr:rowOff>137160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7384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27305</xdr:rowOff>
    </xdr:from>
    <xdr:to>
      <xdr:col>10</xdr:col>
      <xdr:colOff>165100</xdr:colOff>
      <xdr:row>62</xdr:row>
      <xdr:rowOff>128905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78105</xdr:rowOff>
    </xdr:from>
    <xdr:to>
      <xdr:col>15</xdr:col>
      <xdr:colOff>50800</xdr:colOff>
      <xdr:row>62</xdr:row>
      <xdr:rowOff>108585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708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12065</xdr:rowOff>
    </xdr:from>
    <xdr:to>
      <xdr:col>6</xdr:col>
      <xdr:colOff>38100</xdr:colOff>
      <xdr:row>62</xdr:row>
      <xdr:rowOff>113665</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62865</xdr:rowOff>
    </xdr:from>
    <xdr:to>
      <xdr:col>10</xdr:col>
      <xdr:colOff>114300</xdr:colOff>
      <xdr:row>62</xdr:row>
      <xdr:rowOff>78105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6927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7637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150512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120032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104792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14808</xdr:rowOff>
    </xdr:from>
    <xdr:to>
      <xdr:col>55</xdr:col>
      <xdr:colOff>50800</xdr:colOff>
      <xdr:row>63</xdr:row>
      <xdr:rowOff>116408</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8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164685</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79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17424</xdr:rowOff>
    </xdr:from>
    <xdr:to>
      <xdr:col>50</xdr:col>
      <xdr:colOff>165100</xdr:colOff>
      <xdr:row>63</xdr:row>
      <xdr:rowOff>119024</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81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65608</xdr:rowOff>
    </xdr:from>
    <xdr:to>
      <xdr:col>55</xdr:col>
      <xdr:colOff>0</xdr:colOff>
      <xdr:row>63</xdr:row>
      <xdr:rowOff>68224</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866958"/>
          <a:ext cx="8382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20343</xdr:rowOff>
    </xdr:from>
    <xdr:to>
      <xdr:col>46</xdr:col>
      <xdr:colOff>38100</xdr:colOff>
      <xdr:row>63</xdr:row>
      <xdr:rowOff>121943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68224</xdr:rowOff>
    </xdr:from>
    <xdr:to>
      <xdr:col>50</xdr:col>
      <xdr:colOff>114300</xdr:colOff>
      <xdr:row>63</xdr:row>
      <xdr:rowOff>71143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869574"/>
          <a:ext cx="8890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22584</xdr:rowOff>
    </xdr:from>
    <xdr:to>
      <xdr:col>41</xdr:col>
      <xdr:colOff>101600</xdr:colOff>
      <xdr:row>63</xdr:row>
      <xdr:rowOff>124184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82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71143</xdr:rowOff>
    </xdr:from>
    <xdr:to>
      <xdr:col>45</xdr:col>
      <xdr:colOff>177800</xdr:colOff>
      <xdr:row>63</xdr:row>
      <xdr:rowOff>73384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872493"/>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26247</xdr:rowOff>
    </xdr:from>
    <xdr:to>
      <xdr:col>36</xdr:col>
      <xdr:colOff>165100</xdr:colOff>
      <xdr:row>63</xdr:row>
      <xdr:rowOff>127847</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73384</xdr:rowOff>
    </xdr:from>
    <xdr:to>
      <xdr:col>41</xdr:col>
      <xdr:colOff>50800</xdr:colOff>
      <xdr:row>63</xdr:row>
      <xdr:rowOff>77047</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874734"/>
          <a:ext cx="889000" cy="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110151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91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113070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91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115311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91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118974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92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15875</xdr:rowOff>
    </xdr:from>
    <xdr:to>
      <xdr:col>24</xdr:col>
      <xdr:colOff>114300</xdr:colOff>
      <xdr:row>86</xdr:row>
      <xdr:rowOff>117475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102252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67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8255</xdr:rowOff>
    </xdr:from>
    <xdr:to>
      <xdr:col>20</xdr:col>
      <xdr:colOff>38100</xdr:colOff>
      <xdr:row>86</xdr:row>
      <xdr:rowOff>109855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59055</xdr:rowOff>
    </xdr:from>
    <xdr:to>
      <xdr:col>24</xdr:col>
      <xdr:colOff>63500</xdr:colOff>
      <xdr:row>86</xdr:row>
      <xdr:rowOff>66675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8037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168275</xdr:rowOff>
    </xdr:from>
    <xdr:to>
      <xdr:col>15</xdr:col>
      <xdr:colOff>101600</xdr:colOff>
      <xdr:row>86</xdr:row>
      <xdr:rowOff>98425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47625</xdr:rowOff>
    </xdr:from>
    <xdr:to>
      <xdr:col>19</xdr:col>
      <xdr:colOff>177800</xdr:colOff>
      <xdr:row>86</xdr:row>
      <xdr:rowOff>59055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792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156845</xdr:rowOff>
    </xdr:from>
    <xdr:to>
      <xdr:col>10</xdr:col>
      <xdr:colOff>165100</xdr:colOff>
      <xdr:row>86</xdr:row>
      <xdr:rowOff>86995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36195</xdr:rowOff>
    </xdr:from>
    <xdr:to>
      <xdr:col>15</xdr:col>
      <xdr:colOff>50800</xdr:colOff>
      <xdr:row>86</xdr:row>
      <xdr:rowOff>47625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7808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147320</xdr:rowOff>
    </xdr:from>
    <xdr:to>
      <xdr:col>6</xdr:col>
      <xdr:colOff>38100</xdr:colOff>
      <xdr:row>86</xdr:row>
      <xdr:rowOff>77470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26670</xdr:rowOff>
    </xdr:from>
    <xdr:to>
      <xdr:col>10</xdr:col>
      <xdr:colOff>114300</xdr:colOff>
      <xdr:row>86</xdr:row>
      <xdr:rowOff>36195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7713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100982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84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89552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78122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68597</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151251</xdr:rowOff>
    </xdr:from>
    <xdr:to>
      <xdr:col>55</xdr:col>
      <xdr:colOff>50800</xdr:colOff>
      <xdr:row>86</xdr:row>
      <xdr:rowOff>81401</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7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151068</xdr:rowOff>
    </xdr:from>
    <xdr:to>
      <xdr:col>50</xdr:col>
      <xdr:colOff>165100</xdr:colOff>
      <xdr:row>86</xdr:row>
      <xdr:rowOff>81218</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72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30418</xdr:rowOff>
    </xdr:from>
    <xdr:to>
      <xdr:col>55</xdr:col>
      <xdr:colOff>0</xdr:colOff>
      <xdr:row>86</xdr:row>
      <xdr:rowOff>30601</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9639300" y="14775118"/>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151160</xdr:rowOff>
    </xdr:from>
    <xdr:to>
      <xdr:col>46</xdr:col>
      <xdr:colOff>38100</xdr:colOff>
      <xdr:row>86</xdr:row>
      <xdr:rowOff>81310</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7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30418</xdr:rowOff>
    </xdr:from>
    <xdr:to>
      <xdr:col>50</xdr:col>
      <xdr:colOff>114300</xdr:colOff>
      <xdr:row>86</xdr:row>
      <xdr:rowOff>30510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77511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151251</xdr:rowOff>
    </xdr:from>
    <xdr:to>
      <xdr:col>41</xdr:col>
      <xdr:colOff>101600</xdr:colOff>
      <xdr:row>86</xdr:row>
      <xdr:rowOff>81401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7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30510</xdr:rowOff>
    </xdr:from>
    <xdr:to>
      <xdr:col>45</xdr:col>
      <xdr:colOff>177800</xdr:colOff>
      <xdr:row>86</xdr:row>
      <xdr:rowOff>30601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77521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151160</xdr:rowOff>
    </xdr:from>
    <xdr:to>
      <xdr:col>36</xdr:col>
      <xdr:colOff>165100</xdr:colOff>
      <xdr:row>86</xdr:row>
      <xdr:rowOff>81310</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7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30510</xdr:rowOff>
    </xdr:from>
    <xdr:to>
      <xdr:col>41</xdr:col>
      <xdr:colOff>50800</xdr:colOff>
      <xdr:row>86</xdr:row>
      <xdr:rowOff>30601</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972300" y="1477521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72345</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81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72437</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81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72528</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81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72437</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81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1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00000000-0008-0000-0100-00009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00000000-0008-0000-0100-000095010000}"/>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100-000097010000}"/>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92348</xdr:rowOff>
    </xdr:from>
    <xdr:to>
      <xdr:col>24</xdr:col>
      <xdr:colOff>114300</xdr:colOff>
      <xdr:row>107</xdr:row>
      <xdr:rowOff>22498</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4584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70775</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100-0000A3010000}"/>
            </a:ext>
          </a:extLst>
        </xdr:cNvPr>
        <xdr:cNvSpPr txBox="1"/>
      </xdr:nvSpPr>
      <xdr:spPr>
        <a:xfrm>
          <a:off x="4673600"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62956</xdr:rowOff>
    </xdr:from>
    <xdr:to>
      <xdr:col>20</xdr:col>
      <xdr:colOff>38100</xdr:colOff>
      <xdr:row>106</xdr:row>
      <xdr:rowOff>164556</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3746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113756</xdr:rowOff>
    </xdr:from>
    <xdr:to>
      <xdr:col>24</xdr:col>
      <xdr:colOff>63500</xdr:colOff>
      <xdr:row>106</xdr:row>
      <xdr:rowOff>143148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3797300" y="1828745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33564</xdr:rowOff>
    </xdr:from>
    <xdr:to>
      <xdr:col>15</xdr:col>
      <xdr:colOff>101600</xdr:colOff>
      <xdr:row>106</xdr:row>
      <xdr:rowOff>135164</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2857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84364</xdr:rowOff>
    </xdr:from>
    <xdr:to>
      <xdr:col>19</xdr:col>
      <xdr:colOff>177800</xdr:colOff>
      <xdr:row>106</xdr:row>
      <xdr:rowOff>113756</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908300" y="182580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xdr:rowOff>
    </xdr:from>
    <xdr:to>
      <xdr:col>10</xdr:col>
      <xdr:colOff>165100</xdr:colOff>
      <xdr:row>106</xdr:row>
      <xdr:rowOff>102507</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968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51707</xdr:rowOff>
    </xdr:from>
    <xdr:to>
      <xdr:col>15</xdr:col>
      <xdr:colOff>50800</xdr:colOff>
      <xdr:row>106</xdr:row>
      <xdr:rowOff>84364</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2019300" y="182254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141332</xdr:rowOff>
    </xdr:from>
    <xdr:to>
      <xdr:col>6</xdr:col>
      <xdr:colOff>38100</xdr:colOff>
      <xdr:row>106</xdr:row>
      <xdr:rowOff>71482</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079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20682</xdr:rowOff>
    </xdr:from>
    <xdr:to>
      <xdr:col>10</xdr:col>
      <xdr:colOff>114300</xdr:colOff>
      <xdr:row>106</xdr:row>
      <xdr:rowOff>51707</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130300" y="181943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155683</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126291</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93634</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62609</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1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00000000-0008-0000-0100-0000CA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00000000-0008-0000-0100-0000CC010000}"/>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00000000-0008-0000-0100-0000CE010000}"/>
            </a:ext>
          </a:extLst>
        </xdr:cNvPr>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166674</xdr:rowOff>
    </xdr:from>
    <xdr:to>
      <xdr:col>55</xdr:col>
      <xdr:colOff>50800</xdr:colOff>
      <xdr:row>108</xdr:row>
      <xdr:rowOff>96824</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0426700" y="185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81601</xdr:rowOff>
    </xdr:from>
    <xdr:ext cx="534377" cy="259045"/>
    <xdr:sp macro="" textlink="">
      <xdr:nvSpPr>
        <xdr:cNvPr id="474" name="【港湾・漁港】&#10;一人当たり有形固定資産（償却資産）額該当値テキスト">
          <a:extLst>
            <a:ext uri="{FF2B5EF4-FFF2-40B4-BE49-F238E27FC236}">
              <a16:creationId xmlns:a16="http://schemas.microsoft.com/office/drawing/2014/main" id="{00000000-0008-0000-0100-0000DA010000}"/>
            </a:ext>
          </a:extLst>
        </xdr:cNvPr>
        <xdr:cNvSpPr txBox="1"/>
      </xdr:nvSpPr>
      <xdr:spPr>
        <a:xfrm>
          <a:off x="10515600" y="184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167108</xdr:rowOff>
    </xdr:from>
    <xdr:to>
      <xdr:col>50</xdr:col>
      <xdr:colOff>165100</xdr:colOff>
      <xdr:row>108</xdr:row>
      <xdr:rowOff>97258</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9588500" y="1851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46024</xdr:rowOff>
    </xdr:from>
    <xdr:to>
      <xdr:col>55</xdr:col>
      <xdr:colOff>0</xdr:colOff>
      <xdr:row>108</xdr:row>
      <xdr:rowOff>46458</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9639300" y="18562624"/>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167591</xdr:rowOff>
    </xdr:from>
    <xdr:to>
      <xdr:col>46</xdr:col>
      <xdr:colOff>38100</xdr:colOff>
      <xdr:row>108</xdr:row>
      <xdr:rowOff>97741</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8699500" y="18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46458</xdr:rowOff>
    </xdr:from>
    <xdr:to>
      <xdr:col>50</xdr:col>
      <xdr:colOff>114300</xdr:colOff>
      <xdr:row>108</xdr:row>
      <xdr:rowOff>46941</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8750300" y="18563058"/>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167963</xdr:rowOff>
    </xdr:from>
    <xdr:to>
      <xdr:col>41</xdr:col>
      <xdr:colOff>101600</xdr:colOff>
      <xdr:row>108</xdr:row>
      <xdr:rowOff>98113</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7810500" y="185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46941</xdr:rowOff>
    </xdr:from>
    <xdr:to>
      <xdr:col>45</xdr:col>
      <xdr:colOff>177800</xdr:colOff>
      <xdr:row>108</xdr:row>
      <xdr:rowOff>47313</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7861300" y="18563541"/>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168339</xdr:rowOff>
    </xdr:from>
    <xdr:to>
      <xdr:col>36</xdr:col>
      <xdr:colOff>165100</xdr:colOff>
      <xdr:row>108</xdr:row>
      <xdr:rowOff>98489</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6921500" y="1851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47313</xdr:rowOff>
    </xdr:from>
    <xdr:to>
      <xdr:col>41</xdr:col>
      <xdr:colOff>50800</xdr:colOff>
      <xdr:row>108</xdr:row>
      <xdr:rowOff>47689</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6972300" y="18563913"/>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88385</xdr:rowOff>
    </xdr:from>
    <xdr:ext cx="534377" cy="259045"/>
    <xdr:sp macro="" textlink="">
      <xdr:nvSpPr>
        <xdr:cNvPr id="487" name="n_1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359411" y="186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88868</xdr:rowOff>
    </xdr:from>
    <xdr:ext cx="534377" cy="259045"/>
    <xdr:sp macro="" textlink="">
      <xdr:nvSpPr>
        <xdr:cNvPr id="488" name="n_2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83111" y="1860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89240</xdr:rowOff>
    </xdr:from>
    <xdr:ext cx="534377" cy="259045"/>
    <xdr:sp macro="" textlink="">
      <xdr:nvSpPr>
        <xdr:cNvPr id="489" name="n_3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94111" y="186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89616</xdr:rowOff>
    </xdr:from>
    <xdr:ext cx="534377" cy="259045"/>
    <xdr:sp macro="" textlink="">
      <xdr:nvSpPr>
        <xdr:cNvPr id="490" name="n_4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705111" y="1860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00000000-0008-0000-01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00000000-0008-0000-0100-000005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00000000-0008-0000-0100-00000702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00000000-0008-0000-0100-00000902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92347</xdr:rowOff>
    </xdr:from>
    <xdr:to>
      <xdr:col>85</xdr:col>
      <xdr:colOff>177800</xdr:colOff>
      <xdr:row>41</xdr:row>
      <xdr:rowOff>22497</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62687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70774</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00000000-0008-0000-0100-000015020000}"/>
            </a:ext>
          </a:extLst>
        </xdr:cNvPr>
        <xdr:cNvSpPr txBox="1"/>
      </xdr:nvSpPr>
      <xdr:spPr>
        <a:xfrm>
          <a:off x="16357600"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58057</xdr:rowOff>
    </xdr:from>
    <xdr:to>
      <xdr:col>81</xdr:col>
      <xdr:colOff>101600</xdr:colOff>
      <xdr:row>40</xdr:row>
      <xdr:rowOff>159657</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543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108857</xdr:rowOff>
    </xdr:from>
    <xdr:to>
      <xdr:col>85</xdr:col>
      <xdr:colOff>127000</xdr:colOff>
      <xdr:row>40</xdr:row>
      <xdr:rowOff>143147</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5481300" y="69668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108857</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4592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76200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3703300" y="6899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128270</xdr:rowOff>
    </xdr:from>
    <xdr:to>
      <xdr:col>67</xdr:col>
      <xdr:colOff>101600</xdr:colOff>
      <xdr:row>40</xdr:row>
      <xdr:rowOff>58420</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276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7620</xdr:rowOff>
    </xdr:from>
    <xdr:to>
      <xdr:col>71</xdr:col>
      <xdr:colOff>177800</xdr:colOff>
      <xdr:row>40</xdr:row>
      <xdr:rowOff>41910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814300" y="68656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150784</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49547</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1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100-00004002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100-00004202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100-000044020000}"/>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43362</xdr:rowOff>
    </xdr:from>
    <xdr:to>
      <xdr:col>116</xdr:col>
      <xdr:colOff>114300</xdr:colOff>
      <xdr:row>41</xdr:row>
      <xdr:rowOff>144962</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21107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21789</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100-000050020000}"/>
            </a:ext>
          </a:extLst>
        </xdr:cNvPr>
        <xdr:cNvSpPr txBox="1"/>
      </xdr:nvSpPr>
      <xdr:spPr>
        <a:xfrm>
          <a:off x="22199600" y="705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44994</xdr:rowOff>
    </xdr:from>
    <xdr:to>
      <xdr:col>112</xdr:col>
      <xdr:colOff>38100</xdr:colOff>
      <xdr:row>41</xdr:row>
      <xdr:rowOff>146594</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12725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94162</xdr:rowOff>
    </xdr:from>
    <xdr:to>
      <xdr:col>116</xdr:col>
      <xdr:colOff>63500</xdr:colOff>
      <xdr:row>41</xdr:row>
      <xdr:rowOff>95794</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1323300" y="71236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48260</xdr:rowOff>
    </xdr:from>
    <xdr:to>
      <xdr:col>107</xdr:col>
      <xdr:colOff>101600</xdr:colOff>
      <xdr:row>41</xdr:row>
      <xdr:rowOff>149860</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0383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95794</xdr:rowOff>
    </xdr:from>
    <xdr:to>
      <xdr:col>111</xdr:col>
      <xdr:colOff>177800</xdr:colOff>
      <xdr:row>41</xdr:row>
      <xdr:rowOff>99060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0434300" y="712524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49893</xdr:rowOff>
    </xdr:from>
    <xdr:to>
      <xdr:col>102</xdr:col>
      <xdr:colOff>165100</xdr:colOff>
      <xdr:row>41</xdr:row>
      <xdr:rowOff>151493</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9494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99060</xdr:rowOff>
    </xdr:from>
    <xdr:to>
      <xdr:col>107</xdr:col>
      <xdr:colOff>50800</xdr:colOff>
      <xdr:row>41</xdr:row>
      <xdr:rowOff>100693</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9545300" y="712851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53159</xdr:rowOff>
    </xdr:from>
    <xdr:to>
      <xdr:col>98</xdr:col>
      <xdr:colOff>38100</xdr:colOff>
      <xdr:row>41</xdr:row>
      <xdr:rowOff>154759</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8605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100693</xdr:rowOff>
    </xdr:from>
    <xdr:to>
      <xdr:col>102</xdr:col>
      <xdr:colOff>114300</xdr:colOff>
      <xdr:row>41</xdr:row>
      <xdr:rowOff>103959</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8656300" y="71301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137721</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1075727" y="716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140987</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0199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142620</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9310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145886</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8421427" y="717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1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100-00007A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100-00007C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100-00007E02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147320</xdr:rowOff>
    </xdr:from>
    <xdr:to>
      <xdr:col>85</xdr:col>
      <xdr:colOff>177800</xdr:colOff>
      <xdr:row>61</xdr:row>
      <xdr:rowOff>77470</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125747</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xdr:rowOff>
    </xdr:from>
    <xdr:to>
      <xdr:col>81</xdr:col>
      <xdr:colOff>101600</xdr:colOff>
      <xdr:row>61</xdr:row>
      <xdr:rowOff>111760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26670</xdr:rowOff>
    </xdr:from>
    <xdr:to>
      <xdr:col>85</xdr:col>
      <xdr:colOff>127000</xdr:colOff>
      <xdr:row>61</xdr:row>
      <xdr:rowOff>60960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15481300" y="104851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61</xdr:row>
      <xdr:rowOff>60960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4592300" y="10477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86360</xdr:rowOff>
    </xdr:from>
    <xdr:to>
      <xdr:col>72</xdr:col>
      <xdr:colOff>38100</xdr:colOff>
      <xdr:row>62</xdr:row>
      <xdr:rowOff>16510</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365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19050</xdr:rowOff>
    </xdr:from>
    <xdr:to>
      <xdr:col>76</xdr:col>
      <xdr:colOff>114300</xdr:colOff>
      <xdr:row>61</xdr:row>
      <xdr:rowOff>137160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flipV="1">
          <a:off x="13703300" y="1047750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50165</xdr:rowOff>
    </xdr:from>
    <xdr:to>
      <xdr:col>67</xdr:col>
      <xdr:colOff>101600</xdr:colOff>
      <xdr:row>61</xdr:row>
      <xdr:rowOff>151765</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2763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100965</xdr:rowOff>
    </xdr:from>
    <xdr:to>
      <xdr:col>71</xdr:col>
      <xdr:colOff>177800</xdr:colOff>
      <xdr:row>61</xdr:row>
      <xdr:rowOff>137160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814300" y="105594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102887</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7637</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142892</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1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100-0000B3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a:extLst>
            <a:ext uri="{FF2B5EF4-FFF2-40B4-BE49-F238E27FC236}">
              <a16:creationId xmlns:a16="http://schemas.microsoft.com/office/drawing/2014/main" id="{00000000-0008-0000-0100-0000B5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100-0000B702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149416</xdr:rowOff>
    </xdr:from>
    <xdr:to>
      <xdr:col>116</xdr:col>
      <xdr:colOff>114300</xdr:colOff>
      <xdr:row>62</xdr:row>
      <xdr:rowOff>79566</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06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127843</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100-0000C3020000}"/>
            </a:ext>
          </a:extLst>
        </xdr:cNvPr>
        <xdr:cNvSpPr txBox="1"/>
      </xdr:nvSpPr>
      <xdr:spPr>
        <a:xfrm>
          <a:off x="22199600" y="1058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169228</xdr:rowOff>
    </xdr:from>
    <xdr:to>
      <xdr:col>112</xdr:col>
      <xdr:colOff>38100</xdr:colOff>
      <xdr:row>62</xdr:row>
      <xdr:rowOff>99378</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06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28766</xdr:rowOff>
    </xdr:from>
    <xdr:to>
      <xdr:col>116</xdr:col>
      <xdr:colOff>63500</xdr:colOff>
      <xdr:row>62</xdr:row>
      <xdr:rowOff>48578</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1323300" y="10658666"/>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3683</xdr:rowOff>
    </xdr:from>
    <xdr:to>
      <xdr:col>107</xdr:col>
      <xdr:colOff>101600</xdr:colOff>
      <xdr:row>62</xdr:row>
      <xdr:rowOff>105283</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06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48578</xdr:rowOff>
    </xdr:from>
    <xdr:to>
      <xdr:col>111</xdr:col>
      <xdr:colOff>177800</xdr:colOff>
      <xdr:row>62</xdr:row>
      <xdr:rowOff>54483</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0434300" y="10678478"/>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158559</xdr:rowOff>
    </xdr:from>
    <xdr:to>
      <xdr:col>102</xdr:col>
      <xdr:colOff>165100</xdr:colOff>
      <xdr:row>62</xdr:row>
      <xdr:rowOff>88709</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06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37909</xdr:rowOff>
    </xdr:from>
    <xdr:to>
      <xdr:col>107</xdr:col>
      <xdr:colOff>50800</xdr:colOff>
      <xdr:row>62</xdr:row>
      <xdr:rowOff>54483</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9545300" y="10667809"/>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160083</xdr:rowOff>
    </xdr:from>
    <xdr:to>
      <xdr:col>98</xdr:col>
      <xdr:colOff>38100</xdr:colOff>
      <xdr:row>62</xdr:row>
      <xdr:rowOff>90233</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06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37909</xdr:rowOff>
    </xdr:from>
    <xdr:to>
      <xdr:col>102</xdr:col>
      <xdr:colOff>114300</xdr:colOff>
      <xdr:row>62</xdr:row>
      <xdr:rowOff>39433</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8656300" y="1066780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716" name="n_1aveValue【学校施設】&#10;一人当たり面積">
          <a:extLst>
            <a:ext uri="{FF2B5EF4-FFF2-40B4-BE49-F238E27FC236}">
              <a16:creationId xmlns:a16="http://schemas.microsoft.com/office/drawing/2014/main" id="{00000000-0008-0000-0100-0000CC02000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717" name="n_2aveValue【学校施設】&#10;一人当たり面積">
          <a:extLst>
            <a:ext uri="{FF2B5EF4-FFF2-40B4-BE49-F238E27FC236}">
              <a16:creationId xmlns:a16="http://schemas.microsoft.com/office/drawing/2014/main" id="{00000000-0008-0000-0100-0000CD020000}"/>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718" name="n_3aveValue【学校施設】&#10;一人当たり面積">
          <a:extLst>
            <a:ext uri="{FF2B5EF4-FFF2-40B4-BE49-F238E27FC236}">
              <a16:creationId xmlns:a16="http://schemas.microsoft.com/office/drawing/2014/main" id="{00000000-0008-0000-0100-0000CE020000}"/>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719" name="n_4aveValue【学校施設】&#10;一人当たり面積">
          <a:extLst>
            <a:ext uri="{FF2B5EF4-FFF2-40B4-BE49-F238E27FC236}">
              <a16:creationId xmlns:a16="http://schemas.microsoft.com/office/drawing/2014/main" id="{00000000-0008-0000-0100-0000CF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90505</xdr:rowOff>
    </xdr:from>
    <xdr:ext cx="469744" cy="259045"/>
    <xdr:sp macro="" textlink="">
      <xdr:nvSpPr>
        <xdr:cNvPr id="720" name="n_1mainValue【学校施設】&#10;一人当たり面積">
          <a:extLst>
            <a:ext uri="{FF2B5EF4-FFF2-40B4-BE49-F238E27FC236}">
              <a16:creationId xmlns:a16="http://schemas.microsoft.com/office/drawing/2014/main" id="{00000000-0008-0000-0100-0000D0020000}"/>
            </a:ext>
          </a:extLst>
        </xdr:cNvPr>
        <xdr:cNvSpPr txBox="1"/>
      </xdr:nvSpPr>
      <xdr:spPr>
        <a:xfrm>
          <a:off x="21075727" y="1072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96410</xdr:rowOff>
    </xdr:from>
    <xdr:ext cx="469744" cy="259045"/>
    <xdr:sp macro="" textlink="">
      <xdr:nvSpPr>
        <xdr:cNvPr id="721" name="n_2mainValue【学校施設】&#10;一人当たり面積">
          <a:extLst>
            <a:ext uri="{FF2B5EF4-FFF2-40B4-BE49-F238E27FC236}">
              <a16:creationId xmlns:a16="http://schemas.microsoft.com/office/drawing/2014/main" id="{00000000-0008-0000-0100-0000D1020000}"/>
            </a:ext>
          </a:extLst>
        </xdr:cNvPr>
        <xdr:cNvSpPr txBox="1"/>
      </xdr:nvSpPr>
      <xdr:spPr>
        <a:xfrm>
          <a:off x="20199427" y="107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79836</xdr:rowOff>
    </xdr:from>
    <xdr:ext cx="469744" cy="259045"/>
    <xdr:sp macro="" textlink="">
      <xdr:nvSpPr>
        <xdr:cNvPr id="722" name="n_3mainValue【学校施設】&#10;一人当たり面積">
          <a:extLst>
            <a:ext uri="{FF2B5EF4-FFF2-40B4-BE49-F238E27FC236}">
              <a16:creationId xmlns:a16="http://schemas.microsoft.com/office/drawing/2014/main" id="{00000000-0008-0000-0100-0000D2020000}"/>
            </a:ext>
          </a:extLst>
        </xdr:cNvPr>
        <xdr:cNvSpPr txBox="1"/>
      </xdr:nvSpPr>
      <xdr:spPr>
        <a:xfrm>
          <a:off x="19310427" y="1070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81360</xdr:rowOff>
    </xdr:from>
    <xdr:ext cx="469744" cy="259045"/>
    <xdr:sp macro="" textlink="">
      <xdr:nvSpPr>
        <xdr:cNvPr id="723" name="n_4mainValue【学校施設】&#10;一人当たり面積">
          <a:extLst>
            <a:ext uri="{FF2B5EF4-FFF2-40B4-BE49-F238E27FC236}">
              <a16:creationId xmlns:a16="http://schemas.microsoft.com/office/drawing/2014/main" id="{00000000-0008-0000-0100-0000D3020000}"/>
            </a:ext>
          </a:extLst>
        </xdr:cNvPr>
        <xdr:cNvSpPr txBox="1"/>
      </xdr:nvSpPr>
      <xdr:spPr>
        <a:xfrm>
          <a:off x="18421427" y="1071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1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100-0000FD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7" name="【公民館】&#10;有形固定資産減価償却率最大値テキスト">
          <a:extLst>
            <a:ext uri="{FF2B5EF4-FFF2-40B4-BE49-F238E27FC236}">
              <a16:creationId xmlns:a16="http://schemas.microsoft.com/office/drawing/2014/main" id="{00000000-0008-0000-0100-0000FF02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100-000001030000}"/>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120650</xdr:rowOff>
    </xdr:from>
    <xdr:to>
      <xdr:col>85</xdr:col>
      <xdr:colOff>177800</xdr:colOff>
      <xdr:row>107</xdr:row>
      <xdr:rowOff>50800</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62687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99077</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100-00000D030000}"/>
            </a:ext>
          </a:extLst>
        </xdr:cNvPr>
        <xdr:cNvSpPr txBox="1"/>
      </xdr:nvSpPr>
      <xdr:spPr>
        <a:xfrm>
          <a:off x="16357600"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141605</xdr:rowOff>
    </xdr:from>
    <xdr:to>
      <xdr:col>81</xdr:col>
      <xdr:colOff>101600</xdr:colOff>
      <xdr:row>107</xdr:row>
      <xdr:rowOff>71755</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5430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0</xdr:rowOff>
    </xdr:from>
    <xdr:to>
      <xdr:col>85</xdr:col>
      <xdr:colOff>127000</xdr:colOff>
      <xdr:row>107</xdr:row>
      <xdr:rowOff>20955</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flipV="1">
          <a:off x="15481300" y="183451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109220</xdr:rowOff>
    </xdr:from>
    <xdr:to>
      <xdr:col>76</xdr:col>
      <xdr:colOff>165100</xdr:colOff>
      <xdr:row>107</xdr:row>
      <xdr:rowOff>39370</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4541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160020</xdr:rowOff>
    </xdr:from>
    <xdr:to>
      <xdr:col>81</xdr:col>
      <xdr:colOff>50800</xdr:colOff>
      <xdr:row>107</xdr:row>
      <xdr:rowOff>20955</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4592300" y="18333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74930</xdr:rowOff>
    </xdr:from>
    <xdr:to>
      <xdr:col>72</xdr:col>
      <xdr:colOff>38100</xdr:colOff>
      <xdr:row>107</xdr:row>
      <xdr:rowOff>5080</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365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125730</xdr:rowOff>
    </xdr:from>
    <xdr:to>
      <xdr:col>76</xdr:col>
      <xdr:colOff>114300</xdr:colOff>
      <xdr:row>106</xdr:row>
      <xdr:rowOff>160020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3703300" y="18299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168275</xdr:rowOff>
    </xdr:from>
    <xdr:to>
      <xdr:col>67</xdr:col>
      <xdr:colOff>101600</xdr:colOff>
      <xdr:row>106</xdr:row>
      <xdr:rowOff>98425</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2763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47625</xdr:rowOff>
    </xdr:from>
    <xdr:to>
      <xdr:col>71</xdr:col>
      <xdr:colOff>177800</xdr:colOff>
      <xdr:row>106</xdr:row>
      <xdr:rowOff>125730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2814300" y="1822132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62882</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100-00001A030000}"/>
            </a:ext>
          </a:extLst>
        </xdr:cNvPr>
        <xdr:cNvSpPr txBox="1"/>
      </xdr:nvSpPr>
      <xdr:spPr>
        <a:xfrm>
          <a:off x="15266044"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30497</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100-00001B030000}"/>
            </a:ext>
          </a:extLst>
        </xdr:cNvPr>
        <xdr:cNvSpPr txBox="1"/>
      </xdr:nvSpPr>
      <xdr:spPr>
        <a:xfrm>
          <a:off x="14389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167657</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100-00001C030000}"/>
            </a:ext>
          </a:extLst>
        </xdr:cNvPr>
        <xdr:cNvSpPr txBox="1"/>
      </xdr:nvSpPr>
      <xdr:spPr>
        <a:xfrm>
          <a:off x="135007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89552</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100-00001D030000}"/>
            </a:ext>
          </a:extLst>
        </xdr:cNvPr>
        <xdr:cNvSpPr txBox="1"/>
      </xdr:nvSpPr>
      <xdr:spPr>
        <a:xfrm>
          <a:off x="12611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0000000-0008-0000-01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2" name="【公民館】&#10;一人当たり面積最小値テキスト">
          <a:extLst>
            <a:ext uri="{FF2B5EF4-FFF2-40B4-BE49-F238E27FC236}">
              <a16:creationId xmlns:a16="http://schemas.microsoft.com/office/drawing/2014/main" id="{00000000-0008-0000-0100-000036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4" name="【公民館】&#10;一人当たり面積最大値テキスト">
          <a:extLst>
            <a:ext uri="{FF2B5EF4-FFF2-40B4-BE49-F238E27FC236}">
              <a16:creationId xmlns:a16="http://schemas.microsoft.com/office/drawing/2014/main" id="{00000000-0008-0000-0100-000038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6" name="【公民館】&#10;一人当たり面積平均値テキスト">
          <a:extLst>
            <a:ext uri="{FF2B5EF4-FFF2-40B4-BE49-F238E27FC236}">
              <a16:creationId xmlns:a16="http://schemas.microsoft.com/office/drawing/2014/main" id="{00000000-0008-0000-0100-00003A030000}"/>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160038</xdr:rowOff>
    </xdr:from>
    <xdr:ext cx="469744" cy="259045"/>
    <xdr:sp macro="" textlink="">
      <xdr:nvSpPr>
        <xdr:cNvPr id="838" name="【公民館】&#10;一人当たり面積該当値テキスト">
          <a:extLst>
            <a:ext uri="{FF2B5EF4-FFF2-40B4-BE49-F238E27FC236}">
              <a16:creationId xmlns:a16="http://schemas.microsoft.com/office/drawing/2014/main" id="{00000000-0008-0000-0100-000046030000}"/>
            </a:ext>
          </a:extLst>
        </xdr:cNvPr>
        <xdr:cNvSpPr txBox="1"/>
      </xdr:nvSpPr>
      <xdr:spPr>
        <a:xfrm>
          <a:off x="22199600"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64770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21323300" y="184061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17780</xdr:rowOff>
    </xdr:from>
    <xdr:to>
      <xdr:col>107</xdr:col>
      <xdr:colOff>101600</xdr:colOff>
      <xdr:row>107</xdr:row>
      <xdr:rowOff>119380</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20383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68580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20434300" y="1840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9494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68580</xdr:rowOff>
    </xdr:from>
    <xdr:to>
      <xdr:col>107</xdr:col>
      <xdr:colOff>50800</xdr:colOff>
      <xdr:row>107</xdr:row>
      <xdr:rowOff>72389</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19545300" y="1841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23495</xdr:rowOff>
    </xdr:from>
    <xdr:to>
      <xdr:col>98</xdr:col>
      <xdr:colOff>38100</xdr:colOff>
      <xdr:row>107</xdr:row>
      <xdr:rowOff>125095</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8605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72389</xdr:rowOff>
    </xdr:from>
    <xdr:to>
      <xdr:col>102</xdr:col>
      <xdr:colOff>114300</xdr:colOff>
      <xdr:row>107</xdr:row>
      <xdr:rowOff>74295</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flipV="1">
          <a:off x="18656300" y="184175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7" name="n_1aveValue【公民館】&#10;一人当たり面積">
          <a:extLst>
            <a:ext uri="{FF2B5EF4-FFF2-40B4-BE49-F238E27FC236}">
              <a16:creationId xmlns:a16="http://schemas.microsoft.com/office/drawing/2014/main" id="{00000000-0008-0000-0100-00004F030000}"/>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48" name="n_2aveValue【公民館】&#10;一人当たり面積">
          <a:extLst>
            <a:ext uri="{FF2B5EF4-FFF2-40B4-BE49-F238E27FC236}">
              <a16:creationId xmlns:a16="http://schemas.microsoft.com/office/drawing/2014/main" id="{00000000-0008-0000-0100-000050030000}"/>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49" name="n_3aveValue【公民館】&#10;一人当たり面積">
          <a:extLst>
            <a:ext uri="{FF2B5EF4-FFF2-40B4-BE49-F238E27FC236}">
              <a16:creationId xmlns:a16="http://schemas.microsoft.com/office/drawing/2014/main" id="{00000000-0008-0000-0100-000051030000}"/>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0" name="n_4aveValue【公民館】&#10;一人当たり面積">
          <a:extLst>
            <a:ext uri="{FF2B5EF4-FFF2-40B4-BE49-F238E27FC236}">
              <a16:creationId xmlns:a16="http://schemas.microsoft.com/office/drawing/2014/main" id="{00000000-0008-0000-0100-000052030000}"/>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851" name="n_1mainValue【公民館】&#10;一人当たり面積">
          <a:extLst>
            <a:ext uri="{FF2B5EF4-FFF2-40B4-BE49-F238E27FC236}">
              <a16:creationId xmlns:a16="http://schemas.microsoft.com/office/drawing/2014/main" id="{00000000-0008-0000-0100-000053030000}"/>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110507</xdr:rowOff>
    </xdr:from>
    <xdr:ext cx="469744" cy="259045"/>
    <xdr:sp macro="" textlink="">
      <xdr:nvSpPr>
        <xdr:cNvPr id="852" name="n_2mainValue【公民館】&#10;一人当たり面積">
          <a:extLst>
            <a:ext uri="{FF2B5EF4-FFF2-40B4-BE49-F238E27FC236}">
              <a16:creationId xmlns:a16="http://schemas.microsoft.com/office/drawing/2014/main" id="{00000000-0008-0000-0100-000054030000}"/>
            </a:ext>
          </a:extLst>
        </xdr:cNvPr>
        <xdr:cNvSpPr txBox="1"/>
      </xdr:nvSpPr>
      <xdr:spPr>
        <a:xfrm>
          <a:off x="20199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114316</xdr:rowOff>
    </xdr:from>
    <xdr:ext cx="469744" cy="259045"/>
    <xdr:sp macro="" textlink="">
      <xdr:nvSpPr>
        <xdr:cNvPr id="853" name="n_3mainValue【公民館】&#10;一人当たり面積">
          <a:extLst>
            <a:ext uri="{FF2B5EF4-FFF2-40B4-BE49-F238E27FC236}">
              <a16:creationId xmlns:a16="http://schemas.microsoft.com/office/drawing/2014/main" id="{00000000-0008-0000-0100-000055030000}"/>
            </a:ext>
          </a:extLst>
        </xdr:cNvPr>
        <xdr:cNvSpPr txBox="1"/>
      </xdr:nvSpPr>
      <xdr:spPr>
        <a:xfrm>
          <a:off x="19310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116222</xdr:rowOff>
    </xdr:from>
    <xdr:ext cx="469744" cy="259045"/>
    <xdr:sp macro="" textlink="">
      <xdr:nvSpPr>
        <xdr:cNvPr id="854" name="n_4mainValue【公民館】&#10;一人当たり面積">
          <a:extLst>
            <a:ext uri="{FF2B5EF4-FFF2-40B4-BE49-F238E27FC236}">
              <a16:creationId xmlns:a16="http://schemas.microsoft.com/office/drawing/2014/main" id="{00000000-0008-0000-0100-000056030000}"/>
            </a:ext>
          </a:extLst>
        </xdr:cNvPr>
        <xdr:cNvSpPr txBox="1"/>
      </xdr:nvSpPr>
      <xdr:spPr>
        <a:xfrm>
          <a:off x="18421427"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1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類似団体と比較し、有形固定資産減価償却率は全体的に高い水準となっている。特に、公営住宅・公民館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％を超える高い比率となっている。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公営住宅は、最も新しく規模の大きい団地への集約化を進めるとともに、その他の団地は早期の廃止を目指す。各団地においては入居者のいない棟の解体を順次進めている。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公民館は、市民会館と合わせて３館の必要性について市の社会教育のあり方とともに検討し、方針を決定する。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保育所については、令和３年度に策定した富津市市立保育所再配置計画に基づき、民間事業者への移管や施設の集約化、小規模型保育所の新設など地域の保育ニーズに応じた再配置を実施していく。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43,436
42,852
205.50
26,195,144
25,052,098
754,873
11,789,252
15,493,706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21590</xdr:rowOff>
    </xdr:from>
    <xdr:to>
      <xdr:col>20</xdr:col>
      <xdr:colOff>38100</xdr:colOff>
      <xdr:row>60</xdr:row>
      <xdr:rowOff>123190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72390</xdr:rowOff>
    </xdr:from>
    <xdr:to>
      <xdr:col>24</xdr:col>
      <xdr:colOff>63500</xdr:colOff>
      <xdr:row>60</xdr:row>
      <xdr:rowOff>114300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3593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151130</xdr:rowOff>
    </xdr:from>
    <xdr:to>
      <xdr:col>15</xdr:col>
      <xdr:colOff>101600</xdr:colOff>
      <xdr:row>60</xdr:row>
      <xdr:rowOff>81280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30480</xdr:rowOff>
    </xdr:from>
    <xdr:to>
      <xdr:col>19</xdr:col>
      <xdr:colOff>177800</xdr:colOff>
      <xdr:row>60</xdr:row>
      <xdr:rowOff>72390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317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30480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275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67310</xdr:rowOff>
    </xdr:from>
    <xdr:to>
      <xdr:col>6</xdr:col>
      <xdr:colOff>38100</xdr:colOff>
      <xdr:row>59</xdr:row>
      <xdr:rowOff>168910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118110</xdr:rowOff>
    </xdr:from>
    <xdr:to>
      <xdr:col>10</xdr:col>
      <xdr:colOff>114300</xdr:colOff>
      <xdr:row>59</xdr:row>
      <xdr:rowOff>160020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2336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114317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55897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200-000083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200-000085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200-000087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156464</xdr:rowOff>
    </xdr:from>
    <xdr:to>
      <xdr:col>55</xdr:col>
      <xdr:colOff>50800</xdr:colOff>
      <xdr:row>64</xdr:row>
      <xdr:rowOff>86614</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426700" y="109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71391</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200-000093000000}"/>
            </a:ext>
          </a:extLst>
        </xdr:cNvPr>
        <xdr:cNvSpPr txBox="1"/>
      </xdr:nvSpPr>
      <xdr:spPr>
        <a:xfrm>
          <a:off x="10515600" y="1087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157607</xdr:rowOff>
    </xdr:from>
    <xdr:to>
      <xdr:col>46</xdr:col>
      <xdr:colOff>38100</xdr:colOff>
      <xdr:row>64</xdr:row>
      <xdr:rowOff>87757</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8699500" y="109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157988</xdr:rowOff>
    </xdr:from>
    <xdr:to>
      <xdr:col>41</xdr:col>
      <xdr:colOff>101600</xdr:colOff>
      <xdr:row>64</xdr:row>
      <xdr:rowOff>88138</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7810500" y="109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36957</xdr:rowOff>
    </xdr:from>
    <xdr:to>
      <xdr:col>45</xdr:col>
      <xdr:colOff>177800</xdr:colOff>
      <xdr:row>64</xdr:row>
      <xdr:rowOff>37338</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7861300" y="110097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158750</xdr:rowOff>
    </xdr:from>
    <xdr:to>
      <xdr:col>36</xdr:col>
      <xdr:colOff>165100</xdr:colOff>
      <xdr:row>64</xdr:row>
      <xdr:rowOff>88900</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6921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37338</xdr:rowOff>
    </xdr:from>
    <xdr:to>
      <xdr:col>41</xdr:col>
      <xdr:colOff>50800</xdr:colOff>
      <xdr:row>64</xdr:row>
      <xdr:rowOff>38100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6972300" y="110101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153" name="n_1aveValue【体育館・プール】&#10;一人当たり面積">
          <a:extLst>
            <a:ext uri="{FF2B5EF4-FFF2-40B4-BE49-F238E27FC236}">
              <a16:creationId xmlns:a16="http://schemas.microsoft.com/office/drawing/2014/main" id="{00000000-0008-0000-0200-000099000000}"/>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154" name="n_2aveValue【体育館・プール】&#10;一人当たり面積">
          <a:extLst>
            <a:ext uri="{FF2B5EF4-FFF2-40B4-BE49-F238E27FC236}">
              <a16:creationId xmlns:a16="http://schemas.microsoft.com/office/drawing/2014/main" id="{00000000-0008-0000-0200-00009A000000}"/>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155" name="n_3aveValue【体育館・プール】&#10;一人当たり面積">
          <a:extLst>
            <a:ext uri="{FF2B5EF4-FFF2-40B4-BE49-F238E27FC236}">
              <a16:creationId xmlns:a16="http://schemas.microsoft.com/office/drawing/2014/main" id="{00000000-0008-0000-0200-00009B000000}"/>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156" name="n_4aveValue【体育館・プール】&#10;一人当たり面積">
          <a:extLst>
            <a:ext uri="{FF2B5EF4-FFF2-40B4-BE49-F238E27FC236}">
              <a16:creationId xmlns:a16="http://schemas.microsoft.com/office/drawing/2014/main" id="{00000000-0008-0000-0200-00009C000000}"/>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78884</xdr:rowOff>
    </xdr:from>
    <xdr:ext cx="469744" cy="259045"/>
    <xdr:sp macro="" textlink="">
      <xdr:nvSpPr>
        <xdr:cNvPr id="157" name="n_2mainValue【体育館・プール】&#10;一人当たり面積">
          <a:extLst>
            <a:ext uri="{FF2B5EF4-FFF2-40B4-BE49-F238E27FC236}">
              <a16:creationId xmlns:a16="http://schemas.microsoft.com/office/drawing/2014/main" id="{00000000-0008-0000-0200-00009D000000}"/>
            </a:ext>
          </a:extLst>
        </xdr:cNvPr>
        <xdr:cNvSpPr txBox="1"/>
      </xdr:nvSpPr>
      <xdr:spPr>
        <a:xfrm>
          <a:off x="8515427"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79265</xdr:rowOff>
    </xdr:from>
    <xdr:ext cx="469744" cy="259045"/>
    <xdr:sp macro="" textlink="">
      <xdr:nvSpPr>
        <xdr:cNvPr id="158" name="n_3mainValue【体育館・プール】&#10;一人当たり面積">
          <a:extLst>
            <a:ext uri="{FF2B5EF4-FFF2-40B4-BE49-F238E27FC236}">
              <a16:creationId xmlns:a16="http://schemas.microsoft.com/office/drawing/2014/main" id="{00000000-0008-0000-0200-00009E000000}"/>
            </a:ext>
          </a:extLst>
        </xdr:cNvPr>
        <xdr:cNvSpPr txBox="1"/>
      </xdr:nvSpPr>
      <xdr:spPr>
        <a:xfrm>
          <a:off x="7626427" y="1105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80027</xdr:rowOff>
    </xdr:from>
    <xdr:ext cx="469744" cy="259045"/>
    <xdr:sp macro="" textlink="">
      <xdr:nvSpPr>
        <xdr:cNvPr id="159" name="n_4mainValue【体育館・プール】&#10;一人当たり面積">
          <a:extLst>
            <a:ext uri="{FF2B5EF4-FFF2-40B4-BE49-F238E27FC236}">
              <a16:creationId xmlns:a16="http://schemas.microsoft.com/office/drawing/2014/main" id="{00000000-0008-0000-0200-00009F000000}"/>
            </a:ext>
          </a:extLst>
        </xdr:cNvPr>
        <xdr:cNvSpPr txBox="1"/>
      </xdr:nvSpPr>
      <xdr:spPr>
        <a:xfrm>
          <a:off x="6737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0" name="【市民会館】&#10;有形固定資産減価償却率グラフ枠">
          <a:extLst>
            <a:ext uri="{FF2B5EF4-FFF2-40B4-BE49-F238E27FC236}">
              <a16:creationId xmlns:a16="http://schemas.microsoft.com/office/drawing/2014/main" id="{00000000-0008-0000-0200-0000C8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2" name="【市民会館】&#10;有形固定資産減価償却率最小値テキスト">
          <a:extLst>
            <a:ext uri="{FF2B5EF4-FFF2-40B4-BE49-F238E27FC236}">
              <a16:creationId xmlns:a16="http://schemas.microsoft.com/office/drawing/2014/main" id="{00000000-0008-0000-0200-0000CA00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204" name="【市民会館】&#10;有形固定資産減価償却率最大値テキスト">
          <a:extLst>
            <a:ext uri="{FF2B5EF4-FFF2-40B4-BE49-F238E27FC236}">
              <a16:creationId xmlns:a16="http://schemas.microsoft.com/office/drawing/2014/main" id="{00000000-0008-0000-0200-0000CC00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206" name="【市民会館】&#10;有形固定資産減価償却率平均値テキスト">
          <a:extLst>
            <a:ext uri="{FF2B5EF4-FFF2-40B4-BE49-F238E27FC236}">
              <a16:creationId xmlns:a16="http://schemas.microsoft.com/office/drawing/2014/main" id="{00000000-0008-0000-0200-0000CE00000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207" name="フローチャート: 判断 206">
          <a:extLst>
            <a:ext uri="{FF2B5EF4-FFF2-40B4-BE49-F238E27FC236}">
              <a16:creationId xmlns:a16="http://schemas.microsoft.com/office/drawing/2014/main" id="{00000000-0008-0000-0200-0000CF00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208" name="フローチャート: 判断 207">
          <a:extLst>
            <a:ext uri="{FF2B5EF4-FFF2-40B4-BE49-F238E27FC236}">
              <a16:creationId xmlns:a16="http://schemas.microsoft.com/office/drawing/2014/main" id="{00000000-0008-0000-0200-0000D000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209" name="フローチャート: 判断 208">
          <a:extLst>
            <a:ext uri="{FF2B5EF4-FFF2-40B4-BE49-F238E27FC236}">
              <a16:creationId xmlns:a16="http://schemas.microsoft.com/office/drawing/2014/main" id="{00000000-0008-0000-0200-0000D100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210" name="フローチャート: 判断 209">
          <a:extLst>
            <a:ext uri="{FF2B5EF4-FFF2-40B4-BE49-F238E27FC236}">
              <a16:creationId xmlns:a16="http://schemas.microsoft.com/office/drawing/2014/main" id="{00000000-0008-0000-0200-0000D200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211" name="フローチャート: 判断 210">
          <a:extLst>
            <a:ext uri="{FF2B5EF4-FFF2-40B4-BE49-F238E27FC236}">
              <a16:creationId xmlns:a16="http://schemas.microsoft.com/office/drawing/2014/main" id="{00000000-0008-0000-0200-0000D300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49893</xdr:rowOff>
    </xdr:from>
    <xdr:to>
      <xdr:col>24</xdr:col>
      <xdr:colOff>114300</xdr:colOff>
      <xdr:row>105</xdr:row>
      <xdr:rowOff>151493</xdr:rowOff>
    </xdr:to>
    <xdr:sp macro="" textlink="">
      <xdr:nvSpPr>
        <xdr:cNvPr id="217" name="楕円 216">
          <a:extLst>
            <a:ext uri="{FF2B5EF4-FFF2-40B4-BE49-F238E27FC236}">
              <a16:creationId xmlns:a16="http://schemas.microsoft.com/office/drawing/2014/main" id="{00000000-0008-0000-0200-0000D9000000}"/>
            </a:ext>
          </a:extLst>
        </xdr:cNvPr>
        <xdr:cNvSpPr/>
      </xdr:nvSpPr>
      <xdr:spPr>
        <a:xfrm>
          <a:off x="4584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28320</xdr:rowOff>
    </xdr:from>
    <xdr:ext cx="405111" cy="259045"/>
    <xdr:sp macro="" textlink="">
      <xdr:nvSpPr>
        <xdr:cNvPr id="218" name="【市民会館】&#10;有形固定資産減価償却率該当値テキスト">
          <a:extLst>
            <a:ext uri="{FF2B5EF4-FFF2-40B4-BE49-F238E27FC236}">
              <a16:creationId xmlns:a16="http://schemas.microsoft.com/office/drawing/2014/main" id="{00000000-0008-0000-0200-0000DA000000}"/>
            </a:ext>
          </a:extLst>
        </xdr:cNvPr>
        <xdr:cNvSpPr txBox="1"/>
      </xdr:nvSpPr>
      <xdr:spPr>
        <a:xfrm>
          <a:off x="4673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17236</xdr:rowOff>
    </xdr:from>
    <xdr:to>
      <xdr:col>20</xdr:col>
      <xdr:colOff>38100</xdr:colOff>
      <xdr:row>105</xdr:row>
      <xdr:rowOff>118836</xdr:rowOff>
    </xdr:to>
    <xdr:sp macro="" textlink="">
      <xdr:nvSpPr>
        <xdr:cNvPr id="219" name="楕円 218">
          <a:extLst>
            <a:ext uri="{FF2B5EF4-FFF2-40B4-BE49-F238E27FC236}">
              <a16:creationId xmlns:a16="http://schemas.microsoft.com/office/drawing/2014/main" id="{00000000-0008-0000-0200-0000DB000000}"/>
            </a:ext>
          </a:extLst>
        </xdr:cNvPr>
        <xdr:cNvSpPr/>
      </xdr:nvSpPr>
      <xdr:spPr>
        <a:xfrm>
          <a:off x="3746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68036</xdr:rowOff>
    </xdr:from>
    <xdr:to>
      <xdr:col>24</xdr:col>
      <xdr:colOff>63500</xdr:colOff>
      <xdr:row>105</xdr:row>
      <xdr:rowOff>100693</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3797300" y="18070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156029</xdr:rowOff>
    </xdr:from>
    <xdr:to>
      <xdr:col>15</xdr:col>
      <xdr:colOff>101600</xdr:colOff>
      <xdr:row>105</xdr:row>
      <xdr:rowOff>86179</xdr:rowOff>
    </xdr:to>
    <xdr:sp macro="" textlink="">
      <xdr:nvSpPr>
        <xdr:cNvPr id="221" name="楕円 220">
          <a:extLst>
            <a:ext uri="{FF2B5EF4-FFF2-40B4-BE49-F238E27FC236}">
              <a16:creationId xmlns:a16="http://schemas.microsoft.com/office/drawing/2014/main" id="{00000000-0008-0000-0200-0000DD000000}"/>
            </a:ext>
          </a:extLst>
        </xdr:cNvPr>
        <xdr:cNvSpPr/>
      </xdr:nvSpPr>
      <xdr:spPr>
        <a:xfrm>
          <a:off x="2857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35379</xdr:rowOff>
    </xdr:from>
    <xdr:to>
      <xdr:col>19</xdr:col>
      <xdr:colOff>177800</xdr:colOff>
      <xdr:row>105</xdr:row>
      <xdr:rowOff>68036</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2908300" y="1803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128270</xdr:rowOff>
    </xdr:from>
    <xdr:to>
      <xdr:col>10</xdr:col>
      <xdr:colOff>165100</xdr:colOff>
      <xdr:row>105</xdr:row>
      <xdr:rowOff>58420</xdr:rowOff>
    </xdr:to>
    <xdr:sp macro="" textlink="">
      <xdr:nvSpPr>
        <xdr:cNvPr id="223" name="楕円 222">
          <a:extLst>
            <a:ext uri="{FF2B5EF4-FFF2-40B4-BE49-F238E27FC236}">
              <a16:creationId xmlns:a16="http://schemas.microsoft.com/office/drawing/2014/main" id="{00000000-0008-0000-0200-0000DF000000}"/>
            </a:ext>
          </a:extLst>
        </xdr:cNvPr>
        <xdr:cNvSpPr/>
      </xdr:nvSpPr>
      <xdr:spPr>
        <a:xfrm>
          <a:off x="1968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xdr:rowOff>
    </xdr:from>
    <xdr:to>
      <xdr:col>15</xdr:col>
      <xdr:colOff>50800</xdr:colOff>
      <xdr:row>105</xdr:row>
      <xdr:rowOff>35379</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2019300" y="180098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95613</xdr:rowOff>
    </xdr:from>
    <xdr:to>
      <xdr:col>6</xdr:col>
      <xdr:colOff>38100</xdr:colOff>
      <xdr:row>105</xdr:row>
      <xdr:rowOff>25763</xdr:rowOff>
    </xdr:to>
    <xdr:sp macro="" textlink="">
      <xdr:nvSpPr>
        <xdr:cNvPr id="225" name="楕円 224">
          <a:extLst>
            <a:ext uri="{FF2B5EF4-FFF2-40B4-BE49-F238E27FC236}">
              <a16:creationId xmlns:a16="http://schemas.microsoft.com/office/drawing/2014/main" id="{00000000-0008-0000-0200-0000E1000000}"/>
            </a:ext>
          </a:extLst>
        </xdr:cNvPr>
        <xdr:cNvSpPr/>
      </xdr:nvSpPr>
      <xdr:spPr>
        <a:xfrm>
          <a:off x="1079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146413</xdr:rowOff>
    </xdr:from>
    <xdr:to>
      <xdr:col>10</xdr:col>
      <xdr:colOff>114300</xdr:colOff>
      <xdr:row>105</xdr:row>
      <xdr:rowOff>7620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1130300" y="179772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227" name="n_1aveValue【市民会館】&#10;有形固定資産減価償却率">
          <a:extLst>
            <a:ext uri="{FF2B5EF4-FFF2-40B4-BE49-F238E27FC236}">
              <a16:creationId xmlns:a16="http://schemas.microsoft.com/office/drawing/2014/main" id="{00000000-0008-0000-0200-0000E300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228" name="n_2aveValue【市民会館】&#10;有形固定資産減価償却率">
          <a:extLst>
            <a:ext uri="{FF2B5EF4-FFF2-40B4-BE49-F238E27FC236}">
              <a16:creationId xmlns:a16="http://schemas.microsoft.com/office/drawing/2014/main" id="{00000000-0008-0000-0200-0000E400000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229" name="n_3aveValue【市民会館】&#10;有形固定資産減価償却率">
          <a:extLst>
            <a:ext uri="{FF2B5EF4-FFF2-40B4-BE49-F238E27FC236}">
              <a16:creationId xmlns:a16="http://schemas.microsoft.com/office/drawing/2014/main" id="{00000000-0008-0000-0200-0000E5000000}"/>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230" name="n_4aveValue【市民会館】&#10;有形固定資産減価償却率">
          <a:extLst>
            <a:ext uri="{FF2B5EF4-FFF2-40B4-BE49-F238E27FC236}">
              <a16:creationId xmlns:a16="http://schemas.microsoft.com/office/drawing/2014/main" id="{00000000-0008-0000-0200-0000E600000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109963</xdr:rowOff>
    </xdr:from>
    <xdr:ext cx="405111" cy="259045"/>
    <xdr:sp macro="" textlink="">
      <xdr:nvSpPr>
        <xdr:cNvPr id="231" name="n_1mainValue【市民会館】&#10;有形固定資産減価償却率">
          <a:extLst>
            <a:ext uri="{FF2B5EF4-FFF2-40B4-BE49-F238E27FC236}">
              <a16:creationId xmlns:a16="http://schemas.microsoft.com/office/drawing/2014/main" id="{00000000-0008-0000-0200-0000E7000000}"/>
            </a:ext>
          </a:extLst>
        </xdr:cNvPr>
        <xdr:cNvSpPr txBox="1"/>
      </xdr:nvSpPr>
      <xdr:spPr>
        <a:xfrm>
          <a:off x="3582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77306</xdr:rowOff>
    </xdr:from>
    <xdr:ext cx="405111" cy="259045"/>
    <xdr:sp macro="" textlink="">
      <xdr:nvSpPr>
        <xdr:cNvPr id="232" name="n_2mainValue【市民会館】&#10;有形固定資産減価償却率">
          <a:extLst>
            <a:ext uri="{FF2B5EF4-FFF2-40B4-BE49-F238E27FC236}">
              <a16:creationId xmlns:a16="http://schemas.microsoft.com/office/drawing/2014/main" id="{00000000-0008-0000-0200-0000E8000000}"/>
            </a:ext>
          </a:extLst>
        </xdr:cNvPr>
        <xdr:cNvSpPr txBox="1"/>
      </xdr:nvSpPr>
      <xdr:spPr>
        <a:xfrm>
          <a:off x="2705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49547</xdr:rowOff>
    </xdr:from>
    <xdr:ext cx="405111" cy="259045"/>
    <xdr:sp macro="" textlink="">
      <xdr:nvSpPr>
        <xdr:cNvPr id="233" name="n_3mainValue【市民会館】&#10;有形固定資産減価償却率">
          <a:extLst>
            <a:ext uri="{FF2B5EF4-FFF2-40B4-BE49-F238E27FC236}">
              <a16:creationId xmlns:a16="http://schemas.microsoft.com/office/drawing/2014/main" id="{00000000-0008-0000-0200-0000E9000000}"/>
            </a:ext>
          </a:extLst>
        </xdr:cNvPr>
        <xdr:cNvSpPr txBox="1"/>
      </xdr:nvSpPr>
      <xdr:spPr>
        <a:xfrm>
          <a:off x="1816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16890</xdr:rowOff>
    </xdr:from>
    <xdr:ext cx="405111" cy="259045"/>
    <xdr:sp macro="" textlink="">
      <xdr:nvSpPr>
        <xdr:cNvPr id="234" name="n_4mainValue【市民会館】&#10;有形固定資産減価償却率">
          <a:extLst>
            <a:ext uri="{FF2B5EF4-FFF2-40B4-BE49-F238E27FC236}">
              <a16:creationId xmlns:a16="http://schemas.microsoft.com/office/drawing/2014/main" id="{00000000-0008-0000-0200-0000EA000000}"/>
            </a:ext>
          </a:extLst>
        </xdr:cNvPr>
        <xdr:cNvSpPr txBox="1"/>
      </xdr:nvSpPr>
      <xdr:spPr>
        <a:xfrm>
          <a:off x="927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7" name="【市民会館】&#10;一人当たり面積グラフ枠">
          <a:extLst>
            <a:ext uri="{FF2B5EF4-FFF2-40B4-BE49-F238E27FC236}">
              <a16:creationId xmlns:a16="http://schemas.microsoft.com/office/drawing/2014/main" id="{00000000-0008-0000-0200-00000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259" name="【市民会館】&#10;一人当たり面積最小値テキスト">
          <a:extLst>
            <a:ext uri="{FF2B5EF4-FFF2-40B4-BE49-F238E27FC236}">
              <a16:creationId xmlns:a16="http://schemas.microsoft.com/office/drawing/2014/main" id="{00000000-0008-0000-0200-000003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261" name="【市民会館】&#10;一人当たり面積最大値テキスト">
          <a:extLst>
            <a:ext uri="{FF2B5EF4-FFF2-40B4-BE49-F238E27FC236}">
              <a16:creationId xmlns:a16="http://schemas.microsoft.com/office/drawing/2014/main" id="{00000000-0008-0000-0200-000005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263" name="【市民会館】&#10;一人当たり面積平均値テキスト">
          <a:extLst>
            <a:ext uri="{FF2B5EF4-FFF2-40B4-BE49-F238E27FC236}">
              <a16:creationId xmlns:a16="http://schemas.microsoft.com/office/drawing/2014/main" id="{00000000-0008-0000-0200-000007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264" name="フローチャート: 判断 263">
          <a:extLst>
            <a:ext uri="{FF2B5EF4-FFF2-40B4-BE49-F238E27FC236}">
              <a16:creationId xmlns:a16="http://schemas.microsoft.com/office/drawing/2014/main" id="{00000000-0008-0000-0200-000008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265" name="フローチャート: 判断 264">
          <a:extLst>
            <a:ext uri="{FF2B5EF4-FFF2-40B4-BE49-F238E27FC236}">
              <a16:creationId xmlns:a16="http://schemas.microsoft.com/office/drawing/2014/main" id="{00000000-0008-0000-0200-000009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266" name="フローチャート: 判断 265">
          <a:extLst>
            <a:ext uri="{FF2B5EF4-FFF2-40B4-BE49-F238E27FC236}">
              <a16:creationId xmlns:a16="http://schemas.microsoft.com/office/drawing/2014/main" id="{00000000-0008-0000-0200-00000A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170180</xdr:rowOff>
    </xdr:from>
    <xdr:to>
      <xdr:col>55</xdr:col>
      <xdr:colOff>50800</xdr:colOff>
      <xdr:row>108</xdr:row>
      <xdr:rowOff>100330</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104267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85107</xdr:rowOff>
    </xdr:from>
    <xdr:ext cx="469744" cy="259045"/>
    <xdr:sp macro="" textlink="">
      <xdr:nvSpPr>
        <xdr:cNvPr id="275" name="【市民会館】&#10;一人当たり面積該当値テキスト">
          <a:extLst>
            <a:ext uri="{FF2B5EF4-FFF2-40B4-BE49-F238E27FC236}">
              <a16:creationId xmlns:a16="http://schemas.microsoft.com/office/drawing/2014/main" id="{00000000-0008-0000-0200-000013010000}"/>
            </a:ext>
          </a:extLst>
        </xdr:cNvPr>
        <xdr:cNvSpPr txBox="1"/>
      </xdr:nvSpPr>
      <xdr:spPr>
        <a:xfrm>
          <a:off x="10515600" y="184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636</xdr:rowOff>
    </xdr:from>
    <xdr:to>
      <xdr:col>50</xdr:col>
      <xdr:colOff>165100</xdr:colOff>
      <xdr:row>108</xdr:row>
      <xdr:rowOff>102236</xdr:rowOff>
    </xdr:to>
    <xdr:sp macro="" textlink="">
      <xdr:nvSpPr>
        <xdr:cNvPr id="276" name="楕円 275">
          <a:extLst>
            <a:ext uri="{FF2B5EF4-FFF2-40B4-BE49-F238E27FC236}">
              <a16:creationId xmlns:a16="http://schemas.microsoft.com/office/drawing/2014/main" id="{00000000-0008-0000-0200-000014010000}"/>
            </a:ext>
          </a:extLst>
        </xdr:cNvPr>
        <xdr:cNvSpPr/>
      </xdr:nvSpPr>
      <xdr:spPr>
        <a:xfrm>
          <a:off x="9588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49530</xdr:rowOff>
    </xdr:from>
    <xdr:to>
      <xdr:col>55</xdr:col>
      <xdr:colOff>0</xdr:colOff>
      <xdr:row>108</xdr:row>
      <xdr:rowOff>51436</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flipV="1">
          <a:off x="9639300" y="185661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2539</xdr:rowOff>
    </xdr:from>
    <xdr:to>
      <xdr:col>46</xdr:col>
      <xdr:colOff>38100</xdr:colOff>
      <xdr:row>108</xdr:row>
      <xdr:rowOff>104139</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869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51436</xdr:rowOff>
    </xdr:from>
    <xdr:to>
      <xdr:col>50</xdr:col>
      <xdr:colOff>114300</xdr:colOff>
      <xdr:row>108</xdr:row>
      <xdr:rowOff>53339</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flipV="1">
          <a:off x="8750300" y="185680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636</xdr:rowOff>
    </xdr:from>
    <xdr:to>
      <xdr:col>41</xdr:col>
      <xdr:colOff>101600</xdr:colOff>
      <xdr:row>108</xdr:row>
      <xdr:rowOff>102236</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7810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51436</xdr:rowOff>
    </xdr:from>
    <xdr:to>
      <xdr:col>45</xdr:col>
      <xdr:colOff>177800</xdr:colOff>
      <xdr:row>108</xdr:row>
      <xdr:rowOff>53339</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861300" y="185680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2539</xdr:rowOff>
    </xdr:from>
    <xdr:to>
      <xdr:col>36</xdr:col>
      <xdr:colOff>165100</xdr:colOff>
      <xdr:row>108</xdr:row>
      <xdr:rowOff>104139</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6921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51436</xdr:rowOff>
    </xdr:from>
    <xdr:to>
      <xdr:col>41</xdr:col>
      <xdr:colOff>50800</xdr:colOff>
      <xdr:row>108</xdr:row>
      <xdr:rowOff>53339</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flipV="1">
          <a:off x="6972300" y="185680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284" name="n_1aveValue【市民会館】&#10;一人当たり面積">
          <a:extLst>
            <a:ext uri="{FF2B5EF4-FFF2-40B4-BE49-F238E27FC236}">
              <a16:creationId xmlns:a16="http://schemas.microsoft.com/office/drawing/2014/main" id="{00000000-0008-0000-0200-00001C010000}"/>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285" name="n_2aveValue【市民会館】&#10;一人当たり面積">
          <a:extLst>
            <a:ext uri="{FF2B5EF4-FFF2-40B4-BE49-F238E27FC236}">
              <a16:creationId xmlns:a16="http://schemas.microsoft.com/office/drawing/2014/main" id="{00000000-0008-0000-0200-00001D010000}"/>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286" name="n_3aveValue【市民会館】&#10;一人当たり面積">
          <a:extLst>
            <a:ext uri="{FF2B5EF4-FFF2-40B4-BE49-F238E27FC236}">
              <a16:creationId xmlns:a16="http://schemas.microsoft.com/office/drawing/2014/main" id="{00000000-0008-0000-0200-00001E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287" name="n_4aveValue【市民会館】&#10;一人当たり面積">
          <a:extLst>
            <a:ext uri="{FF2B5EF4-FFF2-40B4-BE49-F238E27FC236}">
              <a16:creationId xmlns:a16="http://schemas.microsoft.com/office/drawing/2014/main" id="{00000000-0008-0000-0200-00001F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93363</xdr:rowOff>
    </xdr:from>
    <xdr:ext cx="469744" cy="259045"/>
    <xdr:sp macro="" textlink="">
      <xdr:nvSpPr>
        <xdr:cNvPr id="288" name="n_1mainValue【市民会館】&#10;一人当たり面積">
          <a:extLst>
            <a:ext uri="{FF2B5EF4-FFF2-40B4-BE49-F238E27FC236}">
              <a16:creationId xmlns:a16="http://schemas.microsoft.com/office/drawing/2014/main" id="{00000000-0008-0000-0200-000020010000}"/>
            </a:ext>
          </a:extLst>
        </xdr:cNvPr>
        <xdr:cNvSpPr txBox="1"/>
      </xdr:nvSpPr>
      <xdr:spPr>
        <a:xfrm>
          <a:off x="9391727" y="186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289" name="n_2mainValue【市民会館】&#10;一人当たり面積">
          <a:extLst>
            <a:ext uri="{FF2B5EF4-FFF2-40B4-BE49-F238E27FC236}">
              <a16:creationId xmlns:a16="http://schemas.microsoft.com/office/drawing/2014/main" id="{00000000-0008-0000-0200-000021010000}"/>
            </a:ext>
          </a:extLst>
        </xdr:cNvPr>
        <xdr:cNvSpPr txBox="1"/>
      </xdr:nvSpPr>
      <xdr:spPr>
        <a:xfrm>
          <a:off x="8515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93363</xdr:rowOff>
    </xdr:from>
    <xdr:ext cx="469744" cy="259045"/>
    <xdr:sp macro="" textlink="">
      <xdr:nvSpPr>
        <xdr:cNvPr id="290" name="n_3mainValue【市民会館】&#10;一人当たり面積">
          <a:extLst>
            <a:ext uri="{FF2B5EF4-FFF2-40B4-BE49-F238E27FC236}">
              <a16:creationId xmlns:a16="http://schemas.microsoft.com/office/drawing/2014/main" id="{00000000-0008-0000-0200-000022010000}"/>
            </a:ext>
          </a:extLst>
        </xdr:cNvPr>
        <xdr:cNvSpPr txBox="1"/>
      </xdr:nvSpPr>
      <xdr:spPr>
        <a:xfrm>
          <a:off x="7626427" y="186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95266</xdr:rowOff>
    </xdr:from>
    <xdr:ext cx="469744" cy="259045"/>
    <xdr:sp macro="" textlink="">
      <xdr:nvSpPr>
        <xdr:cNvPr id="291" name="n_4mainValue【市民会館】&#10;一人当たり面積">
          <a:extLst>
            <a:ext uri="{FF2B5EF4-FFF2-40B4-BE49-F238E27FC236}">
              <a16:creationId xmlns:a16="http://schemas.microsoft.com/office/drawing/2014/main" id="{00000000-0008-0000-0200-000023010000}"/>
            </a:ext>
          </a:extLst>
        </xdr:cNvPr>
        <xdr:cNvSpPr txBox="1"/>
      </xdr:nvSpPr>
      <xdr:spPr>
        <a:xfrm>
          <a:off x="6737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00000000-0008-0000-0200-00003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8" name="【一般廃棄物処理施設】&#10;有形固定資産減価償却率最小値テキスト">
          <a:extLst>
            <a:ext uri="{FF2B5EF4-FFF2-40B4-BE49-F238E27FC236}">
              <a16:creationId xmlns:a16="http://schemas.microsoft.com/office/drawing/2014/main" id="{00000000-0008-0000-0200-00003E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320" name="【一般廃棄物処理施設】&#10;有形固定資産減価償却率最大値テキスト">
          <a:extLst>
            <a:ext uri="{FF2B5EF4-FFF2-40B4-BE49-F238E27FC236}">
              <a16:creationId xmlns:a16="http://schemas.microsoft.com/office/drawing/2014/main" id="{00000000-0008-0000-0200-00004001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00000000-0008-0000-0200-000042010000}"/>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90715</xdr:rowOff>
    </xdr:from>
    <xdr:to>
      <xdr:col>85</xdr:col>
      <xdr:colOff>177800</xdr:colOff>
      <xdr:row>40</xdr:row>
      <xdr:rowOff>20865</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162687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69142</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00000000-0008-0000-0200-00004E010000}"/>
            </a:ext>
          </a:extLst>
        </xdr:cNvPr>
        <xdr:cNvSpPr txBox="1"/>
      </xdr:nvSpPr>
      <xdr:spPr>
        <a:xfrm>
          <a:off x="16357600"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71120</xdr:rowOff>
    </xdr:from>
    <xdr:to>
      <xdr:col>81</xdr:col>
      <xdr:colOff>101600</xdr:colOff>
      <xdr:row>40</xdr:row>
      <xdr:rowOff>1270</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121920</xdr:rowOff>
    </xdr:from>
    <xdr:to>
      <xdr:col>85</xdr:col>
      <xdr:colOff>127000</xdr:colOff>
      <xdr:row>39</xdr:row>
      <xdr:rowOff>141515</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5481300" y="680847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51526</xdr:rowOff>
    </xdr:from>
    <xdr:to>
      <xdr:col>76</xdr:col>
      <xdr:colOff>165100</xdr:colOff>
      <xdr:row>39</xdr:row>
      <xdr:rowOff>153126</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14541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102326</xdr:rowOff>
    </xdr:from>
    <xdr:to>
      <xdr:col>81</xdr:col>
      <xdr:colOff>50800</xdr:colOff>
      <xdr:row>39</xdr:row>
      <xdr:rowOff>121920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4592300" y="67888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30299</xdr:rowOff>
    </xdr:from>
    <xdr:to>
      <xdr:col>72</xdr:col>
      <xdr:colOff>38100</xdr:colOff>
      <xdr:row>39</xdr:row>
      <xdr:rowOff>131899</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365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81099</xdr:rowOff>
    </xdr:from>
    <xdr:to>
      <xdr:col>76</xdr:col>
      <xdr:colOff>114300</xdr:colOff>
      <xdr:row>39</xdr:row>
      <xdr:rowOff>102326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3703300" y="67676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7438</xdr:rowOff>
    </xdr:from>
    <xdr:to>
      <xdr:col>67</xdr:col>
      <xdr:colOff>101600</xdr:colOff>
      <xdr:row>39</xdr:row>
      <xdr:rowOff>109038</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2763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58238</xdr:rowOff>
    </xdr:from>
    <xdr:to>
      <xdr:col>71</xdr:col>
      <xdr:colOff>177800</xdr:colOff>
      <xdr:row>39</xdr:row>
      <xdr:rowOff>81099</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2814300" y="67447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00000000-0008-0000-0200-00005701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00000000-0008-0000-0200-000058010000}"/>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00000000-0008-0000-0200-00005901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00000000-0008-0000-0200-00005A010000}"/>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163847</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5266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144253</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4389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123026</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3500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100165</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2611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00000000-0008-0000-0200-00007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373" name="【一般廃棄物処理施設】&#10;一人当たり有形固定資産（償却資産）額最小値テキスト">
          <a:extLst>
            <a:ext uri="{FF2B5EF4-FFF2-40B4-BE49-F238E27FC236}">
              <a16:creationId xmlns:a16="http://schemas.microsoft.com/office/drawing/2014/main" id="{00000000-0008-0000-0200-00007501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375" name="【一般廃棄物処理施設】&#10;一人当たり有形固定資産（償却資産）額最大値テキスト">
          <a:extLst>
            <a:ext uri="{FF2B5EF4-FFF2-40B4-BE49-F238E27FC236}">
              <a16:creationId xmlns:a16="http://schemas.microsoft.com/office/drawing/2014/main" id="{00000000-0008-0000-0200-00007701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00000000-0008-0000-0200-000079010000}"/>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39027</xdr:rowOff>
    </xdr:from>
    <xdr:to>
      <xdr:col>116</xdr:col>
      <xdr:colOff>114300</xdr:colOff>
      <xdr:row>40</xdr:row>
      <xdr:rowOff>140627</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22110700" y="68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17454</xdr:rowOff>
    </xdr:from>
    <xdr:ext cx="534377" cy="259045"/>
    <xdr:sp macro="" textlink="">
      <xdr:nvSpPr>
        <xdr:cNvPr id="389" name="【一般廃棄物処理施設】&#10;一人当たり有形固定資産（償却資産）額該当値テキスト">
          <a:extLst>
            <a:ext uri="{FF2B5EF4-FFF2-40B4-BE49-F238E27FC236}">
              <a16:creationId xmlns:a16="http://schemas.microsoft.com/office/drawing/2014/main" id="{00000000-0008-0000-0200-000085010000}"/>
            </a:ext>
          </a:extLst>
        </xdr:cNvPr>
        <xdr:cNvSpPr txBox="1"/>
      </xdr:nvSpPr>
      <xdr:spPr>
        <a:xfrm>
          <a:off x="22199600" y="68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42218</xdr:rowOff>
    </xdr:from>
    <xdr:to>
      <xdr:col>112</xdr:col>
      <xdr:colOff>38100</xdr:colOff>
      <xdr:row>40</xdr:row>
      <xdr:rowOff>143818</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21272500" y="69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89827</xdr:rowOff>
    </xdr:from>
    <xdr:to>
      <xdr:col>116</xdr:col>
      <xdr:colOff>63500</xdr:colOff>
      <xdr:row>40</xdr:row>
      <xdr:rowOff>93018</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flipV="1">
          <a:off x="21323300" y="6947827"/>
          <a:ext cx="8382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45663</xdr:rowOff>
    </xdr:from>
    <xdr:to>
      <xdr:col>107</xdr:col>
      <xdr:colOff>101600</xdr:colOff>
      <xdr:row>40</xdr:row>
      <xdr:rowOff>147263</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20383500" y="69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93018</xdr:rowOff>
    </xdr:from>
    <xdr:to>
      <xdr:col>111</xdr:col>
      <xdr:colOff>177800</xdr:colOff>
      <xdr:row>40</xdr:row>
      <xdr:rowOff>96463</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flipV="1">
          <a:off x="20434300" y="6951018"/>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48308</xdr:rowOff>
    </xdr:from>
    <xdr:to>
      <xdr:col>102</xdr:col>
      <xdr:colOff>165100</xdr:colOff>
      <xdr:row>40</xdr:row>
      <xdr:rowOff>149908</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19494500" y="690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96463</xdr:rowOff>
    </xdr:from>
    <xdr:to>
      <xdr:col>107</xdr:col>
      <xdr:colOff>50800</xdr:colOff>
      <xdr:row>40</xdr:row>
      <xdr:rowOff>99108</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flipV="1">
          <a:off x="19545300" y="695446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50983</xdr:rowOff>
    </xdr:from>
    <xdr:to>
      <xdr:col>98</xdr:col>
      <xdr:colOff>38100</xdr:colOff>
      <xdr:row>40</xdr:row>
      <xdr:rowOff>152583</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18605500" y="69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99108</xdr:rowOff>
    </xdr:from>
    <xdr:to>
      <xdr:col>102</xdr:col>
      <xdr:colOff>114300</xdr:colOff>
      <xdr:row>40</xdr:row>
      <xdr:rowOff>101783</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18656300" y="6957108"/>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00000000-0008-0000-0200-00008E010000}"/>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00000000-0008-0000-0200-00008F010000}"/>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400" name="n_3aveValue【一般廃棄物処理施設】&#10;一人当たり有形固定資産（償却資産）額">
          <a:extLst>
            <a:ext uri="{FF2B5EF4-FFF2-40B4-BE49-F238E27FC236}">
              <a16:creationId xmlns:a16="http://schemas.microsoft.com/office/drawing/2014/main" id="{00000000-0008-0000-0200-00009001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401" name="n_4aveValue【一般廃棄物処理施設】&#10;一人当たり有形固定資産（償却資産）額">
          <a:extLst>
            <a:ext uri="{FF2B5EF4-FFF2-40B4-BE49-F238E27FC236}">
              <a16:creationId xmlns:a16="http://schemas.microsoft.com/office/drawing/2014/main" id="{00000000-0008-0000-0200-000091010000}"/>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134945</xdr:rowOff>
    </xdr:from>
    <xdr:ext cx="534377" cy="259045"/>
    <xdr:sp macro="" textlink="">
      <xdr:nvSpPr>
        <xdr:cNvPr id="402" name="n_1mainValue【一般廃棄物処理施設】&#10;一人当たり有形固定資産（償却資産）額">
          <a:extLst>
            <a:ext uri="{FF2B5EF4-FFF2-40B4-BE49-F238E27FC236}">
              <a16:creationId xmlns:a16="http://schemas.microsoft.com/office/drawing/2014/main" id="{00000000-0008-0000-0200-000092010000}"/>
            </a:ext>
          </a:extLst>
        </xdr:cNvPr>
        <xdr:cNvSpPr txBox="1"/>
      </xdr:nvSpPr>
      <xdr:spPr>
        <a:xfrm>
          <a:off x="21043411" y="699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138390</xdr:rowOff>
    </xdr:from>
    <xdr:ext cx="534377" cy="259045"/>
    <xdr:sp macro="" textlink="">
      <xdr:nvSpPr>
        <xdr:cNvPr id="403" name="n_2mainValue【一般廃棄物処理施設】&#10;一人当たり有形固定資産（償却資産）額">
          <a:extLst>
            <a:ext uri="{FF2B5EF4-FFF2-40B4-BE49-F238E27FC236}">
              <a16:creationId xmlns:a16="http://schemas.microsoft.com/office/drawing/2014/main" id="{00000000-0008-0000-0200-000093010000}"/>
            </a:ext>
          </a:extLst>
        </xdr:cNvPr>
        <xdr:cNvSpPr txBox="1"/>
      </xdr:nvSpPr>
      <xdr:spPr>
        <a:xfrm>
          <a:off x="20167111" y="699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141035</xdr:rowOff>
    </xdr:from>
    <xdr:ext cx="534377" cy="259045"/>
    <xdr:sp macro="" textlink="">
      <xdr:nvSpPr>
        <xdr:cNvPr id="404" name="n_3mainValue【一般廃棄物処理施設】&#10;一人当たり有形固定資産（償却資産）額">
          <a:extLst>
            <a:ext uri="{FF2B5EF4-FFF2-40B4-BE49-F238E27FC236}">
              <a16:creationId xmlns:a16="http://schemas.microsoft.com/office/drawing/2014/main" id="{00000000-0008-0000-0200-000094010000}"/>
            </a:ext>
          </a:extLst>
        </xdr:cNvPr>
        <xdr:cNvSpPr txBox="1"/>
      </xdr:nvSpPr>
      <xdr:spPr>
        <a:xfrm>
          <a:off x="19278111" y="699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143710</xdr:rowOff>
    </xdr:from>
    <xdr:ext cx="534377" cy="259045"/>
    <xdr:sp macro="" textlink="">
      <xdr:nvSpPr>
        <xdr:cNvPr id="405" name="n_4mainValue【一般廃棄物処理施設】&#10;一人当たり有形固定資産（償却資産）額">
          <a:extLst>
            <a:ext uri="{FF2B5EF4-FFF2-40B4-BE49-F238E27FC236}">
              <a16:creationId xmlns:a16="http://schemas.microsoft.com/office/drawing/2014/main" id="{00000000-0008-0000-0200-000095010000}"/>
            </a:ext>
          </a:extLst>
        </xdr:cNvPr>
        <xdr:cNvSpPr txBox="1"/>
      </xdr:nvSpPr>
      <xdr:spPr>
        <a:xfrm>
          <a:off x="18389111" y="70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a:extLst>
            <a:ext uri="{FF2B5EF4-FFF2-40B4-BE49-F238E27FC236}">
              <a16:creationId xmlns:a16="http://schemas.microsoft.com/office/drawing/2014/main" id="{00000000-0008-0000-0200-0000B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6" name="【消防施設】&#10;有形固定資産減価償却率最小値テキスト">
          <a:extLst>
            <a:ext uri="{FF2B5EF4-FFF2-40B4-BE49-F238E27FC236}">
              <a16:creationId xmlns:a16="http://schemas.microsoft.com/office/drawing/2014/main" id="{00000000-0008-0000-0200-0000BE01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8" name="【消防施設】&#10;有形固定資産減価償却率最大値テキスト">
          <a:extLst>
            <a:ext uri="{FF2B5EF4-FFF2-40B4-BE49-F238E27FC236}">
              <a16:creationId xmlns:a16="http://schemas.microsoft.com/office/drawing/2014/main" id="{00000000-0008-0000-0200-0000C001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450" name="【消防施設】&#10;有形固定資産減価償却率平均値テキスト">
          <a:extLst>
            <a:ext uri="{FF2B5EF4-FFF2-40B4-BE49-F238E27FC236}">
              <a16:creationId xmlns:a16="http://schemas.microsoft.com/office/drawing/2014/main" id="{00000000-0008-0000-0200-0000C201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3811</xdr:rowOff>
    </xdr:from>
    <xdr:to>
      <xdr:col>85</xdr:col>
      <xdr:colOff>177800</xdr:colOff>
      <xdr:row>80</xdr:row>
      <xdr:rowOff>105411</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162687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26688</xdr:rowOff>
    </xdr:from>
    <xdr:ext cx="405111" cy="259045"/>
    <xdr:sp macro="" textlink="">
      <xdr:nvSpPr>
        <xdr:cNvPr id="462" name="【消防施設】&#10;有形固定資産減価償却率該当値テキスト">
          <a:extLst>
            <a:ext uri="{FF2B5EF4-FFF2-40B4-BE49-F238E27FC236}">
              <a16:creationId xmlns:a16="http://schemas.microsoft.com/office/drawing/2014/main" id="{00000000-0008-0000-0200-0000CE010000}"/>
            </a:ext>
          </a:extLst>
        </xdr:cNvPr>
        <xdr:cNvSpPr txBox="1"/>
      </xdr:nvSpPr>
      <xdr:spPr>
        <a:xfrm>
          <a:off x="16357600"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7620</xdr:rowOff>
    </xdr:from>
    <xdr:to>
      <xdr:col>81</xdr:col>
      <xdr:colOff>101600</xdr:colOff>
      <xdr:row>80</xdr:row>
      <xdr:rowOff>109220</xdr:rowOff>
    </xdr:to>
    <xdr:sp macro="" textlink="">
      <xdr:nvSpPr>
        <xdr:cNvPr id="463" name="楕円 462">
          <a:extLst>
            <a:ext uri="{FF2B5EF4-FFF2-40B4-BE49-F238E27FC236}">
              <a16:creationId xmlns:a16="http://schemas.microsoft.com/office/drawing/2014/main" id="{00000000-0008-0000-0200-0000CF010000}"/>
            </a:ext>
          </a:extLst>
        </xdr:cNvPr>
        <xdr:cNvSpPr/>
      </xdr:nvSpPr>
      <xdr:spPr>
        <a:xfrm>
          <a:off x="154305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54611</xdr:rowOff>
    </xdr:from>
    <xdr:to>
      <xdr:col>85</xdr:col>
      <xdr:colOff>127000</xdr:colOff>
      <xdr:row>80</xdr:row>
      <xdr:rowOff>58420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flipV="1">
          <a:off x="15481300" y="137706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151130</xdr:rowOff>
    </xdr:from>
    <xdr:to>
      <xdr:col>76</xdr:col>
      <xdr:colOff>165100</xdr:colOff>
      <xdr:row>80</xdr:row>
      <xdr:rowOff>81280</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14541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30480</xdr:rowOff>
    </xdr:from>
    <xdr:to>
      <xdr:col>81</xdr:col>
      <xdr:colOff>50800</xdr:colOff>
      <xdr:row>80</xdr:row>
      <xdr:rowOff>58420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4592300" y="137464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142239</xdr:rowOff>
    </xdr:from>
    <xdr:to>
      <xdr:col>72</xdr:col>
      <xdr:colOff>38100</xdr:colOff>
      <xdr:row>80</xdr:row>
      <xdr:rowOff>72389</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3652500" y="136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21589</xdr:rowOff>
    </xdr:from>
    <xdr:to>
      <xdr:col>76</xdr:col>
      <xdr:colOff>114300</xdr:colOff>
      <xdr:row>80</xdr:row>
      <xdr:rowOff>30480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3703300" y="1373758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115570</xdr:rowOff>
    </xdr:from>
    <xdr:to>
      <xdr:col>67</xdr:col>
      <xdr:colOff>101600</xdr:colOff>
      <xdr:row>80</xdr:row>
      <xdr:rowOff>45720</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2763500" y="136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166370</xdr:rowOff>
    </xdr:from>
    <xdr:to>
      <xdr:col>71</xdr:col>
      <xdr:colOff>177800</xdr:colOff>
      <xdr:row>80</xdr:row>
      <xdr:rowOff>21589</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814300" y="137109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471" name="n_1aveValue【消防施設】&#10;有形固定資産減価償却率">
          <a:extLst>
            <a:ext uri="{FF2B5EF4-FFF2-40B4-BE49-F238E27FC236}">
              <a16:creationId xmlns:a16="http://schemas.microsoft.com/office/drawing/2014/main" id="{00000000-0008-0000-0200-0000D701000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472" name="n_2aveValue【消防施設】&#10;有形固定資産減価償却率">
          <a:extLst>
            <a:ext uri="{FF2B5EF4-FFF2-40B4-BE49-F238E27FC236}">
              <a16:creationId xmlns:a16="http://schemas.microsoft.com/office/drawing/2014/main" id="{00000000-0008-0000-0200-0000D8010000}"/>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473" name="n_3aveValue【消防施設】&#10;有形固定資産減価償却率">
          <a:extLst>
            <a:ext uri="{FF2B5EF4-FFF2-40B4-BE49-F238E27FC236}">
              <a16:creationId xmlns:a16="http://schemas.microsoft.com/office/drawing/2014/main" id="{00000000-0008-0000-0200-0000D9010000}"/>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474" name="n_4aveValue【消防施設】&#10;有形固定資産減価償却率">
          <a:extLst>
            <a:ext uri="{FF2B5EF4-FFF2-40B4-BE49-F238E27FC236}">
              <a16:creationId xmlns:a16="http://schemas.microsoft.com/office/drawing/2014/main" id="{00000000-0008-0000-0200-0000DA010000}"/>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125747</xdr:rowOff>
    </xdr:from>
    <xdr:ext cx="405111" cy="259045"/>
    <xdr:sp macro="" textlink="">
      <xdr:nvSpPr>
        <xdr:cNvPr id="475" name="n_1mainValue【消防施設】&#10;有形固定資産減価償却率">
          <a:extLst>
            <a:ext uri="{FF2B5EF4-FFF2-40B4-BE49-F238E27FC236}">
              <a16:creationId xmlns:a16="http://schemas.microsoft.com/office/drawing/2014/main" id="{00000000-0008-0000-0200-0000DB010000}"/>
            </a:ext>
          </a:extLst>
        </xdr:cNvPr>
        <xdr:cNvSpPr txBox="1"/>
      </xdr:nvSpPr>
      <xdr:spPr>
        <a:xfrm>
          <a:off x="15266044" y="1349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97807</xdr:rowOff>
    </xdr:from>
    <xdr:ext cx="405111" cy="259045"/>
    <xdr:sp macro="" textlink="">
      <xdr:nvSpPr>
        <xdr:cNvPr id="476" name="n_2mainValue【消防施設】&#10;有形固定資産減価償却率">
          <a:extLst>
            <a:ext uri="{FF2B5EF4-FFF2-40B4-BE49-F238E27FC236}">
              <a16:creationId xmlns:a16="http://schemas.microsoft.com/office/drawing/2014/main" id="{00000000-0008-0000-0200-0000DC010000}"/>
            </a:ext>
          </a:extLst>
        </xdr:cNvPr>
        <xdr:cNvSpPr txBox="1"/>
      </xdr:nvSpPr>
      <xdr:spPr>
        <a:xfrm>
          <a:off x="14389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88916</xdr:rowOff>
    </xdr:from>
    <xdr:ext cx="405111" cy="259045"/>
    <xdr:sp macro="" textlink="">
      <xdr:nvSpPr>
        <xdr:cNvPr id="477" name="n_3mainValue【消防施設】&#10;有形固定資産減価償却率">
          <a:extLst>
            <a:ext uri="{FF2B5EF4-FFF2-40B4-BE49-F238E27FC236}">
              <a16:creationId xmlns:a16="http://schemas.microsoft.com/office/drawing/2014/main" id="{00000000-0008-0000-0200-0000DD010000}"/>
            </a:ext>
          </a:extLst>
        </xdr:cNvPr>
        <xdr:cNvSpPr txBox="1"/>
      </xdr:nvSpPr>
      <xdr:spPr>
        <a:xfrm>
          <a:off x="13500744" y="1346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62247</xdr:rowOff>
    </xdr:from>
    <xdr:ext cx="405111" cy="259045"/>
    <xdr:sp macro="" textlink="">
      <xdr:nvSpPr>
        <xdr:cNvPr id="478" name="n_4mainValue【消防施設】&#10;有形固定資産減価償却率">
          <a:extLst>
            <a:ext uri="{FF2B5EF4-FFF2-40B4-BE49-F238E27FC236}">
              <a16:creationId xmlns:a16="http://schemas.microsoft.com/office/drawing/2014/main" id="{00000000-0008-0000-0200-0000DE010000}"/>
            </a:ext>
          </a:extLst>
        </xdr:cNvPr>
        <xdr:cNvSpPr txBox="1"/>
      </xdr:nvSpPr>
      <xdr:spPr>
        <a:xfrm>
          <a:off x="12611744" y="1343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a:extLst>
            <a:ext uri="{FF2B5EF4-FFF2-40B4-BE49-F238E27FC236}">
              <a16:creationId xmlns:a16="http://schemas.microsoft.com/office/drawing/2014/main" id="{00000000-0008-0000-0200-0000F5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503" name="【消防施設】&#10;一人当たり面積最小値テキスト">
          <a:extLst>
            <a:ext uri="{FF2B5EF4-FFF2-40B4-BE49-F238E27FC236}">
              <a16:creationId xmlns:a16="http://schemas.microsoft.com/office/drawing/2014/main" id="{00000000-0008-0000-0200-0000F701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505" name="【消防施設】&#10;一人当たり面積最大値テキスト">
          <a:extLst>
            <a:ext uri="{FF2B5EF4-FFF2-40B4-BE49-F238E27FC236}">
              <a16:creationId xmlns:a16="http://schemas.microsoft.com/office/drawing/2014/main" id="{00000000-0008-0000-0200-0000F901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507" name="【消防施設】&#10;一人当たり面積平均値テキスト">
          <a:extLst>
            <a:ext uri="{FF2B5EF4-FFF2-40B4-BE49-F238E27FC236}">
              <a16:creationId xmlns:a16="http://schemas.microsoft.com/office/drawing/2014/main" id="{00000000-0008-0000-0200-0000FB01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63024</xdr:rowOff>
    </xdr:from>
    <xdr:to>
      <xdr:col>116</xdr:col>
      <xdr:colOff>114300</xdr:colOff>
      <xdr:row>86</xdr:row>
      <xdr:rowOff>164624</xdr:rowOff>
    </xdr:to>
    <xdr:sp macro="" textlink="">
      <xdr:nvSpPr>
        <xdr:cNvPr id="518" name="楕円 517">
          <a:extLst>
            <a:ext uri="{FF2B5EF4-FFF2-40B4-BE49-F238E27FC236}">
              <a16:creationId xmlns:a16="http://schemas.microsoft.com/office/drawing/2014/main" id="{00000000-0008-0000-0200-000006020000}"/>
            </a:ext>
          </a:extLst>
        </xdr:cNvPr>
        <xdr:cNvSpPr/>
      </xdr:nvSpPr>
      <xdr:spPr>
        <a:xfrm>
          <a:off x="22110700" y="148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519" name="【消防施設】&#10;一人当たり面積該当値テキスト">
          <a:extLst>
            <a:ext uri="{FF2B5EF4-FFF2-40B4-BE49-F238E27FC236}">
              <a16:creationId xmlns:a16="http://schemas.microsoft.com/office/drawing/2014/main" id="{00000000-0008-0000-0200-000007020000}"/>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63024</xdr:rowOff>
    </xdr:from>
    <xdr:to>
      <xdr:col>112</xdr:col>
      <xdr:colOff>38100</xdr:colOff>
      <xdr:row>86</xdr:row>
      <xdr:rowOff>164624</xdr:rowOff>
    </xdr:to>
    <xdr:sp macro="" textlink="">
      <xdr:nvSpPr>
        <xdr:cNvPr id="520" name="楕円 519">
          <a:extLst>
            <a:ext uri="{FF2B5EF4-FFF2-40B4-BE49-F238E27FC236}">
              <a16:creationId xmlns:a16="http://schemas.microsoft.com/office/drawing/2014/main" id="{00000000-0008-0000-0200-000008020000}"/>
            </a:ext>
          </a:extLst>
        </xdr:cNvPr>
        <xdr:cNvSpPr/>
      </xdr:nvSpPr>
      <xdr:spPr>
        <a:xfrm>
          <a:off x="21272500" y="148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113824</xdr:rowOff>
    </xdr:from>
    <xdr:to>
      <xdr:col>116</xdr:col>
      <xdr:colOff>63500</xdr:colOff>
      <xdr:row>86</xdr:row>
      <xdr:rowOff>113824</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21323300" y="14858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63032</xdr:rowOff>
    </xdr:from>
    <xdr:to>
      <xdr:col>107</xdr:col>
      <xdr:colOff>101600</xdr:colOff>
      <xdr:row>86</xdr:row>
      <xdr:rowOff>164632</xdr:rowOff>
    </xdr:to>
    <xdr:sp macro="" textlink="">
      <xdr:nvSpPr>
        <xdr:cNvPr id="522" name="楕円 521">
          <a:extLst>
            <a:ext uri="{FF2B5EF4-FFF2-40B4-BE49-F238E27FC236}">
              <a16:creationId xmlns:a16="http://schemas.microsoft.com/office/drawing/2014/main" id="{00000000-0008-0000-0200-00000A020000}"/>
            </a:ext>
          </a:extLst>
        </xdr:cNvPr>
        <xdr:cNvSpPr/>
      </xdr:nvSpPr>
      <xdr:spPr>
        <a:xfrm>
          <a:off x="20383500" y="148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113824</xdr:rowOff>
    </xdr:from>
    <xdr:to>
      <xdr:col>111</xdr:col>
      <xdr:colOff>177800</xdr:colOff>
      <xdr:row>86</xdr:row>
      <xdr:rowOff>113832</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20434300" y="14858524"/>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63043</xdr:rowOff>
    </xdr:from>
    <xdr:to>
      <xdr:col>102</xdr:col>
      <xdr:colOff>165100</xdr:colOff>
      <xdr:row>86</xdr:row>
      <xdr:rowOff>164643</xdr:rowOff>
    </xdr:to>
    <xdr:sp macro="" textlink="">
      <xdr:nvSpPr>
        <xdr:cNvPr id="524" name="楕円 523">
          <a:extLst>
            <a:ext uri="{FF2B5EF4-FFF2-40B4-BE49-F238E27FC236}">
              <a16:creationId xmlns:a16="http://schemas.microsoft.com/office/drawing/2014/main" id="{00000000-0008-0000-0200-00000C020000}"/>
            </a:ext>
          </a:extLst>
        </xdr:cNvPr>
        <xdr:cNvSpPr/>
      </xdr:nvSpPr>
      <xdr:spPr>
        <a:xfrm>
          <a:off x="19494500" y="148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113832</xdr:rowOff>
    </xdr:from>
    <xdr:to>
      <xdr:col>107</xdr:col>
      <xdr:colOff>50800</xdr:colOff>
      <xdr:row>86</xdr:row>
      <xdr:rowOff>113843</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flipV="1">
          <a:off x="19545300" y="14858532"/>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63047</xdr:rowOff>
    </xdr:from>
    <xdr:to>
      <xdr:col>98</xdr:col>
      <xdr:colOff>38100</xdr:colOff>
      <xdr:row>86</xdr:row>
      <xdr:rowOff>164647</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18605500" y="148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113843</xdr:rowOff>
    </xdr:from>
    <xdr:to>
      <xdr:col>102</xdr:col>
      <xdr:colOff>114300</xdr:colOff>
      <xdr:row>86</xdr:row>
      <xdr:rowOff>113847</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flipV="1">
          <a:off x="18656300" y="14858543"/>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528" name="n_1aveValue【消防施設】&#10;一人当たり面積">
          <a:extLst>
            <a:ext uri="{FF2B5EF4-FFF2-40B4-BE49-F238E27FC236}">
              <a16:creationId xmlns:a16="http://schemas.microsoft.com/office/drawing/2014/main" id="{00000000-0008-0000-0200-000010020000}"/>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529" name="n_2aveValue【消防施設】&#10;一人当たり面積">
          <a:extLst>
            <a:ext uri="{FF2B5EF4-FFF2-40B4-BE49-F238E27FC236}">
              <a16:creationId xmlns:a16="http://schemas.microsoft.com/office/drawing/2014/main" id="{00000000-0008-0000-0200-000011020000}"/>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530" name="n_3aveValue【消防施設】&#10;一人当たり面積">
          <a:extLst>
            <a:ext uri="{FF2B5EF4-FFF2-40B4-BE49-F238E27FC236}">
              <a16:creationId xmlns:a16="http://schemas.microsoft.com/office/drawing/2014/main" id="{00000000-0008-0000-0200-000012020000}"/>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531" name="n_4aveValue【消防施設】&#10;一人当たり面積">
          <a:extLst>
            <a:ext uri="{FF2B5EF4-FFF2-40B4-BE49-F238E27FC236}">
              <a16:creationId xmlns:a16="http://schemas.microsoft.com/office/drawing/2014/main" id="{00000000-0008-0000-0200-000013020000}"/>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155751</xdr:rowOff>
    </xdr:from>
    <xdr:ext cx="469744" cy="259045"/>
    <xdr:sp macro="" textlink="">
      <xdr:nvSpPr>
        <xdr:cNvPr id="532" name="n_1mainValue【消防施設】&#10;一人当たり面積">
          <a:extLst>
            <a:ext uri="{FF2B5EF4-FFF2-40B4-BE49-F238E27FC236}">
              <a16:creationId xmlns:a16="http://schemas.microsoft.com/office/drawing/2014/main" id="{00000000-0008-0000-0200-000014020000}"/>
            </a:ext>
          </a:extLst>
        </xdr:cNvPr>
        <xdr:cNvSpPr txBox="1"/>
      </xdr:nvSpPr>
      <xdr:spPr>
        <a:xfrm>
          <a:off x="21075727" y="1490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155759</xdr:rowOff>
    </xdr:from>
    <xdr:ext cx="469744" cy="259045"/>
    <xdr:sp macro="" textlink="">
      <xdr:nvSpPr>
        <xdr:cNvPr id="533" name="n_2mainValue【消防施設】&#10;一人当たり面積">
          <a:extLst>
            <a:ext uri="{FF2B5EF4-FFF2-40B4-BE49-F238E27FC236}">
              <a16:creationId xmlns:a16="http://schemas.microsoft.com/office/drawing/2014/main" id="{00000000-0008-0000-0200-000015020000}"/>
            </a:ext>
          </a:extLst>
        </xdr:cNvPr>
        <xdr:cNvSpPr txBox="1"/>
      </xdr:nvSpPr>
      <xdr:spPr>
        <a:xfrm>
          <a:off x="20199427" y="1490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155770</xdr:rowOff>
    </xdr:from>
    <xdr:ext cx="469744" cy="259045"/>
    <xdr:sp macro="" textlink="">
      <xdr:nvSpPr>
        <xdr:cNvPr id="534" name="n_3mainValue【消防施設】&#10;一人当たり面積">
          <a:extLst>
            <a:ext uri="{FF2B5EF4-FFF2-40B4-BE49-F238E27FC236}">
              <a16:creationId xmlns:a16="http://schemas.microsoft.com/office/drawing/2014/main" id="{00000000-0008-0000-0200-000016020000}"/>
            </a:ext>
          </a:extLst>
        </xdr:cNvPr>
        <xdr:cNvSpPr txBox="1"/>
      </xdr:nvSpPr>
      <xdr:spPr>
        <a:xfrm>
          <a:off x="19310427" y="149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155774</xdr:rowOff>
    </xdr:from>
    <xdr:ext cx="469744" cy="259045"/>
    <xdr:sp macro="" textlink="">
      <xdr:nvSpPr>
        <xdr:cNvPr id="535" name="n_4mainValue【消防施設】&#10;一人当たり面積">
          <a:extLst>
            <a:ext uri="{FF2B5EF4-FFF2-40B4-BE49-F238E27FC236}">
              <a16:creationId xmlns:a16="http://schemas.microsoft.com/office/drawing/2014/main" id="{00000000-0008-0000-0200-000017020000}"/>
            </a:ext>
          </a:extLst>
        </xdr:cNvPr>
        <xdr:cNvSpPr txBox="1"/>
      </xdr:nvSpPr>
      <xdr:spPr>
        <a:xfrm>
          <a:off x="18421427" y="149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a:extLst>
            <a:ext uri="{FF2B5EF4-FFF2-40B4-BE49-F238E27FC236}">
              <a16:creationId xmlns:a16="http://schemas.microsoft.com/office/drawing/2014/main" id="{00000000-0008-0000-0200-00003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2" name="【庁舎】&#10;有形固定資産減価償却率最小値テキスト">
          <a:extLst>
            <a:ext uri="{FF2B5EF4-FFF2-40B4-BE49-F238E27FC236}">
              <a16:creationId xmlns:a16="http://schemas.microsoft.com/office/drawing/2014/main" id="{00000000-0008-0000-0200-000032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564" name="【庁舎】&#10;有形固定資産減価償却率最大値テキスト">
          <a:extLst>
            <a:ext uri="{FF2B5EF4-FFF2-40B4-BE49-F238E27FC236}">
              <a16:creationId xmlns:a16="http://schemas.microsoft.com/office/drawing/2014/main" id="{00000000-0008-0000-0200-00003402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566" name="【庁舎】&#10;有形固定資産減価償却率平均値テキスト">
          <a:extLst>
            <a:ext uri="{FF2B5EF4-FFF2-40B4-BE49-F238E27FC236}">
              <a16:creationId xmlns:a16="http://schemas.microsoft.com/office/drawing/2014/main" id="{00000000-0008-0000-0200-00003602000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567" name="フローチャート: 判断 566">
          <a:extLst>
            <a:ext uri="{FF2B5EF4-FFF2-40B4-BE49-F238E27FC236}">
              <a16:creationId xmlns:a16="http://schemas.microsoft.com/office/drawing/2014/main" id="{00000000-0008-0000-0200-00003702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568" name="フローチャート: 判断 567">
          <a:extLst>
            <a:ext uri="{FF2B5EF4-FFF2-40B4-BE49-F238E27FC236}">
              <a16:creationId xmlns:a16="http://schemas.microsoft.com/office/drawing/2014/main" id="{00000000-0008-0000-0200-00003802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569" name="フローチャート: 判断 568">
          <a:extLst>
            <a:ext uri="{FF2B5EF4-FFF2-40B4-BE49-F238E27FC236}">
              <a16:creationId xmlns:a16="http://schemas.microsoft.com/office/drawing/2014/main" id="{00000000-0008-0000-0200-00003902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570" name="フローチャート: 判断 569">
          <a:extLst>
            <a:ext uri="{FF2B5EF4-FFF2-40B4-BE49-F238E27FC236}">
              <a16:creationId xmlns:a16="http://schemas.microsoft.com/office/drawing/2014/main" id="{00000000-0008-0000-0200-00003A02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6268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578" name="【庁舎】&#10;有形固定資産減価償却率該当値テキスト">
          <a:extLst>
            <a:ext uri="{FF2B5EF4-FFF2-40B4-BE49-F238E27FC236}">
              <a16:creationId xmlns:a16="http://schemas.microsoft.com/office/drawing/2014/main" id="{00000000-0008-0000-0200-000042020000}"/>
            </a:ext>
          </a:extLst>
        </xdr:cNvPr>
        <xdr:cNvSpPr txBox="1"/>
      </xdr:nvSpPr>
      <xdr:spPr>
        <a:xfrm>
          <a:off x="16357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15430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19050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5481300" y="1799190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77651</xdr:rowOff>
    </xdr:from>
    <xdr:to>
      <xdr:col>76</xdr:col>
      <xdr:colOff>165100</xdr:colOff>
      <xdr:row>105</xdr:row>
      <xdr:rowOff>7801</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14541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128451</xdr:rowOff>
    </xdr:from>
    <xdr:to>
      <xdr:col>81</xdr:col>
      <xdr:colOff>50800</xdr:colOff>
      <xdr:row>104</xdr:row>
      <xdr:rowOff>161108</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4592300" y="179592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44994</xdr:rowOff>
    </xdr:from>
    <xdr:to>
      <xdr:col>72</xdr:col>
      <xdr:colOff>38100</xdr:colOff>
      <xdr:row>104</xdr:row>
      <xdr:rowOff>146594</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3652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95794</xdr:rowOff>
    </xdr:from>
    <xdr:to>
      <xdr:col>76</xdr:col>
      <xdr:colOff>114300</xdr:colOff>
      <xdr:row>104</xdr:row>
      <xdr:rowOff>128451</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3703300" y="179265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10705</xdr:rowOff>
    </xdr:from>
    <xdr:to>
      <xdr:col>67</xdr:col>
      <xdr:colOff>101600</xdr:colOff>
      <xdr:row>104</xdr:row>
      <xdr:rowOff>112305</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2763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61505</xdr:rowOff>
    </xdr:from>
    <xdr:to>
      <xdr:col>71</xdr:col>
      <xdr:colOff>177800</xdr:colOff>
      <xdr:row>104</xdr:row>
      <xdr:rowOff>95794</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814300" y="178923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587" name="n_1aveValue【庁舎】&#10;有形固定資産減価償却率">
          <a:extLst>
            <a:ext uri="{FF2B5EF4-FFF2-40B4-BE49-F238E27FC236}">
              <a16:creationId xmlns:a16="http://schemas.microsoft.com/office/drawing/2014/main" id="{00000000-0008-0000-0200-00004B02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588" name="n_2aveValue【庁舎】&#10;有形固定資産減価償却率">
          <a:extLst>
            <a:ext uri="{FF2B5EF4-FFF2-40B4-BE49-F238E27FC236}">
              <a16:creationId xmlns:a16="http://schemas.microsoft.com/office/drawing/2014/main" id="{00000000-0008-0000-0200-00004C02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589" name="n_3aveValue【庁舎】&#10;有形固定資産減価償却率">
          <a:extLst>
            <a:ext uri="{FF2B5EF4-FFF2-40B4-BE49-F238E27FC236}">
              <a16:creationId xmlns:a16="http://schemas.microsoft.com/office/drawing/2014/main" id="{00000000-0008-0000-0200-00004D020000}"/>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590" name="n_4aveValue【庁舎】&#10;有形固定資産減価償却率">
          <a:extLst>
            <a:ext uri="{FF2B5EF4-FFF2-40B4-BE49-F238E27FC236}">
              <a16:creationId xmlns:a16="http://schemas.microsoft.com/office/drawing/2014/main" id="{00000000-0008-0000-0200-00004E020000}"/>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31585</xdr:rowOff>
    </xdr:from>
    <xdr:ext cx="405111" cy="259045"/>
    <xdr:sp macro="" textlink="">
      <xdr:nvSpPr>
        <xdr:cNvPr id="591" name="n_1mainValue【庁舎】&#10;有形固定資産減価償却率">
          <a:extLst>
            <a:ext uri="{FF2B5EF4-FFF2-40B4-BE49-F238E27FC236}">
              <a16:creationId xmlns:a16="http://schemas.microsoft.com/office/drawing/2014/main" id="{00000000-0008-0000-0200-00004F020000}"/>
            </a:ext>
          </a:extLst>
        </xdr:cNvPr>
        <xdr:cNvSpPr txBox="1"/>
      </xdr:nvSpPr>
      <xdr:spPr>
        <a:xfrm>
          <a:off x="15266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24328</xdr:rowOff>
    </xdr:from>
    <xdr:ext cx="405111" cy="259045"/>
    <xdr:sp macro="" textlink="">
      <xdr:nvSpPr>
        <xdr:cNvPr id="592" name="n_2mainValue【庁舎】&#10;有形固定資産減価償却率">
          <a:extLst>
            <a:ext uri="{FF2B5EF4-FFF2-40B4-BE49-F238E27FC236}">
              <a16:creationId xmlns:a16="http://schemas.microsoft.com/office/drawing/2014/main" id="{00000000-0008-0000-0200-000050020000}"/>
            </a:ext>
          </a:extLst>
        </xdr:cNvPr>
        <xdr:cNvSpPr txBox="1"/>
      </xdr:nvSpPr>
      <xdr:spPr>
        <a:xfrm>
          <a:off x="14389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163121</xdr:rowOff>
    </xdr:from>
    <xdr:ext cx="405111" cy="259045"/>
    <xdr:sp macro="" textlink="">
      <xdr:nvSpPr>
        <xdr:cNvPr id="593" name="n_3mainValue【庁舎】&#10;有形固定資産減価償却率">
          <a:extLst>
            <a:ext uri="{FF2B5EF4-FFF2-40B4-BE49-F238E27FC236}">
              <a16:creationId xmlns:a16="http://schemas.microsoft.com/office/drawing/2014/main" id="{00000000-0008-0000-0200-000051020000}"/>
            </a:ext>
          </a:extLst>
        </xdr:cNvPr>
        <xdr:cNvSpPr txBox="1"/>
      </xdr:nvSpPr>
      <xdr:spPr>
        <a:xfrm>
          <a:off x="13500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128832</xdr:rowOff>
    </xdr:from>
    <xdr:ext cx="405111" cy="259045"/>
    <xdr:sp macro="" textlink="">
      <xdr:nvSpPr>
        <xdr:cNvPr id="594" name="n_4mainValue【庁舎】&#10;有形固定資産減価償却率">
          <a:extLst>
            <a:ext uri="{FF2B5EF4-FFF2-40B4-BE49-F238E27FC236}">
              <a16:creationId xmlns:a16="http://schemas.microsoft.com/office/drawing/2014/main" id="{00000000-0008-0000-0200-000052020000}"/>
            </a:ext>
          </a:extLst>
        </xdr:cNvPr>
        <xdr:cNvSpPr txBox="1"/>
      </xdr:nvSpPr>
      <xdr:spPr>
        <a:xfrm>
          <a:off x="12611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00000000-0008-0000-0200-00006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621" name="【庁舎】&#10;一人当たり面積最小値テキスト">
          <a:extLst>
            <a:ext uri="{FF2B5EF4-FFF2-40B4-BE49-F238E27FC236}">
              <a16:creationId xmlns:a16="http://schemas.microsoft.com/office/drawing/2014/main" id="{00000000-0008-0000-0200-00006D02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623" name="【庁舎】&#10;一人当たり面積最大値テキスト">
          <a:extLst>
            <a:ext uri="{FF2B5EF4-FFF2-40B4-BE49-F238E27FC236}">
              <a16:creationId xmlns:a16="http://schemas.microsoft.com/office/drawing/2014/main" id="{00000000-0008-0000-0200-00006F02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625" name="【庁舎】&#10;一人当たり面積平均値テキスト">
          <a:extLst>
            <a:ext uri="{FF2B5EF4-FFF2-40B4-BE49-F238E27FC236}">
              <a16:creationId xmlns:a16="http://schemas.microsoft.com/office/drawing/2014/main" id="{00000000-0008-0000-0200-000071020000}"/>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76019</xdr:rowOff>
    </xdr:from>
    <xdr:to>
      <xdr:col>116</xdr:col>
      <xdr:colOff>114300</xdr:colOff>
      <xdr:row>106</xdr:row>
      <xdr:rowOff>6169</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22110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54446</xdr:rowOff>
    </xdr:from>
    <xdr:ext cx="469744" cy="259045"/>
    <xdr:sp macro="" textlink="">
      <xdr:nvSpPr>
        <xdr:cNvPr id="637" name="【庁舎】&#10;一人当たり面積該当値テキスト">
          <a:extLst>
            <a:ext uri="{FF2B5EF4-FFF2-40B4-BE49-F238E27FC236}">
              <a16:creationId xmlns:a16="http://schemas.microsoft.com/office/drawing/2014/main" id="{00000000-0008-0000-0200-00007D020000}"/>
            </a:ext>
          </a:extLst>
        </xdr:cNvPr>
        <xdr:cNvSpPr txBox="1"/>
      </xdr:nvSpPr>
      <xdr:spPr>
        <a:xfrm>
          <a:off x="22199600" y="1805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84182</xdr:rowOff>
    </xdr:from>
    <xdr:to>
      <xdr:col>112</xdr:col>
      <xdr:colOff>38100</xdr:colOff>
      <xdr:row>106</xdr:row>
      <xdr:rowOff>14332</xdr:rowOff>
    </xdr:to>
    <xdr:sp macro="" textlink="">
      <xdr:nvSpPr>
        <xdr:cNvPr id="638" name="楕円 637">
          <a:extLst>
            <a:ext uri="{FF2B5EF4-FFF2-40B4-BE49-F238E27FC236}">
              <a16:creationId xmlns:a16="http://schemas.microsoft.com/office/drawing/2014/main" id="{00000000-0008-0000-0200-00007E020000}"/>
            </a:ext>
          </a:extLst>
        </xdr:cNvPr>
        <xdr:cNvSpPr/>
      </xdr:nvSpPr>
      <xdr:spPr>
        <a:xfrm>
          <a:off x="21272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126819</xdr:rowOff>
    </xdr:from>
    <xdr:to>
      <xdr:col>116</xdr:col>
      <xdr:colOff>63500</xdr:colOff>
      <xdr:row>105</xdr:row>
      <xdr:rowOff>134982</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flipV="1">
          <a:off x="21323300" y="18129069"/>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134982</xdr:rowOff>
    </xdr:from>
    <xdr:to>
      <xdr:col>111</xdr:col>
      <xdr:colOff>177800</xdr:colOff>
      <xdr:row>105</xdr:row>
      <xdr:rowOff>144780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20434300" y="1813723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102144</xdr:rowOff>
    </xdr:from>
    <xdr:to>
      <xdr:col>102</xdr:col>
      <xdr:colOff>165100</xdr:colOff>
      <xdr:row>106</xdr:row>
      <xdr:rowOff>32294</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9494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144780</xdr:rowOff>
    </xdr:from>
    <xdr:to>
      <xdr:col>107</xdr:col>
      <xdr:colOff>50800</xdr:colOff>
      <xdr:row>105</xdr:row>
      <xdr:rowOff>152944</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flipV="1">
          <a:off x="19545300" y="1814703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8605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152944</xdr:rowOff>
    </xdr:from>
    <xdr:to>
      <xdr:col>102</xdr:col>
      <xdr:colOff>114300</xdr:colOff>
      <xdr:row>105</xdr:row>
      <xdr:rowOff>159476</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flipV="1">
          <a:off x="18656300" y="1815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646" name="n_1aveValue【庁舎】&#10;一人当たり面積">
          <a:extLst>
            <a:ext uri="{FF2B5EF4-FFF2-40B4-BE49-F238E27FC236}">
              <a16:creationId xmlns:a16="http://schemas.microsoft.com/office/drawing/2014/main" id="{00000000-0008-0000-0200-000086020000}"/>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647" name="n_2aveValue【庁舎】&#10;一人当たり面積">
          <a:extLst>
            <a:ext uri="{FF2B5EF4-FFF2-40B4-BE49-F238E27FC236}">
              <a16:creationId xmlns:a16="http://schemas.microsoft.com/office/drawing/2014/main" id="{00000000-0008-0000-0200-000087020000}"/>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648" name="n_3aveValue【庁舎】&#10;一人当たり面積">
          <a:extLst>
            <a:ext uri="{FF2B5EF4-FFF2-40B4-BE49-F238E27FC236}">
              <a16:creationId xmlns:a16="http://schemas.microsoft.com/office/drawing/2014/main" id="{00000000-0008-0000-0200-000088020000}"/>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649" name="n_4aveValue【庁舎】&#10;一人当たり面積">
          <a:extLst>
            <a:ext uri="{FF2B5EF4-FFF2-40B4-BE49-F238E27FC236}">
              <a16:creationId xmlns:a16="http://schemas.microsoft.com/office/drawing/2014/main" id="{00000000-0008-0000-0200-00008902000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5459</xdr:rowOff>
    </xdr:from>
    <xdr:ext cx="469744" cy="259045"/>
    <xdr:sp macro="" textlink="">
      <xdr:nvSpPr>
        <xdr:cNvPr id="650" name="n_1mainValue【庁舎】&#10;一人当たり面積">
          <a:extLst>
            <a:ext uri="{FF2B5EF4-FFF2-40B4-BE49-F238E27FC236}">
              <a16:creationId xmlns:a16="http://schemas.microsoft.com/office/drawing/2014/main" id="{00000000-0008-0000-0200-00008A020000}"/>
            </a:ext>
          </a:extLst>
        </xdr:cNvPr>
        <xdr:cNvSpPr txBox="1"/>
      </xdr:nvSpPr>
      <xdr:spPr>
        <a:xfrm>
          <a:off x="21075727" y="1817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651" name="n_2mainValue【庁舎】&#10;一人当たり面積">
          <a:extLst>
            <a:ext uri="{FF2B5EF4-FFF2-40B4-BE49-F238E27FC236}">
              <a16:creationId xmlns:a16="http://schemas.microsoft.com/office/drawing/2014/main" id="{00000000-0008-0000-0200-00008B020000}"/>
            </a:ext>
          </a:extLst>
        </xdr:cNvPr>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23421</xdr:rowOff>
    </xdr:from>
    <xdr:ext cx="469744" cy="259045"/>
    <xdr:sp macro="" textlink="">
      <xdr:nvSpPr>
        <xdr:cNvPr id="652" name="n_3mainValue【庁舎】&#10;一人当たり面積">
          <a:extLst>
            <a:ext uri="{FF2B5EF4-FFF2-40B4-BE49-F238E27FC236}">
              <a16:creationId xmlns:a16="http://schemas.microsoft.com/office/drawing/2014/main" id="{00000000-0008-0000-0200-00008C020000}"/>
            </a:ext>
          </a:extLst>
        </xdr:cNvPr>
        <xdr:cNvSpPr txBox="1"/>
      </xdr:nvSpPr>
      <xdr:spPr>
        <a:xfrm>
          <a:off x="19310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653" name="n_4mainValue【庁舎】&#10;一人当たり面積">
          <a:extLst>
            <a:ext uri="{FF2B5EF4-FFF2-40B4-BE49-F238E27FC236}">
              <a16:creationId xmlns:a16="http://schemas.microsoft.com/office/drawing/2014/main" id="{00000000-0008-0000-0200-00008D020000}"/>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消防施設以外は、有形固定資産減価償却率は高い水準となっており、類似団体平均を上回っている。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一般廃棄物処理施設のうち、昭和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年建築の環境センターについては、外部委託等による効率的な運営方法の検討を行い、現施設については廃止する。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43,436
42,852
205.50
26,195,144
25,052,098
754,873
11,789,252
15,493,706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電力事業に係る大規模償却資産の税収により、財政力指数は類似団体内平均を大きく上回る</a:t>
          </a:r>
          <a:r>
            <a:rPr kumimoji="1" lang="en-US" altLang="ja-JP" sz="1300">
              <a:latin typeface="ＭＳ Ｐゴシック" panose="020B0600070205080204" pitchFamily="50" charset="-128"/>
              <a:ea typeface="ＭＳ Ｐゴシック" panose="020B0600070205080204" pitchFamily="50" charset="-128"/>
            </a:rPr>
            <a:t>0.93</a:t>
          </a:r>
          <a:r>
            <a:rPr kumimoji="1" lang="ja-JP" altLang="en-US" sz="1300">
              <a:latin typeface="ＭＳ Ｐゴシック" panose="020B0600070205080204" pitchFamily="50" charset="-128"/>
              <a:ea typeface="ＭＳ Ｐゴシック" panose="020B0600070205080204" pitchFamily="50" charset="-128"/>
            </a:rPr>
            <a:t>となっている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今後も税の徴収強化等による歳入確保に努める。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149225</xdr:rowOff>
    </xdr:from>
    <xdr:to>
      <xdr:col>23</xdr:col>
      <xdr:colOff>133350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3214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169333</xdr:rowOff>
    </xdr:from>
    <xdr:to>
      <xdr:col>19</xdr:col>
      <xdr:colOff>133350</xdr:colOff>
      <xdr:row>36</xdr:row>
      <xdr:rowOff>169333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3415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169333</xdr:rowOff>
    </xdr:from>
    <xdr:to>
      <xdr:col>15</xdr:col>
      <xdr:colOff>82550</xdr:colOff>
      <xdr:row>37</xdr:row>
      <xdr:rowOff>17992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169333</xdr:rowOff>
    </xdr:from>
    <xdr:to>
      <xdr:col>11</xdr:col>
      <xdr:colOff>31750</xdr:colOff>
      <xdr:row>37</xdr:row>
      <xdr:rowOff>17992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98425</xdr:rowOff>
    </xdr:from>
    <xdr:to>
      <xdr:col>23</xdr:col>
      <xdr:colOff>184150</xdr:colOff>
      <xdr:row>37</xdr:row>
      <xdr:rowOff>28575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19702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118533</xdr:rowOff>
    </xdr:from>
    <xdr:to>
      <xdr:col>19</xdr:col>
      <xdr:colOff>184150</xdr:colOff>
      <xdr:row>37</xdr:row>
      <xdr:rowOff>48683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58860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118533</xdr:rowOff>
    </xdr:from>
    <xdr:to>
      <xdr:col>15</xdr:col>
      <xdr:colOff>133350</xdr:colOff>
      <xdr:row>37</xdr:row>
      <xdr:rowOff>48683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58860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138642</xdr:rowOff>
    </xdr:from>
    <xdr:to>
      <xdr:col>11</xdr:col>
      <xdr:colOff>82550</xdr:colOff>
      <xdr:row>37</xdr:row>
      <xdr:rowOff>68792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78969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118533</xdr:rowOff>
    </xdr:from>
    <xdr:to>
      <xdr:col>7</xdr:col>
      <xdr:colOff>31750</xdr:colOff>
      <xdr:row>37</xdr:row>
      <xdr:rowOff>48683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58860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償却資産及び法人市民税、法人税割の大幅な増加により、前年度比で</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ポイント減少した。引き続き、富津市中期財政計画に掲げる財政健全化の取組を着実に推進し、税の徴収強化等による歳入確保、事務事業の見直し等により比率の改善を図る。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55517</xdr:rowOff>
    </xdr:from>
    <xdr:to>
      <xdr:col>23</xdr:col>
      <xdr:colOff>133350</xdr:colOff>
      <xdr:row>60</xdr:row>
      <xdr:rowOff>28847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17106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155484</xdr:rowOff>
    </xdr:from>
    <xdr:to>
      <xdr:col>19</xdr:col>
      <xdr:colOff>133350</xdr:colOff>
      <xdr:row>60</xdr:row>
      <xdr:rowOff>28847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7103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155484</xdr:rowOff>
    </xdr:from>
    <xdr:to>
      <xdr:col>15</xdr:col>
      <xdr:colOff>82550</xdr:colOff>
      <xdr:row>60</xdr:row>
      <xdr:rowOff>1270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27103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18506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2882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4717</xdr:rowOff>
    </xdr:from>
    <xdr:to>
      <xdr:col>23</xdr:col>
      <xdr:colOff>184150</xdr:colOff>
      <xdr:row>59</xdr:row>
      <xdr:rowOff>106317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21244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96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149497</xdr:rowOff>
    </xdr:from>
    <xdr:to>
      <xdr:col>19</xdr:col>
      <xdr:colOff>184150</xdr:colOff>
      <xdr:row>60</xdr:row>
      <xdr:rowOff>79647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89824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3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104684</xdr:rowOff>
    </xdr:from>
    <xdr:to>
      <xdr:col>15</xdr:col>
      <xdr:colOff>133350</xdr:colOff>
      <xdr:row>60</xdr:row>
      <xdr:rowOff>34834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45011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139156</xdr:rowOff>
    </xdr:from>
    <xdr:to>
      <xdr:col>7</xdr:col>
      <xdr:colOff>31750</xdr:colOff>
      <xdr:row>60</xdr:row>
      <xdr:rowOff>69306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79483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小中学校統廃合に伴うスクールバス増便、令和元年度台風災害に係る損壊家屋撤去事業による物件費の増加のほか、会計年度任用職員制度導入による人件費の増加により前年度比</a:t>
          </a:r>
          <a:r>
            <a:rPr kumimoji="1" lang="en-US" altLang="ja-JP" sz="1300">
              <a:latin typeface="ＭＳ Ｐゴシック" panose="020B0600070205080204" pitchFamily="50" charset="-128"/>
              <a:ea typeface="ＭＳ Ｐゴシック" panose="020B0600070205080204" pitchFamily="50" charset="-128"/>
            </a:rPr>
            <a:t>14,477</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全国・県内平均を上回っている状況であるため、定員適正化計画の推進による適正な定員管理を行うこと、また、公共施設等総合管理計画に基づく公共施設の再配置を進め、維持管理コストを縮減することなどにより、人件費・物件費等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24616</xdr:rowOff>
    </xdr:from>
    <xdr:to>
      <xdr:col>23</xdr:col>
      <xdr:colOff>133350</xdr:colOff>
      <xdr:row>83</xdr:row>
      <xdr:rowOff>59548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54966"/>
          <a:ext cx="838200" cy="3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150888</xdr:rowOff>
    </xdr:from>
    <xdr:to>
      <xdr:col>19</xdr:col>
      <xdr:colOff>133350</xdr:colOff>
      <xdr:row>83</xdr:row>
      <xdr:rowOff>24616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09788"/>
          <a:ext cx="889000" cy="4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143725</xdr:rowOff>
    </xdr:from>
    <xdr:to>
      <xdr:col>15</xdr:col>
      <xdr:colOff>82550</xdr:colOff>
      <xdr:row>82</xdr:row>
      <xdr:rowOff>150888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02625"/>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137745</xdr:rowOff>
    </xdr:from>
    <xdr:to>
      <xdr:col>11</xdr:col>
      <xdr:colOff>31750</xdr:colOff>
      <xdr:row>82</xdr:row>
      <xdr:rowOff>143725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96645"/>
          <a:ext cx="889000" cy="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8748</xdr:rowOff>
    </xdr:from>
    <xdr:to>
      <xdr:col>23</xdr:col>
      <xdr:colOff>184150</xdr:colOff>
      <xdr:row>83</xdr:row>
      <xdr:rowOff>110348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3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25275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8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145266</xdr:rowOff>
    </xdr:from>
    <xdr:to>
      <xdr:col>19</xdr:col>
      <xdr:colOff>184150</xdr:colOff>
      <xdr:row>83</xdr:row>
      <xdr:rowOff>75416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85593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73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100088</xdr:rowOff>
    </xdr:from>
    <xdr:to>
      <xdr:col>15</xdr:col>
      <xdr:colOff>133350</xdr:colOff>
      <xdr:row>83</xdr:row>
      <xdr:rowOff>30238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40415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2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92925</xdr:rowOff>
    </xdr:from>
    <xdr:to>
      <xdr:col>11</xdr:col>
      <xdr:colOff>82550</xdr:colOff>
      <xdr:row>83</xdr:row>
      <xdr:rowOff>23075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5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33252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2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86945</xdr:rowOff>
    </xdr:from>
    <xdr:to>
      <xdr:col>7</xdr:col>
      <xdr:colOff>31750</xdr:colOff>
      <xdr:row>83</xdr:row>
      <xdr:rowOff>17095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4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27272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1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年度から全職員の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か月昇給延伸、諸手当等の見直し等を行い人件費の抑制を図ってきたが、指標は高くなっている。要因としては、国と比較して、職員の学歴分布の構成が異なることなどが挙げられる。</a:t>
          </a:r>
        </a:p>
        <a:p>
          <a:r>
            <a:rPr kumimoji="1" lang="ja-JP" altLang="en-US" sz="1300">
              <a:latin typeface="ＭＳ Ｐゴシック" panose="020B0600070205080204" pitchFamily="50" charset="-128"/>
              <a:ea typeface="ＭＳ Ｐゴシック" panose="020B0600070205080204" pitchFamily="50" charset="-128"/>
            </a:rPr>
            <a:t>　地域手当補正後のラスパイレス指数では、</a:t>
          </a:r>
          <a:r>
            <a:rPr kumimoji="1" lang="en-US" altLang="ja-JP" sz="1300">
              <a:latin typeface="ＭＳ Ｐゴシック" panose="020B0600070205080204" pitchFamily="50" charset="-128"/>
              <a:ea typeface="ＭＳ Ｐゴシック" panose="020B0600070205080204" pitchFamily="50" charset="-128"/>
            </a:rPr>
            <a:t>97.1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R2.4.1</a:t>
          </a:r>
          <a:r>
            <a:rPr kumimoji="1" lang="ja-JP" altLang="en-US" sz="1300">
              <a:latin typeface="ＭＳ Ｐゴシック" panose="020B0600070205080204" pitchFamily="50" charset="-128"/>
              <a:ea typeface="ＭＳ Ｐゴシック" panose="020B0600070205080204" pitchFamily="50" charset="-128"/>
            </a:rPr>
            <a:t>時点）と</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を大きく下回っている。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137886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087600"/>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45962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0876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88</xdr:row>
      <xdr:rowOff>80434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1335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137886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1680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154413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7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富津市職員定員適正化計画に基づき、定員管理を行っている。職員数は若干名増加し、人口も年々減少していることから、人口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人当たり職員数は増加傾向にある。</a:t>
          </a:r>
        </a:p>
        <a:p>
          <a:r>
            <a:rPr kumimoji="1" lang="ja-JP" altLang="en-US" sz="1300">
              <a:latin typeface="ＭＳ Ｐゴシック" panose="020B0600070205080204" pitchFamily="50" charset="-128"/>
              <a:ea typeface="ＭＳ Ｐゴシック" panose="020B0600070205080204" pitchFamily="50" charset="-128"/>
            </a:rPr>
            <a:t>　引き続き、富津市職員定員適正化計画に基づき、適正な定員管理を行う。</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67431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50220"/>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166491</xdr:rowOff>
    </xdr:from>
    <xdr:to>
      <xdr:col>77</xdr:col>
      <xdr:colOff>44450</xdr:colOff>
      <xdr:row>62</xdr:row>
      <xdr:rowOff>20320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24941"/>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137764</xdr:rowOff>
    </xdr:from>
    <xdr:to>
      <xdr:col>72</xdr:col>
      <xdr:colOff>203200</xdr:colOff>
      <xdr:row>61</xdr:row>
      <xdr:rowOff>166491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96214"/>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117082</xdr:rowOff>
    </xdr:from>
    <xdr:to>
      <xdr:col>68</xdr:col>
      <xdr:colOff>152400</xdr:colOff>
      <xdr:row>61</xdr:row>
      <xdr:rowOff>137764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7553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16631</xdr:rowOff>
    </xdr:from>
    <xdr:to>
      <xdr:col>81</xdr:col>
      <xdr:colOff>95250</xdr:colOff>
      <xdr:row>62</xdr:row>
      <xdr:rowOff>118231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33158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9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81297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115691</xdr:rowOff>
    </xdr:from>
    <xdr:to>
      <xdr:col>73</xdr:col>
      <xdr:colOff>44450</xdr:colOff>
      <xdr:row>62</xdr:row>
      <xdr:rowOff>45841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56018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4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86964</xdr:rowOff>
    </xdr:from>
    <xdr:to>
      <xdr:col>68</xdr:col>
      <xdr:colOff>203200</xdr:colOff>
      <xdr:row>62</xdr:row>
      <xdr:rowOff>17114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27291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1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66282</xdr:rowOff>
    </xdr:from>
    <xdr:to>
      <xdr:col>64</xdr:col>
      <xdr:colOff>152400</xdr:colOff>
      <xdr:row>61</xdr:row>
      <xdr:rowOff>167882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6609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9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実質公債費比率は、電気業ほか固定資産税及び法人税割が増加したことで、標準財政規模が増加したことにより、前年度比で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latin typeface="ＭＳ Ｐゴシック" panose="020B0600070205080204" pitchFamily="50" charset="-128"/>
              <a:ea typeface="ＭＳ Ｐゴシック" panose="020B0600070205080204" pitchFamily="50" charset="-128"/>
            </a:rPr>
            <a:t>改善している。</a:t>
          </a:r>
        </a:p>
        <a:p>
          <a:r>
            <a:rPr kumimoji="1" lang="ja-JP" altLang="en-US" sz="1300">
              <a:latin typeface="ＭＳ Ｐゴシック" panose="020B0600070205080204" pitchFamily="50" charset="-128"/>
              <a:ea typeface="ＭＳ Ｐゴシック" panose="020B0600070205080204" pitchFamily="50" charset="-128"/>
            </a:rPr>
            <a:t>　引き続き、事業の優先度を見極めることなどにより地方債の発行抑制に努め、適正な公債費管理により比率の改善を図る。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5927</xdr:rowOff>
    </xdr:from>
    <xdr:to>
      <xdr:col>81</xdr:col>
      <xdr:colOff>44450</xdr:colOff>
      <xdr:row>37</xdr:row>
      <xdr:rowOff>9948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4957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9948</xdr:rowOff>
    </xdr:from>
    <xdr:to>
      <xdr:col>77</xdr:col>
      <xdr:colOff>44450</xdr:colOff>
      <xdr:row>37</xdr:row>
      <xdr:rowOff>22013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535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36089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6566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36089</xdr:rowOff>
    </xdr:from>
    <xdr:to>
      <xdr:col>68</xdr:col>
      <xdr:colOff>152400</xdr:colOff>
      <xdr:row>37</xdr:row>
      <xdr:rowOff>44133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7973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126577</xdr:rowOff>
    </xdr:from>
    <xdr:to>
      <xdr:col>81</xdr:col>
      <xdr:colOff>95250</xdr:colOff>
      <xdr:row>37</xdr:row>
      <xdr:rowOff>56727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143104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130598</xdr:rowOff>
    </xdr:from>
    <xdr:to>
      <xdr:col>77</xdr:col>
      <xdr:colOff>95250</xdr:colOff>
      <xdr:row>37</xdr:row>
      <xdr:rowOff>60748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70925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7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156739</xdr:rowOff>
    </xdr:from>
    <xdr:to>
      <xdr:col>68</xdr:col>
      <xdr:colOff>203200</xdr:colOff>
      <xdr:row>37</xdr:row>
      <xdr:rowOff>86889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71666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164783</xdr:rowOff>
    </xdr:from>
    <xdr:to>
      <xdr:col>64</xdr:col>
      <xdr:colOff>152400</xdr:colOff>
      <xdr:row>37</xdr:row>
      <xdr:rowOff>94933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79710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将来負担比率は、電気業ほか固定資産税及び法人税割が増加したことで標準財政規模が増加するとともに、充当可能基金の増加により、前年度比で</a:t>
          </a:r>
          <a:r>
            <a:rPr kumimoji="1" lang="en-US" altLang="ja-JP" sz="1300">
              <a:latin typeface="ＭＳ Ｐゴシック" panose="020B0600070205080204" pitchFamily="50" charset="-128"/>
              <a:ea typeface="ＭＳ Ｐゴシック" panose="020B0600070205080204" pitchFamily="50" charset="-128"/>
            </a:rPr>
            <a:t>14.7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latin typeface="ＭＳ Ｐゴシック" panose="020B0600070205080204" pitchFamily="50" charset="-128"/>
              <a:ea typeface="ＭＳ Ｐゴシック" panose="020B0600070205080204" pitchFamily="50" charset="-128"/>
            </a:rPr>
            <a:t>改善した。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依然として類似団体内平均を上回っている状況であるので、地方債の発行抑制をはじめとした富津市中期財政計画の着実な推進に努め、比率の改善を図る。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17293</xdr:rowOff>
    </xdr:from>
    <xdr:to>
      <xdr:col>81</xdr:col>
      <xdr:colOff>44450</xdr:colOff>
      <xdr:row>15</xdr:row>
      <xdr:rowOff>76412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89043"/>
          <a:ext cx="838200" cy="5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74803</xdr:rowOff>
    </xdr:from>
    <xdr:to>
      <xdr:col>77</xdr:col>
      <xdr:colOff>44450</xdr:colOff>
      <xdr:row>15</xdr:row>
      <xdr:rowOff>76412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646553"/>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74803</xdr:rowOff>
    </xdr:from>
    <xdr:to>
      <xdr:col>72</xdr:col>
      <xdr:colOff>203200</xdr:colOff>
      <xdr:row>15</xdr:row>
      <xdr:rowOff>123063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64655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123063</xdr:rowOff>
    </xdr:from>
    <xdr:to>
      <xdr:col>68</xdr:col>
      <xdr:colOff>152400</xdr:colOff>
      <xdr:row>16</xdr:row>
      <xdr:rowOff>16764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69481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137943</xdr:rowOff>
    </xdr:from>
    <xdr:to>
      <xdr:col>81</xdr:col>
      <xdr:colOff>95250</xdr:colOff>
      <xdr:row>15</xdr:row>
      <xdr:rowOff>68093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3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110020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1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25612</xdr:rowOff>
    </xdr:from>
    <xdr:to>
      <xdr:col>77</xdr:col>
      <xdr:colOff>95250</xdr:colOff>
      <xdr:row>15</xdr:row>
      <xdr:rowOff>127212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111989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83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24003</xdr:rowOff>
    </xdr:from>
    <xdr:to>
      <xdr:col>73</xdr:col>
      <xdr:colOff>44450</xdr:colOff>
      <xdr:row>15</xdr:row>
      <xdr:rowOff>125603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110380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72263</xdr:rowOff>
    </xdr:from>
    <xdr:to>
      <xdr:col>68</xdr:col>
      <xdr:colOff>203200</xdr:colOff>
      <xdr:row>16</xdr:row>
      <xdr:rowOff>2413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158640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73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137414</xdr:rowOff>
    </xdr:from>
    <xdr:to>
      <xdr:col>64</xdr:col>
      <xdr:colOff>152400</xdr:colOff>
      <xdr:row>16</xdr:row>
      <xdr:rowOff>67564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52341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79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43,436
42,852
205.50
26,195,144
25,052,098
754,873
11,789,252
15,493,706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人件費に係る経常収支比率は、会計年度任用職員制度の導入により増加となったが、電気業ほか固定資産税及び法人税割が増加したことにより、前年度比で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組織機構のコンパクト化や事務事業の見直しなど、職員数の適正管理に努めることにより比率の改善を図る。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18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146050</xdr:rowOff>
    </xdr:from>
    <xdr:to>
      <xdr:col>19</xdr:col>
      <xdr:colOff>187325</xdr:colOff>
      <xdr:row>40</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32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2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115570</xdr:rowOff>
    </xdr:from>
    <xdr:to>
      <xdr:col>11</xdr:col>
      <xdr:colOff>9525</xdr:colOff>
      <xdr:row>39</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0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95250</xdr:rowOff>
    </xdr:from>
    <xdr:to>
      <xdr:col>20</xdr:col>
      <xdr:colOff>38100</xdr:colOff>
      <xdr:row>40</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125730</xdr:rowOff>
    </xdr:from>
    <xdr:to>
      <xdr:col>15</xdr:col>
      <xdr:colOff>149225</xdr:colOff>
      <xdr:row>40</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物件費に係る経常収支比率は、小中学校統廃合に伴うスクールバス増便などにより、増加したが、電気業ほか固定資産税及び法人税割が増加したことにより、前年度比で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依然として、類似団体平均を上回っている状況であるので、業務委託の見直しなどにより経費削減に努める。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88900</xdr:rowOff>
    </xdr:from>
    <xdr:to>
      <xdr:col>82</xdr:col>
      <xdr:colOff>107950</xdr:colOff>
      <xdr:row>20</xdr:row>
      <xdr:rowOff>139700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517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25400</xdr:rowOff>
    </xdr:from>
    <xdr:to>
      <xdr:col>78</xdr:col>
      <xdr:colOff>69850</xdr:colOff>
      <xdr:row>20</xdr:row>
      <xdr:rowOff>139700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45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0</xdr:rowOff>
    </xdr:from>
    <xdr:to>
      <xdr:col>73</xdr:col>
      <xdr:colOff>180975</xdr:colOff>
      <xdr:row>20</xdr:row>
      <xdr:rowOff>25400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2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0</xdr:rowOff>
    </xdr:from>
    <xdr:to>
      <xdr:col>69</xdr:col>
      <xdr:colOff>92075</xdr:colOff>
      <xdr:row>20</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2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38100</xdr:rowOff>
    </xdr:from>
    <xdr:to>
      <xdr:col>82</xdr:col>
      <xdr:colOff>158750</xdr:colOff>
      <xdr:row>20</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88900</xdr:rowOff>
    </xdr:from>
    <xdr:to>
      <xdr:col>78</xdr:col>
      <xdr:colOff>120650</xdr:colOff>
      <xdr:row>21</xdr:row>
      <xdr:rowOff>19050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3827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60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146050</xdr:rowOff>
    </xdr:from>
    <xdr:to>
      <xdr:col>74</xdr:col>
      <xdr:colOff>31750</xdr:colOff>
      <xdr:row>20</xdr:row>
      <xdr:rowOff>76200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60977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120650</xdr:rowOff>
    </xdr:from>
    <xdr:to>
      <xdr:col>69</xdr:col>
      <xdr:colOff>142875</xdr:colOff>
      <xdr:row>20</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158750</xdr:rowOff>
    </xdr:from>
    <xdr:to>
      <xdr:col>65</xdr:col>
      <xdr:colOff>53975</xdr:colOff>
      <xdr:row>20</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扶助費に係る経常収支比率は、扶助費は微減であったが、電気業ほか固定資産税及び法人税割が増加したことにより、前年度比で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単独扶助費の見直しや公益性、公平性などを精査していく。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120650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04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120650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91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58</xdr:row>
      <xdr:rowOff>25400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91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58</xdr:row>
      <xdr:rowOff>25400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29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その他に係る経常収支比率は、維持補修費が増加したが、電気業ほか固定資産税及び法人税割が増加したことにより、前年度比で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類似団体内平均とはほぼ同水準で推移しているが、今後は特別会計等への繰出金について、経費削減等を図り、普通会計の負担額を減らしていくよう努める。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89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100330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1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100330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107950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3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補助費等に係る経常収支比率は、広域市町村圏事務組合負担金の減少など、また、電気業ほか固定資産税及び法人税割が増加したことにより、前年度比で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類似団体内平均を下回っているが、今後も引き続き、補助事業の効果・成果等を精査し、見直しを行っていく。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35</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59928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159004</xdr:rowOff>
    </xdr:from>
    <xdr:to>
      <xdr:col>78</xdr:col>
      <xdr:colOff>69850</xdr:colOff>
      <xdr:row>35</xdr:row>
      <xdr:rowOff>14986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5988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34</xdr:row>
      <xdr:rowOff>159004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154432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129303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108204</xdr:rowOff>
    </xdr:from>
    <xdr:to>
      <xdr:col>74</xdr:col>
      <xdr:colOff>31750</xdr:colOff>
      <xdr:row>35</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48531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公債費に係る経常収支比率は、臨時財政対策債（平成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年度債）の償還開始などにより、前年度比で増加したが、電気業ほか固定資産税及び法人税割が増加したことにより、前年度比で</a:t>
          </a:r>
          <a:r>
            <a:rPr kumimoji="1" lang="en-US" altLang="ja-JP" sz="1250">
              <a:latin typeface="ＭＳ Ｐゴシック" panose="020B0600070205080204" pitchFamily="50" charset="-128"/>
              <a:ea typeface="ＭＳ Ｐゴシック" panose="020B0600070205080204" pitchFamily="50" charset="-128"/>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50">
              <a:latin typeface="ＭＳ Ｐゴシック" panose="020B0600070205080204" pitchFamily="50" charset="-128"/>
              <a:ea typeface="ＭＳ Ｐゴシック" panose="020B0600070205080204" pitchFamily="50" charset="-128"/>
            </a:rPr>
            <a:t>減少した。</a:t>
          </a:r>
        </a:p>
        <a:p>
          <a:r>
            <a:rPr kumimoji="1" lang="ja-JP" altLang="en-US" sz="1250">
              <a:latin typeface="ＭＳ Ｐゴシック" panose="020B0600070205080204" pitchFamily="50" charset="-128"/>
              <a:ea typeface="ＭＳ Ｐゴシック" panose="020B0600070205080204" pitchFamily="50" charset="-128"/>
            </a:rPr>
            <a:t>　今後も臨時財政対策債をはじめ、地方債償還額の増加が見込まれることから、地方債の発行にあたっては、抑制に努めるとともに、可能な限り交付税措置のある地方債を選択するようにし、実質的な公債費の負担額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67945</xdr:rowOff>
    </xdr:from>
    <xdr:to>
      <xdr:col>24</xdr:col>
      <xdr:colOff>25400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7552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79375</xdr:rowOff>
    </xdr:from>
    <xdr:to>
      <xdr:col>19</xdr:col>
      <xdr:colOff>187325</xdr:colOff>
      <xdr:row>74</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7666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79375</xdr:rowOff>
    </xdr:from>
    <xdr:to>
      <xdr:col>15</xdr:col>
      <xdr:colOff>98425</xdr:colOff>
      <xdr:row>74</xdr:row>
      <xdr:rowOff>86995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7666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86995</xdr:rowOff>
    </xdr:from>
    <xdr:to>
      <xdr:col>11</xdr:col>
      <xdr:colOff>9525</xdr:colOff>
      <xdr:row>74</xdr:row>
      <xdr:rowOff>107950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7742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17145</xdr:rowOff>
    </xdr:from>
    <xdr:to>
      <xdr:col>24</xdr:col>
      <xdr:colOff>76200</xdr:colOff>
      <xdr:row>74</xdr:row>
      <xdr:rowOff>118745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97172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1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30480</xdr:rowOff>
    </xdr:from>
    <xdr:to>
      <xdr:col>20</xdr:col>
      <xdr:colOff>38100</xdr:colOff>
      <xdr:row>74</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142257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28575</xdr:rowOff>
    </xdr:from>
    <xdr:to>
      <xdr:col>15</xdr:col>
      <xdr:colOff>149225</xdr:colOff>
      <xdr:row>74</xdr:row>
      <xdr:rowOff>130175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140352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4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36195</xdr:rowOff>
    </xdr:from>
    <xdr:to>
      <xdr:col>11</xdr:col>
      <xdr:colOff>60325</xdr:colOff>
      <xdr:row>74</xdr:row>
      <xdr:rowOff>137795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147972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57150</xdr:rowOff>
    </xdr:from>
    <xdr:to>
      <xdr:col>6</xdr:col>
      <xdr:colOff>171450</xdr:colOff>
      <xdr:row>74</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168927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主な要因としては、電気業ほか固定資産税及び法人税割が増加したことによるものであり、引き続き、経常経費の抑制に努めるとともに、地方税の徴収強化等による経常一般財源の確保に努める。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78</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2257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12700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309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77</xdr:row>
      <xdr:rowOff>133858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309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133858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08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4982</xdr:rowOff>
    </xdr:from>
    <xdr:to>
      <xdr:col>29</xdr:col>
      <xdr:colOff>127000</xdr:colOff>
      <xdr:row>19</xdr:row>
      <xdr:rowOff>15193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10157"/>
          <a:ext cx="647700" cy="10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15193</xdr:rowOff>
    </xdr:from>
    <xdr:to>
      <xdr:col>26</xdr:col>
      <xdr:colOff>50800</xdr:colOff>
      <xdr:row>19</xdr:row>
      <xdr:rowOff>70775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20368"/>
          <a:ext cx="698500" cy="55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70775</xdr:rowOff>
    </xdr:from>
    <xdr:to>
      <xdr:col>22</xdr:col>
      <xdr:colOff>114300</xdr:colOff>
      <xdr:row>19</xdr:row>
      <xdr:rowOff>89346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75950"/>
          <a:ext cx="698500" cy="18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89346</xdr:rowOff>
    </xdr:from>
    <xdr:to>
      <xdr:col>18</xdr:col>
      <xdr:colOff>177800</xdr:colOff>
      <xdr:row>19</xdr:row>
      <xdr:rowOff>110334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94521"/>
          <a:ext cx="698500" cy="20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125632</xdr:rowOff>
    </xdr:from>
    <xdr:to>
      <xdr:col>29</xdr:col>
      <xdr:colOff>177800</xdr:colOff>
      <xdr:row>19</xdr:row>
      <xdr:rowOff>55782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5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97709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135843</xdr:rowOff>
    </xdr:from>
    <xdr:to>
      <xdr:col>26</xdr:col>
      <xdr:colOff>101600</xdr:colOff>
      <xdr:row>19</xdr:row>
      <xdr:rowOff>65993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69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50770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5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19975</xdr:rowOff>
    </xdr:from>
    <xdr:to>
      <xdr:col>22</xdr:col>
      <xdr:colOff>165100</xdr:colOff>
      <xdr:row>19</xdr:row>
      <xdr:rowOff>121575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25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106352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38546</xdr:rowOff>
    </xdr:from>
    <xdr:to>
      <xdr:col>19</xdr:col>
      <xdr:colOff>38100</xdr:colOff>
      <xdr:row>19</xdr:row>
      <xdr:rowOff>140146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43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124923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59534</xdr:rowOff>
    </xdr:from>
    <xdr:to>
      <xdr:col>15</xdr:col>
      <xdr:colOff>101600</xdr:colOff>
      <xdr:row>19</xdr:row>
      <xdr:rowOff>161134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64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145911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5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9694</xdr:rowOff>
    </xdr:from>
    <xdr:to>
      <xdr:col>29</xdr:col>
      <xdr:colOff>127000</xdr:colOff>
      <xdr:row>38</xdr:row>
      <xdr:rowOff>12049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77294"/>
          <a:ext cx="647700" cy="2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12049</xdr:rowOff>
    </xdr:from>
    <xdr:to>
      <xdr:col>26</xdr:col>
      <xdr:colOff>50800</xdr:colOff>
      <xdr:row>38</xdr:row>
      <xdr:rowOff>20434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79649"/>
          <a:ext cx="698500" cy="8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13527</xdr:rowOff>
    </xdr:from>
    <xdr:to>
      <xdr:col>22</xdr:col>
      <xdr:colOff>114300</xdr:colOff>
      <xdr:row>38</xdr:row>
      <xdr:rowOff>20434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81127"/>
          <a:ext cx="698500" cy="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108</xdr:rowOff>
    </xdr:from>
    <xdr:to>
      <xdr:col>18</xdr:col>
      <xdr:colOff>177800</xdr:colOff>
      <xdr:row>38</xdr:row>
      <xdr:rowOff>13527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67708"/>
          <a:ext cx="698500" cy="13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301794</xdr:rowOff>
    </xdr:from>
    <xdr:to>
      <xdr:col>29</xdr:col>
      <xdr:colOff>177800</xdr:colOff>
      <xdr:row>38</xdr:row>
      <xdr:rowOff>60494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2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273871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9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304149</xdr:rowOff>
    </xdr:from>
    <xdr:to>
      <xdr:col>26</xdr:col>
      <xdr:colOff>101600</xdr:colOff>
      <xdr:row>38</xdr:row>
      <xdr:rowOff>62849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2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47626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1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312534</xdr:rowOff>
    </xdr:from>
    <xdr:to>
      <xdr:col>22</xdr:col>
      <xdr:colOff>165100</xdr:colOff>
      <xdr:row>38</xdr:row>
      <xdr:rowOff>71234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3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56011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305627</xdr:rowOff>
    </xdr:from>
    <xdr:to>
      <xdr:col>19</xdr:col>
      <xdr:colOff>38100</xdr:colOff>
      <xdr:row>38</xdr:row>
      <xdr:rowOff>64327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3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49104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1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292208</xdr:rowOff>
    </xdr:from>
    <xdr:to>
      <xdr:col>15</xdr:col>
      <xdr:colOff>101600</xdr:colOff>
      <xdr:row>38</xdr:row>
      <xdr:rowOff>50908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1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35685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43,436
42,852
205.50
26,195,144
25,052,098
754,873
11,789,252
15,493,706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152795</xdr:rowOff>
    </xdr:from>
    <xdr:to>
      <xdr:col>24</xdr:col>
      <xdr:colOff>63500</xdr:colOff>
      <xdr:row>36</xdr:row>
      <xdr:rowOff>15396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3545"/>
          <a:ext cx="838200" cy="3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15396</xdr:rowOff>
    </xdr:from>
    <xdr:to>
      <xdr:col>19</xdr:col>
      <xdr:colOff>177800</xdr:colOff>
      <xdr:row>36</xdr:row>
      <xdr:rowOff>60604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87596"/>
          <a:ext cx="8890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60604</xdr:rowOff>
    </xdr:from>
    <xdr:to>
      <xdr:col>15</xdr:col>
      <xdr:colOff>50800</xdr:colOff>
      <xdr:row>36</xdr:row>
      <xdr:rowOff>79328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32804"/>
          <a:ext cx="889000" cy="1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79328</xdr:rowOff>
    </xdr:from>
    <xdr:to>
      <xdr:col>10</xdr:col>
      <xdr:colOff>114300</xdr:colOff>
      <xdr:row>36</xdr:row>
      <xdr:rowOff>109209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51528"/>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101995</xdr:rowOff>
    </xdr:from>
    <xdr:to>
      <xdr:col>24</xdr:col>
      <xdr:colOff>114300</xdr:colOff>
      <xdr:row>36</xdr:row>
      <xdr:rowOff>32145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80422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8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136046</xdr:rowOff>
    </xdr:from>
    <xdr:to>
      <xdr:col>20</xdr:col>
      <xdr:colOff>38100</xdr:colOff>
      <xdr:row>36</xdr:row>
      <xdr:rowOff>66196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3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57323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2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9804</xdr:rowOff>
    </xdr:from>
    <xdr:to>
      <xdr:col>15</xdr:col>
      <xdr:colOff>101600</xdr:colOff>
      <xdr:row>36</xdr:row>
      <xdr:rowOff>111404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28528</xdr:rowOff>
    </xdr:from>
    <xdr:to>
      <xdr:col>10</xdr:col>
      <xdr:colOff>165100</xdr:colOff>
      <xdr:row>36</xdr:row>
      <xdr:rowOff>130128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121255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9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58409</xdr:rowOff>
    </xdr:from>
    <xdr:to>
      <xdr:col>6</xdr:col>
      <xdr:colOff>38100</xdr:colOff>
      <xdr:row>36</xdr:row>
      <xdr:rowOff>160009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151136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2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171365</xdr:rowOff>
    </xdr:from>
    <xdr:to>
      <xdr:col>24</xdr:col>
      <xdr:colOff>63500</xdr:colOff>
      <xdr:row>58</xdr:row>
      <xdr:rowOff>34158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44015"/>
          <a:ext cx="838200" cy="3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34158</xdr:rowOff>
    </xdr:from>
    <xdr:to>
      <xdr:col>19</xdr:col>
      <xdr:colOff>177800</xdr:colOff>
      <xdr:row>58</xdr:row>
      <xdr:rowOff>73178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78258"/>
          <a:ext cx="889000" cy="3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73178</xdr:rowOff>
    </xdr:from>
    <xdr:to>
      <xdr:col>15</xdr:col>
      <xdr:colOff>50800</xdr:colOff>
      <xdr:row>58</xdr:row>
      <xdr:rowOff>76577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17278"/>
          <a:ext cx="889000" cy="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73373</xdr:rowOff>
    </xdr:from>
    <xdr:to>
      <xdr:col>10</xdr:col>
      <xdr:colOff>114300</xdr:colOff>
      <xdr:row>58</xdr:row>
      <xdr:rowOff>76577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17473"/>
          <a:ext cx="8890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120565</xdr:rowOff>
    </xdr:from>
    <xdr:to>
      <xdr:col>24</xdr:col>
      <xdr:colOff>114300</xdr:colOff>
      <xdr:row>58</xdr:row>
      <xdr:rowOff>50715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9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98992</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7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154808</xdr:rowOff>
    </xdr:from>
    <xdr:to>
      <xdr:col>20</xdr:col>
      <xdr:colOff>38100</xdr:colOff>
      <xdr:row>58</xdr:row>
      <xdr:rowOff>84958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76085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2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22378</xdr:rowOff>
    </xdr:from>
    <xdr:to>
      <xdr:col>15</xdr:col>
      <xdr:colOff>101600</xdr:colOff>
      <xdr:row>58</xdr:row>
      <xdr:rowOff>123978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115105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25777</xdr:rowOff>
    </xdr:from>
    <xdr:to>
      <xdr:col>10</xdr:col>
      <xdr:colOff>165100</xdr:colOff>
      <xdr:row>58</xdr:row>
      <xdr:rowOff>127377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118504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6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22573</xdr:rowOff>
    </xdr:from>
    <xdr:to>
      <xdr:col>6</xdr:col>
      <xdr:colOff>38100</xdr:colOff>
      <xdr:row>58</xdr:row>
      <xdr:rowOff>124173</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6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115300</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5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65405</xdr:rowOff>
    </xdr:from>
    <xdr:to>
      <xdr:col>24</xdr:col>
      <xdr:colOff>63500</xdr:colOff>
      <xdr:row>78</xdr:row>
      <xdr:rowOff>82493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38505"/>
          <a:ext cx="8382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82493</xdr:rowOff>
    </xdr:from>
    <xdr:to>
      <xdr:col>19</xdr:col>
      <xdr:colOff>177800</xdr:colOff>
      <xdr:row>78</xdr:row>
      <xdr:rowOff>140157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55593"/>
          <a:ext cx="889000" cy="5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140157</xdr:rowOff>
    </xdr:from>
    <xdr:to>
      <xdr:col>15</xdr:col>
      <xdr:colOff>50800</xdr:colOff>
      <xdr:row>78</xdr:row>
      <xdr:rowOff>144881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13257"/>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144881</xdr:rowOff>
    </xdr:from>
    <xdr:to>
      <xdr:col>10</xdr:col>
      <xdr:colOff>114300</xdr:colOff>
      <xdr:row>78</xdr:row>
      <xdr:rowOff>153512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17981"/>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14605</xdr:rowOff>
    </xdr:from>
    <xdr:to>
      <xdr:col>24</xdr:col>
      <xdr:colOff>114300</xdr:colOff>
      <xdr:row>78</xdr:row>
      <xdr:rowOff>116205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164482</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6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31693</xdr:rowOff>
    </xdr:from>
    <xdr:to>
      <xdr:col>20</xdr:col>
      <xdr:colOff>38100</xdr:colOff>
      <xdr:row>78</xdr:row>
      <xdr:rowOff>133293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149820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18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89357</xdr:rowOff>
    </xdr:from>
    <xdr:to>
      <xdr:col>15</xdr:col>
      <xdr:colOff>101600</xdr:colOff>
      <xdr:row>79</xdr:row>
      <xdr:rowOff>19507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10634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94081</xdr:rowOff>
    </xdr:from>
    <xdr:to>
      <xdr:col>10</xdr:col>
      <xdr:colOff>165100</xdr:colOff>
      <xdr:row>79</xdr:row>
      <xdr:rowOff>24231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15358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5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102712</xdr:rowOff>
    </xdr:from>
    <xdr:to>
      <xdr:col>6</xdr:col>
      <xdr:colOff>38100</xdr:colOff>
      <xdr:row>79</xdr:row>
      <xdr:rowOff>32862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23989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6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122910</xdr:rowOff>
    </xdr:from>
    <xdr:to>
      <xdr:col>24</xdr:col>
      <xdr:colOff>63500</xdr:colOff>
      <xdr:row>97</xdr:row>
      <xdr:rowOff>145084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53560"/>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145084</xdr:rowOff>
    </xdr:from>
    <xdr:to>
      <xdr:col>19</xdr:col>
      <xdr:colOff>177800</xdr:colOff>
      <xdr:row>98</xdr:row>
      <xdr:rowOff>24740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75734"/>
          <a:ext cx="889000" cy="5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2845</xdr:rowOff>
    </xdr:from>
    <xdr:to>
      <xdr:col>15</xdr:col>
      <xdr:colOff>50800</xdr:colOff>
      <xdr:row>98</xdr:row>
      <xdr:rowOff>24740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804945"/>
          <a:ext cx="8890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170535</xdr:rowOff>
    </xdr:from>
    <xdr:to>
      <xdr:col>10</xdr:col>
      <xdr:colOff>114300</xdr:colOff>
      <xdr:row>98</xdr:row>
      <xdr:rowOff>2845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801185"/>
          <a:ext cx="8890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72110</xdr:rowOff>
    </xdr:from>
    <xdr:to>
      <xdr:col>24</xdr:col>
      <xdr:colOff>114300</xdr:colOff>
      <xdr:row>98</xdr:row>
      <xdr:rowOff>2260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50537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94284</xdr:rowOff>
    </xdr:from>
    <xdr:to>
      <xdr:col>20</xdr:col>
      <xdr:colOff>38100</xdr:colOff>
      <xdr:row>98</xdr:row>
      <xdr:rowOff>24434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15561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145390</xdr:rowOff>
    </xdr:from>
    <xdr:to>
      <xdr:col>15</xdr:col>
      <xdr:colOff>101600</xdr:colOff>
      <xdr:row>98</xdr:row>
      <xdr:rowOff>75540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66667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123495</xdr:rowOff>
    </xdr:from>
    <xdr:to>
      <xdr:col>10</xdr:col>
      <xdr:colOff>165100</xdr:colOff>
      <xdr:row>98</xdr:row>
      <xdr:rowOff>53645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44772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119735</xdr:rowOff>
    </xdr:from>
    <xdr:to>
      <xdr:col>6</xdr:col>
      <xdr:colOff>38100</xdr:colOff>
      <xdr:row>98</xdr:row>
      <xdr:rowOff>49885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41012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126947</xdr:rowOff>
    </xdr:from>
    <xdr:to>
      <xdr:col>55</xdr:col>
      <xdr:colOff>0</xdr:colOff>
      <xdr:row>39</xdr:row>
      <xdr:rowOff>8033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99147"/>
          <a:ext cx="838200" cy="39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8033</xdr:rowOff>
    </xdr:from>
    <xdr:to>
      <xdr:col>50</xdr:col>
      <xdr:colOff>114300</xdr:colOff>
      <xdr:row>39</xdr:row>
      <xdr:rowOff>11965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694583"/>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11965</xdr:rowOff>
    </xdr:from>
    <xdr:to>
      <xdr:col>45</xdr:col>
      <xdr:colOff>177800</xdr:colOff>
      <xdr:row>39</xdr:row>
      <xdr:rowOff>16720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69851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16720</xdr:rowOff>
    </xdr:from>
    <xdr:to>
      <xdr:col>41</xdr:col>
      <xdr:colOff>50800</xdr:colOff>
      <xdr:row>39</xdr:row>
      <xdr:rowOff>28477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03270"/>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76147</xdr:rowOff>
    </xdr:from>
    <xdr:to>
      <xdr:col>55</xdr:col>
      <xdr:colOff>50800</xdr:colOff>
      <xdr:row>37</xdr:row>
      <xdr:rowOff>6297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4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162524</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6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128683</xdr:rowOff>
    </xdr:from>
    <xdr:to>
      <xdr:col>50</xdr:col>
      <xdr:colOff>165100</xdr:colOff>
      <xdr:row>39</xdr:row>
      <xdr:rowOff>58833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6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49960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73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132615</xdr:rowOff>
    </xdr:from>
    <xdr:to>
      <xdr:col>46</xdr:col>
      <xdr:colOff>38100</xdr:colOff>
      <xdr:row>39</xdr:row>
      <xdr:rowOff>62765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53892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74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137370</xdr:rowOff>
    </xdr:from>
    <xdr:to>
      <xdr:col>41</xdr:col>
      <xdr:colOff>101600</xdr:colOff>
      <xdr:row>39</xdr:row>
      <xdr:rowOff>67520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58647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149127</xdr:rowOff>
    </xdr:from>
    <xdr:to>
      <xdr:col>36</xdr:col>
      <xdr:colOff>165100</xdr:colOff>
      <xdr:row>39</xdr:row>
      <xdr:rowOff>79277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6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70404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5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4428</xdr:rowOff>
    </xdr:from>
    <xdr:to>
      <xdr:col>55</xdr:col>
      <xdr:colOff>0</xdr:colOff>
      <xdr:row>57</xdr:row>
      <xdr:rowOff>76716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77078"/>
          <a:ext cx="838200" cy="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4428</xdr:rowOff>
    </xdr:from>
    <xdr:to>
      <xdr:col>50</xdr:col>
      <xdr:colOff>114300</xdr:colOff>
      <xdr:row>57</xdr:row>
      <xdr:rowOff>141355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77078"/>
          <a:ext cx="889000" cy="13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141355</xdr:rowOff>
    </xdr:from>
    <xdr:to>
      <xdr:col>45</xdr:col>
      <xdr:colOff>177800</xdr:colOff>
      <xdr:row>58</xdr:row>
      <xdr:rowOff>14894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14005"/>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14894</xdr:rowOff>
    </xdr:from>
    <xdr:to>
      <xdr:col>41</xdr:col>
      <xdr:colOff>50800</xdr:colOff>
      <xdr:row>58</xdr:row>
      <xdr:rowOff>15918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58994"/>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25916</xdr:rowOff>
    </xdr:from>
    <xdr:to>
      <xdr:col>55</xdr:col>
      <xdr:colOff>50800</xdr:colOff>
      <xdr:row>57</xdr:row>
      <xdr:rowOff>127516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4343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7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125078</xdr:rowOff>
    </xdr:from>
    <xdr:to>
      <xdr:col>50</xdr:col>
      <xdr:colOff>165100</xdr:colOff>
      <xdr:row>57</xdr:row>
      <xdr:rowOff>55228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2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46355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1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90555</xdr:rowOff>
    </xdr:from>
    <xdr:to>
      <xdr:col>46</xdr:col>
      <xdr:colOff>38100</xdr:colOff>
      <xdr:row>58</xdr:row>
      <xdr:rowOff>20705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11832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135544</xdr:rowOff>
    </xdr:from>
    <xdr:to>
      <xdr:col>41</xdr:col>
      <xdr:colOff>101600</xdr:colOff>
      <xdr:row>58</xdr:row>
      <xdr:rowOff>65694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56821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0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136568</xdr:rowOff>
    </xdr:from>
    <xdr:to>
      <xdr:col>36</xdr:col>
      <xdr:colOff>165100</xdr:colOff>
      <xdr:row>58</xdr:row>
      <xdr:rowOff>66718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57845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150216</xdr:rowOff>
    </xdr:from>
    <xdr:to>
      <xdr:col>55</xdr:col>
      <xdr:colOff>0</xdr:colOff>
      <xdr:row>78</xdr:row>
      <xdr:rowOff>133372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51866"/>
          <a:ext cx="838200" cy="15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150216</xdr:rowOff>
    </xdr:from>
    <xdr:to>
      <xdr:col>50</xdr:col>
      <xdr:colOff>114300</xdr:colOff>
      <xdr:row>78</xdr:row>
      <xdr:rowOff>29981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51866"/>
          <a:ext cx="889000" cy="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29981</xdr:rowOff>
    </xdr:from>
    <xdr:to>
      <xdr:col>45</xdr:col>
      <xdr:colOff>177800</xdr:colOff>
      <xdr:row>78</xdr:row>
      <xdr:rowOff>62891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03081"/>
          <a:ext cx="889000" cy="3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25154</xdr:rowOff>
    </xdr:from>
    <xdr:to>
      <xdr:col>41</xdr:col>
      <xdr:colOff>50800</xdr:colOff>
      <xdr:row>78</xdr:row>
      <xdr:rowOff>62891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98254"/>
          <a:ext cx="8890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82572</xdr:rowOff>
    </xdr:from>
    <xdr:to>
      <xdr:col>55</xdr:col>
      <xdr:colOff>50800</xdr:colOff>
      <xdr:row>79</xdr:row>
      <xdr:rowOff>12722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168949</xdr:rowOff>
    </xdr:from>
    <xdr:ext cx="378565"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0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99416</xdr:rowOff>
    </xdr:from>
    <xdr:to>
      <xdr:col>50</xdr:col>
      <xdr:colOff>165100</xdr:colOff>
      <xdr:row>78</xdr:row>
      <xdr:rowOff>29566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20693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39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150631</xdr:rowOff>
    </xdr:from>
    <xdr:to>
      <xdr:col>46</xdr:col>
      <xdr:colOff>38100</xdr:colOff>
      <xdr:row>78</xdr:row>
      <xdr:rowOff>80781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71908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4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12091</xdr:rowOff>
    </xdr:from>
    <xdr:to>
      <xdr:col>41</xdr:col>
      <xdr:colOff>101600</xdr:colOff>
      <xdr:row>78</xdr:row>
      <xdr:rowOff>113691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104818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145804</xdr:rowOff>
    </xdr:from>
    <xdr:to>
      <xdr:col>36</xdr:col>
      <xdr:colOff>165100</xdr:colOff>
      <xdr:row>78</xdr:row>
      <xdr:rowOff>75954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67081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4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11260</xdr:rowOff>
    </xdr:from>
    <xdr:to>
      <xdr:col>55</xdr:col>
      <xdr:colOff>0</xdr:colOff>
      <xdr:row>97</xdr:row>
      <xdr:rowOff>88210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41910"/>
          <a:ext cx="838200" cy="7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11260</xdr:rowOff>
    </xdr:from>
    <xdr:to>
      <xdr:col>50</xdr:col>
      <xdr:colOff>114300</xdr:colOff>
      <xdr:row>98</xdr:row>
      <xdr:rowOff>106226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41910"/>
          <a:ext cx="889000" cy="26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106226</xdr:rowOff>
    </xdr:from>
    <xdr:to>
      <xdr:col>45</xdr:col>
      <xdr:colOff>177800</xdr:colOff>
      <xdr:row>98</xdr:row>
      <xdr:rowOff>160677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908326"/>
          <a:ext cx="889000" cy="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160677</xdr:rowOff>
    </xdr:from>
    <xdr:to>
      <xdr:col>41</xdr:col>
      <xdr:colOff>50800</xdr:colOff>
      <xdr:row>99</xdr:row>
      <xdr:rowOff>45920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962777"/>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37410</xdr:rowOff>
    </xdr:from>
    <xdr:to>
      <xdr:col>55</xdr:col>
      <xdr:colOff>50800</xdr:colOff>
      <xdr:row>97</xdr:row>
      <xdr:rowOff>139010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15837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131910</xdr:rowOff>
    </xdr:from>
    <xdr:to>
      <xdr:col>50</xdr:col>
      <xdr:colOff>165100</xdr:colOff>
      <xdr:row>97</xdr:row>
      <xdr:rowOff>62060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53187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8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55426</xdr:rowOff>
    </xdr:from>
    <xdr:to>
      <xdr:col>46</xdr:col>
      <xdr:colOff>38100</xdr:colOff>
      <xdr:row>98</xdr:row>
      <xdr:rowOff>157026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148153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5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109877</xdr:rowOff>
    </xdr:from>
    <xdr:to>
      <xdr:col>41</xdr:col>
      <xdr:colOff>101600</xdr:colOff>
      <xdr:row>99</xdr:row>
      <xdr:rowOff>40027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9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31154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700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166570</xdr:rowOff>
    </xdr:from>
    <xdr:to>
      <xdr:col>36</xdr:col>
      <xdr:colOff>165100</xdr:colOff>
      <xdr:row>99</xdr:row>
      <xdr:rowOff>96720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87847</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70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113716</xdr:rowOff>
    </xdr:from>
    <xdr:to>
      <xdr:col>85</xdr:col>
      <xdr:colOff>127000</xdr:colOff>
      <xdr:row>39</xdr:row>
      <xdr:rowOff>11646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28816"/>
          <a:ext cx="8382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11646</xdr:rowOff>
    </xdr:from>
    <xdr:to>
      <xdr:col>81</xdr:col>
      <xdr:colOff>50800</xdr:colOff>
      <xdr:row>39</xdr:row>
      <xdr:rowOff>36449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98196"/>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29921</xdr:rowOff>
    </xdr:from>
    <xdr:to>
      <xdr:col>76</xdr:col>
      <xdr:colOff>114300</xdr:colOff>
      <xdr:row>39</xdr:row>
      <xdr:rowOff>36449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16471"/>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29921</xdr:rowOff>
    </xdr:from>
    <xdr:to>
      <xdr:col>71</xdr:col>
      <xdr:colOff>177800</xdr:colOff>
      <xdr:row>39</xdr:row>
      <xdr:rowOff>40348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16471"/>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62916</xdr:rowOff>
    </xdr:from>
    <xdr:to>
      <xdr:col>85</xdr:col>
      <xdr:colOff>177800</xdr:colOff>
      <xdr:row>38</xdr:row>
      <xdr:rowOff>164516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132296</xdr:rowOff>
    </xdr:from>
    <xdr:to>
      <xdr:col>81</xdr:col>
      <xdr:colOff>101600</xdr:colOff>
      <xdr:row>39</xdr:row>
      <xdr:rowOff>62446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53573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4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157099</xdr:rowOff>
    </xdr:from>
    <xdr:to>
      <xdr:col>76</xdr:col>
      <xdr:colOff>165100</xdr:colOff>
      <xdr:row>39</xdr:row>
      <xdr:rowOff>87249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78376</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150571</xdr:rowOff>
    </xdr:from>
    <xdr:to>
      <xdr:col>72</xdr:col>
      <xdr:colOff>38100</xdr:colOff>
      <xdr:row>39</xdr:row>
      <xdr:rowOff>80721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71848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5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160998</xdr:rowOff>
    </xdr:from>
    <xdr:to>
      <xdr:col>67</xdr:col>
      <xdr:colOff>101600</xdr:colOff>
      <xdr:row>39</xdr:row>
      <xdr:rowOff>91148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82275</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152805</xdr:rowOff>
    </xdr:from>
    <xdr:to>
      <xdr:col>85</xdr:col>
      <xdr:colOff>127000</xdr:colOff>
      <xdr:row>78</xdr:row>
      <xdr:rowOff>155897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525905"/>
          <a:ext cx="8382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155897</xdr:rowOff>
    </xdr:from>
    <xdr:to>
      <xdr:col>81</xdr:col>
      <xdr:colOff>50800</xdr:colOff>
      <xdr:row>78</xdr:row>
      <xdr:rowOff>161815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528997"/>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159121</xdr:rowOff>
    </xdr:from>
    <xdr:to>
      <xdr:col>76</xdr:col>
      <xdr:colOff>114300</xdr:colOff>
      <xdr:row>78</xdr:row>
      <xdr:rowOff>161815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532221"/>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154569</xdr:rowOff>
    </xdr:from>
    <xdr:to>
      <xdr:col>71</xdr:col>
      <xdr:colOff>177800</xdr:colOff>
      <xdr:row>78</xdr:row>
      <xdr:rowOff>159121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527669"/>
          <a:ext cx="8890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102005</xdr:rowOff>
    </xdr:from>
    <xdr:to>
      <xdr:col>85</xdr:col>
      <xdr:colOff>177800</xdr:colOff>
      <xdr:row>79</xdr:row>
      <xdr:rowOff>32155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16932</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105097</xdr:rowOff>
    </xdr:from>
    <xdr:to>
      <xdr:col>81</xdr:col>
      <xdr:colOff>101600</xdr:colOff>
      <xdr:row>79</xdr:row>
      <xdr:rowOff>35247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26374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7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111015</xdr:rowOff>
    </xdr:from>
    <xdr:to>
      <xdr:col>76</xdr:col>
      <xdr:colOff>165100</xdr:colOff>
      <xdr:row>79</xdr:row>
      <xdr:rowOff>41165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32292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7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108321</xdr:rowOff>
    </xdr:from>
    <xdr:to>
      <xdr:col>72</xdr:col>
      <xdr:colOff>38100</xdr:colOff>
      <xdr:row>79</xdr:row>
      <xdr:rowOff>38471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29598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7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103769</xdr:rowOff>
    </xdr:from>
    <xdr:to>
      <xdr:col>67</xdr:col>
      <xdr:colOff>101600</xdr:colOff>
      <xdr:row>79</xdr:row>
      <xdr:rowOff>33919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25046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6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108539</xdr:rowOff>
    </xdr:from>
    <xdr:to>
      <xdr:col>85</xdr:col>
      <xdr:colOff>127000</xdr:colOff>
      <xdr:row>98</xdr:row>
      <xdr:rowOff>127499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10639"/>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127499</xdr:rowOff>
    </xdr:from>
    <xdr:to>
      <xdr:col>81</xdr:col>
      <xdr:colOff>50800</xdr:colOff>
      <xdr:row>98</xdr:row>
      <xdr:rowOff>129840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29599"/>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127454</xdr:rowOff>
    </xdr:from>
    <xdr:to>
      <xdr:col>76</xdr:col>
      <xdr:colOff>114300</xdr:colOff>
      <xdr:row>98</xdr:row>
      <xdr:rowOff>129840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29554"/>
          <a:ext cx="8890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127454</xdr:rowOff>
    </xdr:from>
    <xdr:to>
      <xdr:col>71</xdr:col>
      <xdr:colOff>177800</xdr:colOff>
      <xdr:row>98</xdr:row>
      <xdr:rowOff>129822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29554"/>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57739</xdr:rowOff>
    </xdr:from>
    <xdr:to>
      <xdr:col>85</xdr:col>
      <xdr:colOff>177800</xdr:colOff>
      <xdr:row>98</xdr:row>
      <xdr:rowOff>159339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76699</xdr:rowOff>
    </xdr:from>
    <xdr:to>
      <xdr:col>81</xdr:col>
      <xdr:colOff>101600</xdr:colOff>
      <xdr:row>99</xdr:row>
      <xdr:rowOff>6849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169426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7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79040</xdr:rowOff>
    </xdr:from>
    <xdr:to>
      <xdr:col>76</xdr:col>
      <xdr:colOff>165100</xdr:colOff>
      <xdr:row>99</xdr:row>
      <xdr:rowOff>9190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76654</xdr:rowOff>
    </xdr:from>
    <xdr:to>
      <xdr:col>72</xdr:col>
      <xdr:colOff>38100</xdr:colOff>
      <xdr:row>99</xdr:row>
      <xdr:rowOff>6804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169381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79022</xdr:rowOff>
    </xdr:from>
    <xdr:to>
      <xdr:col>67</xdr:col>
      <xdr:colOff>101600</xdr:colOff>
      <xdr:row>99</xdr:row>
      <xdr:rowOff>9172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299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7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50500</xdr:rowOff>
    </xdr:from>
    <xdr:to>
      <xdr:col>116</xdr:col>
      <xdr:colOff>63500</xdr:colOff>
      <xdr:row>37</xdr:row>
      <xdr:rowOff>84836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051250"/>
          <a:ext cx="838200" cy="37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84836</xdr:rowOff>
    </xdr:from>
    <xdr:to>
      <xdr:col>111</xdr:col>
      <xdr:colOff>177800</xdr:colOff>
      <xdr:row>38</xdr:row>
      <xdr:rowOff>95031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428486"/>
          <a:ext cx="889000" cy="18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91237</xdr:rowOff>
    </xdr:from>
    <xdr:to>
      <xdr:col>107</xdr:col>
      <xdr:colOff>50800</xdr:colOff>
      <xdr:row>38</xdr:row>
      <xdr:rowOff>95031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06337"/>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91237</xdr:rowOff>
    </xdr:from>
    <xdr:to>
      <xdr:col>102</xdr:col>
      <xdr:colOff>114300</xdr:colOff>
      <xdr:row>38</xdr:row>
      <xdr:rowOff>124795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606337"/>
          <a:ext cx="8890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171150</xdr:rowOff>
    </xdr:from>
    <xdr:to>
      <xdr:col>116</xdr:col>
      <xdr:colOff>114300</xdr:colOff>
      <xdr:row>35</xdr:row>
      <xdr:rowOff>101300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0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22577</xdr:rowOff>
    </xdr:from>
    <xdr:ext cx="534377"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85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34036</xdr:rowOff>
    </xdr:from>
    <xdr:to>
      <xdr:col>112</xdr:col>
      <xdr:colOff>38100</xdr:colOff>
      <xdr:row>37</xdr:row>
      <xdr:rowOff>135636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152163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1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44231</xdr:rowOff>
    </xdr:from>
    <xdr:to>
      <xdr:col>107</xdr:col>
      <xdr:colOff>101600</xdr:colOff>
      <xdr:row>38</xdr:row>
      <xdr:rowOff>145831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5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136958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52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40437</xdr:rowOff>
    </xdr:from>
    <xdr:to>
      <xdr:col>102</xdr:col>
      <xdr:colOff>165100</xdr:colOff>
      <xdr:row>38</xdr:row>
      <xdr:rowOff>142037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133164</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64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73995</xdr:rowOff>
    </xdr:from>
    <xdr:to>
      <xdr:col>98</xdr:col>
      <xdr:colOff>38100</xdr:colOff>
      <xdr:row>39</xdr:row>
      <xdr:rowOff>4145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166722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8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72312</xdr:rowOff>
    </xdr:from>
    <xdr:to>
      <xdr:col>116</xdr:col>
      <xdr:colOff>63500</xdr:colOff>
      <xdr:row>59</xdr:row>
      <xdr:rowOff>72589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87862"/>
          <a:ext cx="8382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72589</xdr:rowOff>
    </xdr:from>
    <xdr:to>
      <xdr:col>111</xdr:col>
      <xdr:colOff>177800</xdr:colOff>
      <xdr:row>59</xdr:row>
      <xdr:rowOff>72753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88139"/>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72753</xdr:rowOff>
    </xdr:from>
    <xdr:to>
      <xdr:col>107</xdr:col>
      <xdr:colOff>50800</xdr:colOff>
      <xdr:row>59</xdr:row>
      <xdr:rowOff>72916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8830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72916</xdr:rowOff>
    </xdr:from>
    <xdr:to>
      <xdr:col>102</xdr:col>
      <xdr:colOff>114300</xdr:colOff>
      <xdr:row>59</xdr:row>
      <xdr:rowOff>73259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8846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21512</xdr:rowOff>
    </xdr:from>
    <xdr:to>
      <xdr:col>116</xdr:col>
      <xdr:colOff>114300</xdr:colOff>
      <xdr:row>59</xdr:row>
      <xdr:rowOff>123112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107889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5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21789</xdr:rowOff>
    </xdr:from>
    <xdr:to>
      <xdr:col>112</xdr:col>
      <xdr:colOff>38100</xdr:colOff>
      <xdr:row>59</xdr:row>
      <xdr:rowOff>123389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114516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23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21953</xdr:rowOff>
    </xdr:from>
    <xdr:to>
      <xdr:col>107</xdr:col>
      <xdr:colOff>101600</xdr:colOff>
      <xdr:row>59</xdr:row>
      <xdr:rowOff>123553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114680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22116</xdr:rowOff>
    </xdr:from>
    <xdr:to>
      <xdr:col>102</xdr:col>
      <xdr:colOff>165100</xdr:colOff>
      <xdr:row>59</xdr:row>
      <xdr:rowOff>123716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3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114843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2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22459</xdr:rowOff>
    </xdr:from>
    <xdr:to>
      <xdr:col>98</xdr:col>
      <xdr:colOff>38100</xdr:colOff>
      <xdr:row>59</xdr:row>
      <xdr:rowOff>124059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115186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23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68929</xdr:rowOff>
    </xdr:from>
    <xdr:to>
      <xdr:col>116</xdr:col>
      <xdr:colOff>63500</xdr:colOff>
      <xdr:row>76</xdr:row>
      <xdr:rowOff>91827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099129"/>
          <a:ext cx="8382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68929</xdr:rowOff>
    </xdr:from>
    <xdr:to>
      <xdr:col>111</xdr:col>
      <xdr:colOff>177800</xdr:colOff>
      <xdr:row>76</xdr:row>
      <xdr:rowOff>87274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99129"/>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87274</xdr:rowOff>
    </xdr:from>
    <xdr:to>
      <xdr:col>107</xdr:col>
      <xdr:colOff>50800</xdr:colOff>
      <xdr:row>76</xdr:row>
      <xdr:rowOff>91008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11747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91008</xdr:rowOff>
    </xdr:from>
    <xdr:to>
      <xdr:col>102</xdr:col>
      <xdr:colOff>114300</xdr:colOff>
      <xdr:row>76</xdr:row>
      <xdr:rowOff>92532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1212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41027</xdr:rowOff>
    </xdr:from>
    <xdr:to>
      <xdr:col>116</xdr:col>
      <xdr:colOff>114300</xdr:colOff>
      <xdr:row>76</xdr:row>
      <xdr:rowOff>142627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19454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18129</xdr:rowOff>
    </xdr:from>
    <xdr:to>
      <xdr:col>112</xdr:col>
      <xdr:colOff>38100</xdr:colOff>
      <xdr:row>76</xdr:row>
      <xdr:rowOff>119729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110856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4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36474</xdr:rowOff>
    </xdr:from>
    <xdr:to>
      <xdr:col>107</xdr:col>
      <xdr:colOff>101600</xdr:colOff>
      <xdr:row>76</xdr:row>
      <xdr:rowOff>138074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129201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40208</xdr:rowOff>
    </xdr:from>
    <xdr:to>
      <xdr:col>102</xdr:col>
      <xdr:colOff>165100</xdr:colOff>
      <xdr:row>76</xdr:row>
      <xdr:rowOff>141808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132935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41732</xdr:rowOff>
    </xdr:from>
    <xdr:to>
      <xdr:col>98</xdr:col>
      <xdr:colOff>38100</xdr:colOff>
      <xdr:row>76</xdr:row>
      <xdr:rowOff>143332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134459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6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576,589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88,047</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3,128</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会計年度任用職員制度の導入、新型コロナウイルス感染症対策に係る時間外勤務の増加などが挙げられる。類似団体平均と比較し低い水準にあるが、組織機構のコンパクト化や事務事業の見直しなど、職員数の適正化に努める。また、扶助費は、住民一人当たり</a:t>
          </a:r>
          <a:r>
            <a:rPr kumimoji="1" lang="en-US" altLang="ja-JP" sz="1300">
              <a:latin typeface="ＭＳ Ｐゴシック" panose="020B0600070205080204" pitchFamily="50" charset="-128"/>
              <a:ea typeface="ＭＳ Ｐゴシック" panose="020B0600070205080204" pitchFamily="50" charset="-128"/>
            </a:rPr>
            <a:t>80,822</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1,746</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円増加している。主な要因としては、介護訓練給付費や自立支援医療費の増加などが挙げられる。類似団体平均と比較し低い水準にあるが、単独扶助費の見直しや公益性、公平性などを精査していく。</a:t>
          </a:r>
        </a:p>
        <a:p>
          <a:r>
            <a:rPr kumimoji="1" lang="ja-JP" altLang="en-US" sz="1300">
              <a:latin typeface="ＭＳ Ｐゴシック" panose="020B0600070205080204" pitchFamily="50" charset="-128"/>
              <a:ea typeface="ＭＳ Ｐゴシック" panose="020B0600070205080204" pitchFamily="50" charset="-128"/>
            </a:rPr>
            <a:t>　大きな増減のあった項目としては、積立金は、住民一人当たり</a:t>
          </a:r>
          <a:r>
            <a:rPr kumimoji="1" lang="en-US" altLang="ja-JP" sz="1300">
              <a:latin typeface="ＭＳ Ｐゴシック" panose="020B0600070205080204" pitchFamily="50" charset="-128"/>
              <a:ea typeface="ＭＳ Ｐゴシック" panose="020B0600070205080204" pitchFamily="50" charset="-128"/>
            </a:rPr>
            <a:t>13,631</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8,294</a:t>
          </a:r>
          <a:r>
            <a:rPr kumimoji="1" lang="ja-JP" altLang="en-US" sz="1300">
              <a:latin typeface="ＭＳ Ｐゴシック" panose="020B0600070205080204" pitchFamily="50" charset="-128"/>
              <a:ea typeface="ＭＳ Ｐゴシック" panose="020B0600070205080204" pitchFamily="50" charset="-128"/>
            </a:rPr>
            <a:t>円増加している。これは今後、「公共施設等総合管理計画」及び「公共施設再配置推進計画」に基づき、公共施設等の保全、更新を計画的かつ戦略的に進めていくための財源に充てるため、公共施設等マネジメント基金を設置し、</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億円を積み立てたことによるものである。また、補助費等が、住民一人当たり</a:t>
          </a:r>
          <a:r>
            <a:rPr kumimoji="1" lang="en-US" altLang="ja-JP" sz="1300">
              <a:latin typeface="ＭＳ Ｐゴシック" panose="020B0600070205080204" pitchFamily="50" charset="-128"/>
              <a:ea typeface="ＭＳ Ｐゴシック" panose="020B0600070205080204" pitchFamily="50" charset="-128"/>
            </a:rPr>
            <a:t>148,905</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121,087</a:t>
          </a:r>
          <a:r>
            <a:rPr kumimoji="1" lang="ja-JP" altLang="en-US" sz="1300">
              <a:latin typeface="ＭＳ Ｐゴシック" panose="020B0600070205080204" pitchFamily="50" charset="-128"/>
              <a:ea typeface="ＭＳ Ｐゴシック" panose="020B0600070205080204" pitchFamily="50" charset="-128"/>
            </a:rPr>
            <a:t>円増加しているが、新型コロナウイルス感染症対策として実施された、特別定額給付金をはじめとする施策による増加である。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43,436
42,852
205.50
26,195,144
25,052,098
754,873
11,789,252
15,493,706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120269</xdr:rowOff>
    </xdr:from>
    <xdr:to>
      <xdr:col>24</xdr:col>
      <xdr:colOff>63500</xdr:colOff>
      <xdr:row>37</xdr:row>
      <xdr:rowOff>43307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92469"/>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43307</xdr:rowOff>
    </xdr:from>
    <xdr:to>
      <xdr:col>19</xdr:col>
      <xdr:colOff>177800</xdr:colOff>
      <xdr:row>37</xdr:row>
      <xdr:rowOff>49022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8695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49022</xdr:rowOff>
    </xdr:from>
    <xdr:to>
      <xdr:col>15</xdr:col>
      <xdr:colOff>50800</xdr:colOff>
      <xdr:row>37</xdr:row>
      <xdr:rowOff>50736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9267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50736</xdr:rowOff>
    </xdr:from>
    <xdr:to>
      <xdr:col>10</xdr:col>
      <xdr:colOff>114300</xdr:colOff>
      <xdr:row>37</xdr:row>
      <xdr:rowOff>72834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9438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69469</xdr:rowOff>
    </xdr:from>
    <xdr:to>
      <xdr:col>24</xdr:col>
      <xdr:colOff>114300</xdr:colOff>
      <xdr:row>36</xdr:row>
      <xdr:rowOff>171069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47896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163957</xdr:rowOff>
    </xdr:from>
    <xdr:to>
      <xdr:col>20</xdr:col>
      <xdr:colOff>38100</xdr:colOff>
      <xdr:row>37</xdr:row>
      <xdr:rowOff>94107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85234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2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169672</xdr:rowOff>
    </xdr:from>
    <xdr:to>
      <xdr:col>15</xdr:col>
      <xdr:colOff>101600</xdr:colOff>
      <xdr:row>37</xdr:row>
      <xdr:rowOff>99822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90949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171386</xdr:rowOff>
    </xdr:from>
    <xdr:to>
      <xdr:col>10</xdr:col>
      <xdr:colOff>165100</xdr:colOff>
      <xdr:row>37</xdr:row>
      <xdr:rowOff>101536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92663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3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22034</xdr:rowOff>
    </xdr:from>
    <xdr:to>
      <xdr:col>6</xdr:col>
      <xdr:colOff>38100</xdr:colOff>
      <xdr:row>37</xdr:row>
      <xdr:rowOff>123634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114761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170027</xdr:rowOff>
    </xdr:from>
    <xdr:to>
      <xdr:col>24</xdr:col>
      <xdr:colOff>63500</xdr:colOff>
      <xdr:row>59</xdr:row>
      <xdr:rowOff>8728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42677"/>
          <a:ext cx="838200" cy="18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8606</xdr:rowOff>
    </xdr:from>
    <xdr:to>
      <xdr:col>19</xdr:col>
      <xdr:colOff>177800</xdr:colOff>
      <xdr:row>59</xdr:row>
      <xdr:rowOff>8728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24156"/>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8606</xdr:rowOff>
    </xdr:from>
    <xdr:to>
      <xdr:col>15</xdr:col>
      <xdr:colOff>50800</xdr:colOff>
      <xdr:row>59</xdr:row>
      <xdr:rowOff>12190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24156"/>
          <a:ext cx="8890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12190</xdr:rowOff>
    </xdr:from>
    <xdr:to>
      <xdr:col>10</xdr:col>
      <xdr:colOff>114300</xdr:colOff>
      <xdr:row>59</xdr:row>
      <xdr:rowOff>15348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27740"/>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119227</xdr:rowOff>
    </xdr:from>
    <xdr:to>
      <xdr:col>24</xdr:col>
      <xdr:colOff>114300</xdr:colOff>
      <xdr:row>58</xdr:row>
      <xdr:rowOff>49377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34154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129378</xdr:rowOff>
    </xdr:from>
    <xdr:to>
      <xdr:col>20</xdr:col>
      <xdr:colOff>38100</xdr:colOff>
      <xdr:row>59</xdr:row>
      <xdr:rowOff>59528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50655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129256</xdr:rowOff>
    </xdr:from>
    <xdr:to>
      <xdr:col>15</xdr:col>
      <xdr:colOff>101600</xdr:colOff>
      <xdr:row>59</xdr:row>
      <xdr:rowOff>59406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50533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6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132840</xdr:rowOff>
    </xdr:from>
    <xdr:to>
      <xdr:col>10</xdr:col>
      <xdr:colOff>165100</xdr:colOff>
      <xdr:row>59</xdr:row>
      <xdr:rowOff>62990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54117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135998</xdr:rowOff>
    </xdr:from>
    <xdr:to>
      <xdr:col>6</xdr:col>
      <xdr:colOff>38100</xdr:colOff>
      <xdr:row>59</xdr:row>
      <xdr:rowOff>66148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57275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7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39376</xdr:rowOff>
    </xdr:from>
    <xdr:to>
      <xdr:col>24</xdr:col>
      <xdr:colOff>63500</xdr:colOff>
      <xdr:row>77</xdr:row>
      <xdr:rowOff>104670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41026"/>
          <a:ext cx="838200" cy="6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104670</xdr:rowOff>
    </xdr:from>
    <xdr:to>
      <xdr:col>19</xdr:col>
      <xdr:colOff>177800</xdr:colOff>
      <xdr:row>77</xdr:row>
      <xdr:rowOff>155660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6320"/>
          <a:ext cx="889000" cy="5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132028</xdr:rowOff>
    </xdr:from>
    <xdr:to>
      <xdr:col>15</xdr:col>
      <xdr:colOff>50800</xdr:colOff>
      <xdr:row>77</xdr:row>
      <xdr:rowOff>155660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33678"/>
          <a:ext cx="889000" cy="2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132028</xdr:rowOff>
    </xdr:from>
    <xdr:to>
      <xdr:col>10</xdr:col>
      <xdr:colOff>114300</xdr:colOff>
      <xdr:row>77</xdr:row>
      <xdr:rowOff>159748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3678"/>
          <a:ext cx="889000" cy="2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160026</xdr:rowOff>
    </xdr:from>
    <xdr:to>
      <xdr:col>24</xdr:col>
      <xdr:colOff>114300</xdr:colOff>
      <xdr:row>77</xdr:row>
      <xdr:rowOff>90176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138453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6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53870</xdr:rowOff>
    </xdr:from>
    <xdr:to>
      <xdr:col>20</xdr:col>
      <xdr:colOff>38100</xdr:colOff>
      <xdr:row>77</xdr:row>
      <xdr:rowOff>155470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104860</xdr:rowOff>
    </xdr:from>
    <xdr:to>
      <xdr:col>15</xdr:col>
      <xdr:colOff>101600</xdr:colOff>
      <xdr:row>78</xdr:row>
      <xdr:rowOff>35010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26137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81228</xdr:rowOff>
    </xdr:from>
    <xdr:to>
      <xdr:col>10</xdr:col>
      <xdr:colOff>165100</xdr:colOff>
      <xdr:row>78</xdr:row>
      <xdr:rowOff>11378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108948</xdr:rowOff>
    </xdr:from>
    <xdr:to>
      <xdr:col>6</xdr:col>
      <xdr:colOff>38100</xdr:colOff>
      <xdr:row>78</xdr:row>
      <xdr:rowOff>39098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30225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0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150575</xdr:rowOff>
    </xdr:from>
    <xdr:to>
      <xdr:col>24</xdr:col>
      <xdr:colOff>63500</xdr:colOff>
      <xdr:row>96</xdr:row>
      <xdr:rowOff>102939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38325"/>
          <a:ext cx="838200" cy="12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102939</xdr:rowOff>
    </xdr:from>
    <xdr:to>
      <xdr:col>19</xdr:col>
      <xdr:colOff>177800</xdr:colOff>
      <xdr:row>97</xdr:row>
      <xdr:rowOff>48445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62139"/>
          <a:ext cx="889000" cy="1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48445</xdr:rowOff>
    </xdr:from>
    <xdr:to>
      <xdr:col>15</xdr:col>
      <xdr:colOff>50800</xdr:colOff>
      <xdr:row>97</xdr:row>
      <xdr:rowOff>48706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79095"/>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48706</xdr:rowOff>
    </xdr:from>
    <xdr:to>
      <xdr:col>10</xdr:col>
      <xdr:colOff>114300</xdr:colOff>
      <xdr:row>97</xdr:row>
      <xdr:rowOff>69455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79356"/>
          <a:ext cx="889000" cy="2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99775</xdr:rowOff>
    </xdr:from>
    <xdr:to>
      <xdr:col>24</xdr:col>
      <xdr:colOff>114300</xdr:colOff>
      <xdr:row>96</xdr:row>
      <xdr:rowOff>29925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122652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52139</xdr:rowOff>
    </xdr:from>
    <xdr:to>
      <xdr:col>20</xdr:col>
      <xdr:colOff>38100</xdr:colOff>
      <xdr:row>96</xdr:row>
      <xdr:rowOff>153739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144866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169095</xdr:rowOff>
    </xdr:from>
    <xdr:to>
      <xdr:col>15</xdr:col>
      <xdr:colOff>101600</xdr:colOff>
      <xdr:row>97</xdr:row>
      <xdr:rowOff>99245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90372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169356</xdr:rowOff>
    </xdr:from>
    <xdr:to>
      <xdr:col>10</xdr:col>
      <xdr:colOff>165100</xdr:colOff>
      <xdr:row>97</xdr:row>
      <xdr:rowOff>99506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90633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18655</xdr:rowOff>
    </xdr:from>
    <xdr:to>
      <xdr:col>6</xdr:col>
      <xdr:colOff>38100</xdr:colOff>
      <xdr:row>97</xdr:row>
      <xdr:rowOff>120255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111382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162887</xdr:rowOff>
    </xdr:from>
    <xdr:to>
      <xdr:col>55</xdr:col>
      <xdr:colOff>0</xdr:colOff>
      <xdr:row>38</xdr:row>
      <xdr:rowOff>166479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77987"/>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166479</xdr:rowOff>
    </xdr:from>
    <xdr:to>
      <xdr:col>50</xdr:col>
      <xdr:colOff>114300</xdr:colOff>
      <xdr:row>39</xdr:row>
      <xdr:rowOff>7765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81579"/>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170071</xdr:rowOff>
    </xdr:from>
    <xdr:to>
      <xdr:col>45</xdr:col>
      <xdr:colOff>177800</xdr:colOff>
      <xdr:row>39</xdr:row>
      <xdr:rowOff>7765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851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170071</xdr:rowOff>
    </xdr:from>
    <xdr:to>
      <xdr:col>41</xdr:col>
      <xdr:colOff>50800</xdr:colOff>
      <xdr:row>39</xdr:row>
      <xdr:rowOff>52505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8517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112087</xdr:rowOff>
    </xdr:from>
    <xdr:to>
      <xdr:col>55</xdr:col>
      <xdr:colOff>50800</xdr:colOff>
      <xdr:row>39</xdr:row>
      <xdr:rowOff>42237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27014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4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115679</xdr:rowOff>
    </xdr:from>
    <xdr:to>
      <xdr:col>50</xdr:col>
      <xdr:colOff>165100</xdr:colOff>
      <xdr:row>39</xdr:row>
      <xdr:rowOff>45829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36956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23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128415</xdr:rowOff>
    </xdr:from>
    <xdr:to>
      <xdr:col>46</xdr:col>
      <xdr:colOff>38100</xdr:colOff>
      <xdr:row>39</xdr:row>
      <xdr:rowOff>58565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49692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3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119271</xdr:rowOff>
    </xdr:from>
    <xdr:to>
      <xdr:col>41</xdr:col>
      <xdr:colOff>101600</xdr:colOff>
      <xdr:row>39</xdr:row>
      <xdr:rowOff>49421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40548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1705</xdr:rowOff>
    </xdr:from>
    <xdr:to>
      <xdr:col>36</xdr:col>
      <xdr:colOff>165100</xdr:colOff>
      <xdr:row>39</xdr:row>
      <xdr:rowOff>103305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94432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3139</xdr:rowOff>
    </xdr:from>
    <xdr:to>
      <xdr:col>55</xdr:col>
      <xdr:colOff>0</xdr:colOff>
      <xdr:row>58</xdr:row>
      <xdr:rowOff>68734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47239"/>
          <a:ext cx="838200" cy="6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68734</xdr:rowOff>
    </xdr:from>
    <xdr:to>
      <xdr:col>50</xdr:col>
      <xdr:colOff>114300</xdr:colOff>
      <xdr:row>58</xdr:row>
      <xdr:rowOff>73388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12834"/>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73388</xdr:rowOff>
    </xdr:from>
    <xdr:to>
      <xdr:col>45</xdr:col>
      <xdr:colOff>177800</xdr:colOff>
      <xdr:row>58</xdr:row>
      <xdr:rowOff>92769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17488"/>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78033</xdr:rowOff>
    </xdr:from>
    <xdr:to>
      <xdr:col>41</xdr:col>
      <xdr:colOff>50800</xdr:colOff>
      <xdr:row>58</xdr:row>
      <xdr:rowOff>92769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22133"/>
          <a:ext cx="8890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123789</xdr:rowOff>
    </xdr:from>
    <xdr:to>
      <xdr:col>55</xdr:col>
      <xdr:colOff>50800</xdr:colOff>
      <xdr:row>58</xdr:row>
      <xdr:rowOff>53939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17934</xdr:rowOff>
    </xdr:from>
    <xdr:to>
      <xdr:col>50</xdr:col>
      <xdr:colOff>165100</xdr:colOff>
      <xdr:row>58</xdr:row>
      <xdr:rowOff>119534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110661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5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22588</xdr:rowOff>
    </xdr:from>
    <xdr:to>
      <xdr:col>46</xdr:col>
      <xdr:colOff>38100</xdr:colOff>
      <xdr:row>58</xdr:row>
      <xdr:rowOff>124188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115315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5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41969</xdr:rowOff>
    </xdr:from>
    <xdr:to>
      <xdr:col>41</xdr:col>
      <xdr:colOff>101600</xdr:colOff>
      <xdr:row>58</xdr:row>
      <xdr:rowOff>143569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134696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27233</xdr:rowOff>
    </xdr:from>
    <xdr:to>
      <xdr:col>36</xdr:col>
      <xdr:colOff>165100</xdr:colOff>
      <xdr:row>58</xdr:row>
      <xdr:rowOff>128833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119960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6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159193</xdr:rowOff>
    </xdr:from>
    <xdr:to>
      <xdr:col>55</xdr:col>
      <xdr:colOff>0</xdr:colOff>
      <xdr:row>77</xdr:row>
      <xdr:rowOff>165812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60843"/>
          <a:ext cx="8382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165812</xdr:rowOff>
    </xdr:from>
    <xdr:to>
      <xdr:col>50</xdr:col>
      <xdr:colOff>114300</xdr:colOff>
      <xdr:row>78</xdr:row>
      <xdr:rowOff>803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67462"/>
          <a:ext cx="889000" cy="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803</xdr:rowOff>
    </xdr:from>
    <xdr:to>
      <xdr:col>45</xdr:col>
      <xdr:colOff>177800</xdr:colOff>
      <xdr:row>78</xdr:row>
      <xdr:rowOff>4283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73903"/>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2722</xdr:rowOff>
    </xdr:from>
    <xdr:to>
      <xdr:col>41</xdr:col>
      <xdr:colOff>50800</xdr:colOff>
      <xdr:row>78</xdr:row>
      <xdr:rowOff>4283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75822"/>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108393</xdr:rowOff>
    </xdr:from>
    <xdr:to>
      <xdr:col>55</xdr:col>
      <xdr:colOff>50800</xdr:colOff>
      <xdr:row>78</xdr:row>
      <xdr:rowOff>38543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1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23320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2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115012</xdr:rowOff>
    </xdr:from>
    <xdr:to>
      <xdr:col>50</xdr:col>
      <xdr:colOff>165100</xdr:colOff>
      <xdr:row>78</xdr:row>
      <xdr:rowOff>45162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36289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0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121453</xdr:rowOff>
    </xdr:from>
    <xdr:to>
      <xdr:col>46</xdr:col>
      <xdr:colOff>38100</xdr:colOff>
      <xdr:row>78</xdr:row>
      <xdr:rowOff>51603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2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42730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1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124933</xdr:rowOff>
    </xdr:from>
    <xdr:to>
      <xdr:col>41</xdr:col>
      <xdr:colOff>101600</xdr:colOff>
      <xdr:row>78</xdr:row>
      <xdr:rowOff>55083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46210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1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123372</xdr:rowOff>
    </xdr:from>
    <xdr:to>
      <xdr:col>36</xdr:col>
      <xdr:colOff>165100</xdr:colOff>
      <xdr:row>78</xdr:row>
      <xdr:rowOff>53522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2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44649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1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61595</xdr:rowOff>
    </xdr:from>
    <xdr:to>
      <xdr:col>55</xdr:col>
      <xdr:colOff>0</xdr:colOff>
      <xdr:row>97</xdr:row>
      <xdr:rowOff>132842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92245"/>
          <a:ext cx="838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110178</xdr:rowOff>
    </xdr:from>
    <xdr:to>
      <xdr:col>50</xdr:col>
      <xdr:colOff>114300</xdr:colOff>
      <xdr:row>97</xdr:row>
      <xdr:rowOff>132842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40828"/>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110178</xdr:rowOff>
    </xdr:from>
    <xdr:to>
      <xdr:col>45</xdr:col>
      <xdr:colOff>177800</xdr:colOff>
      <xdr:row>97</xdr:row>
      <xdr:rowOff>125679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40828"/>
          <a:ext cx="889000" cy="1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125679</xdr:rowOff>
    </xdr:from>
    <xdr:to>
      <xdr:col>41</xdr:col>
      <xdr:colOff>50800</xdr:colOff>
      <xdr:row>97</xdr:row>
      <xdr:rowOff>159218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56329"/>
          <a:ext cx="8890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10795</xdr:rowOff>
    </xdr:from>
    <xdr:to>
      <xdr:col>55</xdr:col>
      <xdr:colOff>50800</xdr:colOff>
      <xdr:row>97</xdr:row>
      <xdr:rowOff>112395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160672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1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82042</xdr:rowOff>
    </xdr:from>
    <xdr:to>
      <xdr:col>50</xdr:col>
      <xdr:colOff>165100</xdr:colOff>
      <xdr:row>98</xdr:row>
      <xdr:rowOff>12192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3319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0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59378</xdr:rowOff>
    </xdr:from>
    <xdr:to>
      <xdr:col>46</xdr:col>
      <xdr:colOff>38100</xdr:colOff>
      <xdr:row>97</xdr:row>
      <xdr:rowOff>160978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9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152105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74879</xdr:rowOff>
    </xdr:from>
    <xdr:to>
      <xdr:col>41</xdr:col>
      <xdr:colOff>101600</xdr:colOff>
      <xdr:row>98</xdr:row>
      <xdr:rowOff>5029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167606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9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108418</xdr:rowOff>
    </xdr:from>
    <xdr:to>
      <xdr:col>36</xdr:col>
      <xdr:colOff>165100</xdr:colOff>
      <xdr:row>98</xdr:row>
      <xdr:rowOff>38568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29695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30413</xdr:rowOff>
    </xdr:from>
    <xdr:to>
      <xdr:col>85</xdr:col>
      <xdr:colOff>127000</xdr:colOff>
      <xdr:row>37</xdr:row>
      <xdr:rowOff>51281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74063"/>
          <a:ext cx="8382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30413</xdr:rowOff>
    </xdr:from>
    <xdr:to>
      <xdr:col>81</xdr:col>
      <xdr:colOff>50800</xdr:colOff>
      <xdr:row>37</xdr:row>
      <xdr:rowOff>58237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74063"/>
          <a:ext cx="8890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58237</xdr:rowOff>
    </xdr:from>
    <xdr:to>
      <xdr:col>76</xdr:col>
      <xdr:colOff>114300</xdr:colOff>
      <xdr:row>37</xdr:row>
      <xdr:rowOff>138280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01887"/>
          <a:ext cx="8890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60996</xdr:rowOff>
    </xdr:from>
    <xdr:to>
      <xdr:col>71</xdr:col>
      <xdr:colOff>177800</xdr:colOff>
      <xdr:row>37</xdr:row>
      <xdr:rowOff>138280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04646"/>
          <a:ext cx="889000" cy="7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481</xdr:rowOff>
    </xdr:from>
    <xdr:to>
      <xdr:col>85</xdr:col>
      <xdr:colOff>177800</xdr:colOff>
      <xdr:row>37</xdr:row>
      <xdr:rowOff>102081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150358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151063</xdr:rowOff>
    </xdr:from>
    <xdr:to>
      <xdr:col>81</xdr:col>
      <xdr:colOff>101600</xdr:colOff>
      <xdr:row>37</xdr:row>
      <xdr:rowOff>81213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97740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9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7437</xdr:rowOff>
    </xdr:from>
    <xdr:to>
      <xdr:col>76</xdr:col>
      <xdr:colOff>165100</xdr:colOff>
      <xdr:row>37</xdr:row>
      <xdr:rowOff>109037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5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100164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87480</xdr:rowOff>
    </xdr:from>
    <xdr:to>
      <xdr:col>72</xdr:col>
      <xdr:colOff>38100</xdr:colOff>
      <xdr:row>38</xdr:row>
      <xdr:rowOff>17630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8756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2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10196</xdr:rowOff>
    </xdr:from>
    <xdr:to>
      <xdr:col>67</xdr:col>
      <xdr:colOff>101600</xdr:colOff>
      <xdr:row>37</xdr:row>
      <xdr:rowOff>111796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102923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4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25903</xdr:rowOff>
    </xdr:from>
    <xdr:to>
      <xdr:col>85</xdr:col>
      <xdr:colOff>127000</xdr:colOff>
      <xdr:row>57</xdr:row>
      <xdr:rowOff>16432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627103"/>
          <a:ext cx="838200" cy="16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25903</xdr:rowOff>
    </xdr:from>
    <xdr:to>
      <xdr:col>81</xdr:col>
      <xdr:colOff>50800</xdr:colOff>
      <xdr:row>57</xdr:row>
      <xdr:rowOff>133475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27103"/>
          <a:ext cx="889000" cy="27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133475</xdr:rowOff>
    </xdr:from>
    <xdr:to>
      <xdr:col>76</xdr:col>
      <xdr:colOff>114300</xdr:colOff>
      <xdr:row>57</xdr:row>
      <xdr:rowOff>159802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06125"/>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159802</xdr:rowOff>
    </xdr:from>
    <xdr:to>
      <xdr:col>71</xdr:col>
      <xdr:colOff>177800</xdr:colOff>
      <xdr:row>58</xdr:row>
      <xdr:rowOff>8003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32452"/>
          <a:ext cx="889000" cy="1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137082</xdr:rowOff>
    </xdr:from>
    <xdr:to>
      <xdr:col>85</xdr:col>
      <xdr:colOff>177800</xdr:colOff>
      <xdr:row>57</xdr:row>
      <xdr:rowOff>67232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115509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1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146553</xdr:rowOff>
    </xdr:from>
    <xdr:to>
      <xdr:col>81</xdr:col>
      <xdr:colOff>101600</xdr:colOff>
      <xdr:row>56</xdr:row>
      <xdr:rowOff>76703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93230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3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82675</xdr:rowOff>
    </xdr:from>
    <xdr:to>
      <xdr:col>76</xdr:col>
      <xdr:colOff>165100</xdr:colOff>
      <xdr:row>58</xdr:row>
      <xdr:rowOff>12825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3952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4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109002</xdr:rowOff>
    </xdr:from>
    <xdr:to>
      <xdr:col>72</xdr:col>
      <xdr:colOff>38100</xdr:colOff>
      <xdr:row>58</xdr:row>
      <xdr:rowOff>39152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30279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7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128653</xdr:rowOff>
    </xdr:from>
    <xdr:to>
      <xdr:col>67</xdr:col>
      <xdr:colOff>101600</xdr:colOff>
      <xdr:row>58</xdr:row>
      <xdr:rowOff>58803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49930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9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113716</xdr:rowOff>
    </xdr:from>
    <xdr:to>
      <xdr:col>85</xdr:col>
      <xdr:colOff>127000</xdr:colOff>
      <xdr:row>79</xdr:row>
      <xdr:rowOff>11646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86816"/>
          <a:ext cx="8382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11646</xdr:rowOff>
    </xdr:from>
    <xdr:to>
      <xdr:col>81</xdr:col>
      <xdr:colOff>50800</xdr:colOff>
      <xdr:row>79</xdr:row>
      <xdr:rowOff>36449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56196"/>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29921</xdr:rowOff>
    </xdr:from>
    <xdr:to>
      <xdr:col>76</xdr:col>
      <xdr:colOff>114300</xdr:colOff>
      <xdr:row>79</xdr:row>
      <xdr:rowOff>36449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74471"/>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29921</xdr:rowOff>
    </xdr:from>
    <xdr:to>
      <xdr:col>71</xdr:col>
      <xdr:colOff>177800</xdr:colOff>
      <xdr:row>79</xdr:row>
      <xdr:rowOff>40348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74471"/>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62916</xdr:rowOff>
    </xdr:from>
    <xdr:to>
      <xdr:col>85</xdr:col>
      <xdr:colOff>177800</xdr:colOff>
      <xdr:row>78</xdr:row>
      <xdr:rowOff>164516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132296</xdr:rowOff>
    </xdr:from>
    <xdr:to>
      <xdr:col>81</xdr:col>
      <xdr:colOff>101600</xdr:colOff>
      <xdr:row>79</xdr:row>
      <xdr:rowOff>62446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0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53573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9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157099</xdr:rowOff>
    </xdr:from>
    <xdr:to>
      <xdr:col>76</xdr:col>
      <xdr:colOff>165100</xdr:colOff>
      <xdr:row>79</xdr:row>
      <xdr:rowOff>87249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78376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2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150571</xdr:rowOff>
    </xdr:from>
    <xdr:to>
      <xdr:col>72</xdr:col>
      <xdr:colOff>38100</xdr:colOff>
      <xdr:row>79</xdr:row>
      <xdr:rowOff>80721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71848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1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160998</xdr:rowOff>
    </xdr:from>
    <xdr:to>
      <xdr:col>67</xdr:col>
      <xdr:colOff>101600</xdr:colOff>
      <xdr:row>79</xdr:row>
      <xdr:rowOff>91148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82275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6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152805</xdr:rowOff>
    </xdr:from>
    <xdr:to>
      <xdr:col>85</xdr:col>
      <xdr:colOff>127000</xdr:colOff>
      <xdr:row>98</xdr:row>
      <xdr:rowOff>155897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954905"/>
          <a:ext cx="8382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155897</xdr:rowOff>
    </xdr:from>
    <xdr:to>
      <xdr:col>81</xdr:col>
      <xdr:colOff>50800</xdr:colOff>
      <xdr:row>98</xdr:row>
      <xdr:rowOff>161815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57997"/>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159121</xdr:rowOff>
    </xdr:from>
    <xdr:to>
      <xdr:col>76</xdr:col>
      <xdr:colOff>114300</xdr:colOff>
      <xdr:row>98</xdr:row>
      <xdr:rowOff>161815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61221"/>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154569</xdr:rowOff>
    </xdr:from>
    <xdr:to>
      <xdr:col>71</xdr:col>
      <xdr:colOff>177800</xdr:colOff>
      <xdr:row>98</xdr:row>
      <xdr:rowOff>159121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956669"/>
          <a:ext cx="8890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102005</xdr:rowOff>
    </xdr:from>
    <xdr:to>
      <xdr:col>85</xdr:col>
      <xdr:colOff>177800</xdr:colOff>
      <xdr:row>99</xdr:row>
      <xdr:rowOff>32155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90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16932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1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105097</xdr:rowOff>
    </xdr:from>
    <xdr:to>
      <xdr:col>81</xdr:col>
      <xdr:colOff>101600</xdr:colOff>
      <xdr:row>99</xdr:row>
      <xdr:rowOff>35247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9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26374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111015</xdr:rowOff>
    </xdr:from>
    <xdr:to>
      <xdr:col>76</xdr:col>
      <xdr:colOff>165100</xdr:colOff>
      <xdr:row>99</xdr:row>
      <xdr:rowOff>41165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91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32292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700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108321</xdr:rowOff>
    </xdr:from>
    <xdr:to>
      <xdr:col>72</xdr:col>
      <xdr:colOff>38100</xdr:colOff>
      <xdr:row>99</xdr:row>
      <xdr:rowOff>38471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91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29598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700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103769</xdr:rowOff>
    </xdr:from>
    <xdr:to>
      <xdr:col>67</xdr:col>
      <xdr:colOff>101600</xdr:colOff>
      <xdr:row>99</xdr:row>
      <xdr:rowOff>33919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90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25046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9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576,589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159,443</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14,281</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介護訓練給付費の増加や、特別養護老人ホーム新設に係る負担金の増加などによる老人福祉費の増加など、令和元年度台風に係る被災住宅応急修理業務の大部分を明許繰越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教育費が住民一人当たり</a:t>
          </a:r>
          <a:r>
            <a:rPr kumimoji="1" lang="en-US" altLang="ja-JP" sz="1300">
              <a:latin typeface="ＭＳ Ｐゴシック" panose="020B0600070205080204" pitchFamily="50" charset="-128"/>
              <a:ea typeface="ＭＳ Ｐゴシック" panose="020B0600070205080204" pitchFamily="50" charset="-128"/>
            </a:rPr>
            <a:t>48,677</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21,257</a:t>
          </a:r>
          <a:r>
            <a:rPr kumimoji="1" lang="ja-JP" altLang="en-US" sz="1300">
              <a:latin typeface="ＭＳ Ｐゴシック" panose="020B0600070205080204" pitchFamily="50" charset="-128"/>
              <a:ea typeface="ＭＳ Ｐゴシック" panose="020B0600070205080204" pitchFamily="50" charset="-128"/>
            </a:rPr>
            <a:t>円減少している。主な要因としては、市内中学校の集約化に伴う校舎改築工事及び小中学校空調設備設置事業が令和元年度に実施されたことによるものである。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また、衛生費及び農林水産業費の増加は、それぞれ、令和元年度台風災害に係る損壊家屋撤去事業、被災農業者支援事業を明許繰越し、令和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ことによるものであり、総務費については、新型コロナウイルス感染症対策として実施された特別定額給付金及び公共施設等の保全、更新を計画的かつ戦略的に進めていくための財源に充てるため、公共施設等マネジメント基金を設置し、</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億円を積み立てたことによるものである。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義務的経費以外の執行抑制、税の徴収率向上、基金の見直し等に取り組み、決算剰余金の積立を行っている。令和元年度は台風災害関連経費の財源としたことから、微減とな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年度は、再び増加した。</a:t>
          </a:r>
        </a:p>
        <a:p>
          <a:r>
            <a:rPr kumimoji="1" lang="ja-JP" altLang="en-US" sz="1400">
              <a:latin typeface="ＭＳ ゴシック" pitchFamily="49" charset="-128"/>
              <a:ea typeface="ＭＳ ゴシック" pitchFamily="49" charset="-128"/>
            </a:rPr>
            <a:t>　実質単年度収支も上記の理由によりマイナスとなった。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実質収支は、一般会計及び公営企業会計を含めた特別会計についても赤字となったことはなく、全ての会計において余剰金を計上している。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その他会計（黒字）：水道事業会計</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年度末をもって市事業廃止。木更津市、</a:t>
          </a:r>
        </a:p>
        <a:p>
          <a:r>
            <a:rPr kumimoji="1" lang="ja-JP" altLang="en-US" sz="1400">
              <a:latin typeface="ＭＳ ゴシック" pitchFamily="49" charset="-128"/>
              <a:ea typeface="ＭＳ ゴシック" pitchFamily="49" charset="-128"/>
            </a:rPr>
            <a:t>　　　　　　　　　　　君津市、袖ケ浦市、富津市の</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市水道事業及</a:t>
          </a:r>
        </a:p>
        <a:p>
          <a:r>
            <a:rPr kumimoji="1" lang="ja-JP" altLang="en-US" sz="1400">
              <a:latin typeface="ＭＳ ゴシック" pitchFamily="49" charset="-128"/>
              <a:ea typeface="ＭＳ ゴシック" pitchFamily="49" charset="-128"/>
            </a:rPr>
            <a:t>　　　　　　　　　　　び君津広域水道企業団の水道用水供給事業</a:t>
          </a:r>
        </a:p>
        <a:p>
          <a:r>
            <a:rPr kumimoji="1" lang="ja-JP" altLang="en-US" sz="1400">
              <a:latin typeface="ＭＳ ゴシック" pitchFamily="49" charset="-128"/>
              <a:ea typeface="ＭＳ ゴシック" pitchFamily="49" charset="-128"/>
            </a:rPr>
            <a:t>　　　　　　　　　　　を、平成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日より、かずさ水道広域</a:t>
          </a:r>
        </a:p>
        <a:p>
          <a:r>
            <a:rPr kumimoji="1" lang="ja-JP" altLang="en-US" sz="1400">
              <a:latin typeface="ＭＳ ゴシック" pitchFamily="49" charset="-128"/>
              <a:ea typeface="ＭＳ ゴシック" pitchFamily="49" charset="-128"/>
            </a:rPr>
            <a:t>　　　　　　　　　　　連合企業団へ統合</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26195144</v>
      </c>
      <c r="BO4" s="395"/>
      <c r="BP4" s="395"/>
      <c r="BQ4" s="395"/>
      <c r="BR4" s="395"/>
      <c r="BS4" s="395"/>
      <c r="BT4" s="395"/>
      <c r="BU4" s="396"/>
      <c r="BV4" s="394">
        <v>20551382</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6.4</v>
      </c>
      <c r="CU4" s="401"/>
      <c r="CV4" s="401"/>
      <c r="CW4" s="401"/>
      <c r="CX4" s="401"/>
      <c r="CY4" s="401"/>
      <c r="CZ4" s="401"/>
      <c r="DA4" s="402"/>
      <c r="DB4" s="400">
        <v>8.3000000000000007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25052098</v>
      </c>
      <c r="BO5" s="432"/>
      <c r="BP5" s="432"/>
      <c r="BQ5" s="432"/>
      <c r="BR5" s="432"/>
      <c r="BS5" s="432"/>
      <c r="BT5" s="432"/>
      <c r="BU5" s="433"/>
      <c r="BV5" s="431">
        <v>19101957</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86.9</v>
      </c>
      <c r="CU5" s="429"/>
      <c r="CV5" s="429"/>
      <c r="CW5" s="429"/>
      <c r="CX5" s="429"/>
      <c r="CY5" s="429"/>
      <c r="CZ5" s="429"/>
      <c r="DA5" s="430"/>
      <c r="DB5" s="428">
        <v>91.1</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1143046</v>
      </c>
      <c r="BO6" s="432"/>
      <c r="BP6" s="432"/>
      <c r="BQ6" s="432"/>
      <c r="BR6" s="432"/>
      <c r="BS6" s="432"/>
      <c r="BT6" s="432"/>
      <c r="BU6" s="433"/>
      <c r="BV6" s="431">
        <v>1449425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90.5</v>
      </c>
      <c r="CU6" s="469"/>
      <c r="CV6" s="469"/>
      <c r="CW6" s="469"/>
      <c r="CX6" s="469"/>
      <c r="CY6" s="469"/>
      <c r="CZ6" s="469"/>
      <c r="DA6" s="470"/>
      <c r="DB6" s="468">
        <v>96.2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388173</v>
      </c>
      <c r="BO7" s="432"/>
      <c r="BP7" s="432"/>
      <c r="BQ7" s="432"/>
      <c r="BR7" s="432"/>
      <c r="BS7" s="432"/>
      <c r="BT7" s="432"/>
      <c r="BU7" s="433"/>
      <c r="BV7" s="431">
        <v>527027</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11789252</v>
      </c>
      <c r="CU7" s="432"/>
      <c r="CV7" s="432"/>
      <c r="CW7" s="432"/>
      <c r="CX7" s="432"/>
      <c r="CY7" s="432"/>
      <c r="CZ7" s="432"/>
      <c r="DA7" s="433"/>
      <c r="DB7" s="431">
        <v>11151319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754873</v>
      </c>
      <c r="BO8" s="432"/>
      <c r="BP8" s="432"/>
      <c r="BQ8" s="432"/>
      <c r="BR8" s="432"/>
      <c r="BS8" s="432"/>
      <c r="BT8" s="432"/>
      <c r="BU8" s="433"/>
      <c r="BV8" s="431">
        <v>922398</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0.93</v>
      </c>
      <c r="CU8" s="472"/>
      <c r="CV8" s="472"/>
      <c r="CW8" s="472"/>
      <c r="CX8" s="472"/>
      <c r="CY8" s="472"/>
      <c r="CZ8" s="472"/>
      <c r="DA8" s="473"/>
      <c r="DB8" s="471">
        <v>0.92</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42465</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-167525</v>
      </c>
      <c r="BO9" s="432"/>
      <c r="BP9" s="432"/>
      <c r="BQ9" s="432"/>
      <c r="BR9" s="432"/>
      <c r="BS9" s="432"/>
      <c r="BT9" s="432"/>
      <c r="BU9" s="433"/>
      <c r="BV9" s="431">
        <v>157165</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11</v>
      </c>
      <c r="CU9" s="429"/>
      <c r="CV9" s="429"/>
      <c r="CW9" s="429"/>
      <c r="CX9" s="429"/>
      <c r="CY9" s="429"/>
      <c r="CZ9" s="429"/>
      <c r="DA9" s="430"/>
      <c r="DB9" s="428">
        <v>11.6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45601</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73</v>
      </c>
      <c r="BO10" s="432"/>
      <c r="BP10" s="432"/>
      <c r="BQ10" s="432"/>
      <c r="BR10" s="432"/>
      <c r="BS10" s="432"/>
      <c r="BT10" s="432"/>
      <c r="BU10" s="433"/>
      <c r="BV10" s="431">
        <v>136</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121</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43436</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296222</v>
      </c>
      <c r="BO12" s="432"/>
      <c r="BP12" s="432"/>
      <c r="BQ12" s="432"/>
      <c r="BR12" s="432"/>
      <c r="BS12" s="432"/>
      <c r="BT12" s="432"/>
      <c r="BU12" s="433"/>
      <c r="BV12" s="431">
        <v>387054</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140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141</v>
      </c>
      <c r="N13" s="523"/>
      <c r="O13" s="523"/>
      <c r="P13" s="523"/>
      <c r="Q13" s="524"/>
      <c r="R13" s="515">
        <v>42852</v>
      </c>
      <c r="S13" s="516"/>
      <c r="T13" s="516"/>
      <c r="U13" s="516"/>
      <c r="V13" s="517"/>
      <c r="W13" s="447" t="s">
        <v>142</v>
      </c>
      <c r="X13" s="448"/>
      <c r="Y13" s="448"/>
      <c r="Z13" s="448"/>
      <c r="AA13" s="448"/>
      <c r="AB13" s="438"/>
      <c r="AC13" s="482">
        <v>1712</v>
      </c>
      <c r="AD13" s="483"/>
      <c r="AE13" s="483"/>
      <c r="AF13" s="483"/>
      <c r="AG13" s="525"/>
      <c r="AH13" s="482">
        <v>1857</v>
      </c>
      <c r="AI13" s="483"/>
      <c r="AJ13" s="483"/>
      <c r="AK13" s="483"/>
      <c r="AL13" s="484"/>
      <c r="AM13" s="460" t="s">
        <v>143</v>
      </c>
      <c r="AN13" s="461"/>
      <c r="AO13" s="461"/>
      <c r="AP13" s="461"/>
      <c r="AQ13" s="461"/>
      <c r="AR13" s="461"/>
      <c r="AS13" s="461"/>
      <c r="AT13" s="462"/>
      <c r="AU13" s="463" t="s">
        <v>144</v>
      </c>
      <c r="AV13" s="464"/>
      <c r="AW13" s="464"/>
      <c r="AX13" s="464"/>
      <c r="AY13" s="465" t="s">
        <v>145</v>
      </c>
      <c r="AZ13" s="466"/>
      <c r="BA13" s="466"/>
      <c r="BB13" s="466"/>
      <c r="BC13" s="466"/>
      <c r="BD13" s="466"/>
      <c r="BE13" s="466"/>
      <c r="BF13" s="466"/>
      <c r="BG13" s="466"/>
      <c r="BH13" s="466"/>
      <c r="BI13" s="466"/>
      <c r="BJ13" s="466"/>
      <c r="BK13" s="466"/>
      <c r="BL13" s="466"/>
      <c r="BM13" s="467"/>
      <c r="BN13" s="431">
        <v>-463674</v>
      </c>
      <c r="BO13" s="432"/>
      <c r="BP13" s="432"/>
      <c r="BQ13" s="432"/>
      <c r="BR13" s="432"/>
      <c r="BS13" s="432"/>
      <c r="BT13" s="432"/>
      <c r="BU13" s="433"/>
      <c r="BV13" s="431">
        <v>-229753</v>
      </c>
      <c r="BW13" s="432"/>
      <c r="BX13" s="432"/>
      <c r="BY13" s="432"/>
      <c r="BZ13" s="432"/>
      <c r="CA13" s="432"/>
      <c r="CB13" s="432"/>
      <c r="CC13" s="433"/>
      <c r="CD13" s="434" t="s">
        <v>146</v>
      </c>
      <c r="CE13" s="435"/>
      <c r="CF13" s="435"/>
      <c r="CG13" s="435"/>
      <c r="CH13" s="435"/>
      <c r="CI13" s="435"/>
      <c r="CJ13" s="435"/>
      <c r="CK13" s="435"/>
      <c r="CL13" s="435"/>
      <c r="CM13" s="435"/>
      <c r="CN13" s="435"/>
      <c r="CO13" s="435"/>
      <c r="CP13" s="435"/>
      <c r="CQ13" s="435"/>
      <c r="CR13" s="435"/>
      <c r="CS13" s="436"/>
      <c r="CT13" s="428">
        <v>8.4</v>
      </c>
      <c r="CU13" s="429"/>
      <c r="CV13" s="429"/>
      <c r="CW13" s="429"/>
      <c r="CX13" s="429"/>
      <c r="CY13" s="429"/>
      <c r="CZ13" s="429"/>
      <c r="DA13" s="430"/>
      <c r="DB13" s="428">
        <v>8.6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147</v>
      </c>
      <c r="M14" s="513"/>
      <c r="N14" s="513"/>
      <c r="O14" s="513"/>
      <c r="P14" s="513"/>
      <c r="Q14" s="514"/>
      <c r="R14" s="515">
        <v>44069</v>
      </c>
      <c r="S14" s="516"/>
      <c r="T14" s="516"/>
      <c r="U14" s="516"/>
      <c r="V14" s="517"/>
      <c r="W14" s="421"/>
      <c r="X14" s="422"/>
      <c r="Y14" s="422"/>
      <c r="Z14" s="422"/>
      <c r="AA14" s="422"/>
      <c r="AB14" s="411"/>
      <c r="AC14" s="518">
        <v>7.8</v>
      </c>
      <c r="AD14" s="519"/>
      <c r="AE14" s="519"/>
      <c r="AF14" s="519"/>
      <c r="AG14" s="520"/>
      <c r="AH14" s="518">
        <v>8.3000000000000007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148</v>
      </c>
      <c r="CE14" s="527"/>
      <c r="CF14" s="527"/>
      <c r="CG14" s="527"/>
      <c r="CH14" s="527"/>
      <c r="CI14" s="527"/>
      <c r="CJ14" s="527"/>
      <c r="CK14" s="527"/>
      <c r="CL14" s="527"/>
      <c r="CM14" s="527"/>
      <c r="CN14" s="527"/>
      <c r="CO14" s="527"/>
      <c r="CP14" s="527"/>
      <c r="CQ14" s="527"/>
      <c r="CR14" s="527"/>
      <c r="CS14" s="528"/>
      <c r="CT14" s="529">
        <v>54.3</v>
      </c>
      <c r="CU14" s="530"/>
      <c r="CV14" s="530"/>
      <c r="CW14" s="530"/>
      <c r="CX14" s="530"/>
      <c r="CY14" s="530"/>
      <c r="CZ14" s="530"/>
      <c r="DA14" s="531"/>
      <c r="DB14" s="529">
        <v>69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141</v>
      </c>
      <c r="N15" s="523"/>
      <c r="O15" s="523"/>
      <c r="P15" s="523"/>
      <c r="Q15" s="524"/>
      <c r="R15" s="515">
        <v>43516</v>
      </c>
      <c r="S15" s="516"/>
      <c r="T15" s="516"/>
      <c r="U15" s="516"/>
      <c r="V15" s="517"/>
      <c r="W15" s="447" t="s">
        <v>149</v>
      </c>
      <c r="X15" s="448"/>
      <c r="Y15" s="448"/>
      <c r="Z15" s="448"/>
      <c r="AA15" s="448"/>
      <c r="AB15" s="438"/>
      <c r="AC15" s="482">
        <v>6205</v>
      </c>
      <c r="AD15" s="483"/>
      <c r="AE15" s="483"/>
      <c r="AF15" s="483"/>
      <c r="AG15" s="525"/>
      <c r="AH15" s="482">
        <v>6391</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8341229</v>
      </c>
      <c r="BO15" s="395"/>
      <c r="BP15" s="395"/>
      <c r="BQ15" s="395"/>
      <c r="BR15" s="395"/>
      <c r="BS15" s="395"/>
      <c r="BT15" s="395"/>
      <c r="BU15" s="396"/>
      <c r="BV15" s="394">
        <v>7644156</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28.3</v>
      </c>
      <c r="AD16" s="519"/>
      <c r="AE16" s="519"/>
      <c r="AF16" s="519"/>
      <c r="AG16" s="520"/>
      <c r="AH16" s="518">
        <v>28.4</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8964077</v>
      </c>
      <c r="BO16" s="432"/>
      <c r="BP16" s="432"/>
      <c r="BQ16" s="432"/>
      <c r="BR16" s="432"/>
      <c r="BS16" s="432"/>
      <c r="BT16" s="432"/>
      <c r="BU16" s="433"/>
      <c r="BV16" s="431">
        <v>8351259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14011</v>
      </c>
      <c r="AD17" s="483"/>
      <c r="AE17" s="483"/>
      <c r="AF17" s="483"/>
      <c r="AG17" s="525"/>
      <c r="AH17" s="482">
        <v>14251</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10694844</v>
      </c>
      <c r="BO17" s="432"/>
      <c r="BP17" s="432"/>
      <c r="BQ17" s="432"/>
      <c r="BR17" s="432"/>
      <c r="BS17" s="432"/>
      <c r="BT17" s="432"/>
      <c r="BU17" s="433"/>
      <c r="BV17" s="431">
        <v>9839303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205.5</v>
      </c>
      <c r="M18" s="547"/>
      <c r="N18" s="547"/>
      <c r="O18" s="547"/>
      <c r="P18" s="547"/>
      <c r="Q18" s="547"/>
      <c r="R18" s="548"/>
      <c r="S18" s="548"/>
      <c r="T18" s="548"/>
      <c r="U18" s="548"/>
      <c r="V18" s="549"/>
      <c r="W18" s="449"/>
      <c r="X18" s="450"/>
      <c r="Y18" s="450"/>
      <c r="Z18" s="450"/>
      <c r="AA18" s="450"/>
      <c r="AB18" s="441"/>
      <c r="AC18" s="550">
        <v>63.9</v>
      </c>
      <c r="AD18" s="551"/>
      <c r="AE18" s="551"/>
      <c r="AF18" s="551"/>
      <c r="AG18" s="552"/>
      <c r="AH18" s="550">
        <v>63.3</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10500102</v>
      </c>
      <c r="BO18" s="432"/>
      <c r="BP18" s="432"/>
      <c r="BQ18" s="432"/>
      <c r="BR18" s="432"/>
      <c r="BS18" s="432"/>
      <c r="BT18" s="432"/>
      <c r="BU18" s="433"/>
      <c r="BV18" s="431">
        <v>10367093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207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14261611</v>
      </c>
      <c r="BO19" s="432"/>
      <c r="BP19" s="432"/>
      <c r="BQ19" s="432"/>
      <c r="BR19" s="432"/>
      <c r="BS19" s="432"/>
      <c r="BT19" s="432"/>
      <c r="BU19" s="433"/>
      <c r="BV19" s="431">
        <v>13368121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17830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15493706</v>
      </c>
      <c r="BO23" s="432"/>
      <c r="BP23" s="432"/>
      <c r="BQ23" s="432"/>
      <c r="BR23" s="432"/>
      <c r="BS23" s="432"/>
      <c r="BT23" s="432"/>
      <c r="BU23" s="433"/>
      <c r="BV23" s="431">
        <v>15087362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9000</v>
      </c>
      <c r="R24" s="483"/>
      <c r="S24" s="483"/>
      <c r="T24" s="483"/>
      <c r="U24" s="483"/>
      <c r="V24" s="525"/>
      <c r="W24" s="584"/>
      <c r="X24" s="572"/>
      <c r="Y24" s="573"/>
      <c r="Z24" s="481" t="s">
        <v>173</v>
      </c>
      <c r="AA24" s="461"/>
      <c r="AB24" s="461"/>
      <c r="AC24" s="461"/>
      <c r="AD24" s="461"/>
      <c r="AE24" s="461"/>
      <c r="AF24" s="461"/>
      <c r="AG24" s="462"/>
      <c r="AH24" s="482">
        <v>412</v>
      </c>
      <c r="AI24" s="483"/>
      <c r="AJ24" s="483"/>
      <c r="AK24" s="483"/>
      <c r="AL24" s="525"/>
      <c r="AM24" s="482">
        <v>1235176</v>
      </c>
      <c r="AN24" s="483"/>
      <c r="AO24" s="483"/>
      <c r="AP24" s="483"/>
      <c r="AQ24" s="483"/>
      <c r="AR24" s="525"/>
      <c r="AS24" s="482">
        <v>2998</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12208137</v>
      </c>
      <c r="BO24" s="432"/>
      <c r="BP24" s="432"/>
      <c r="BQ24" s="432"/>
      <c r="BR24" s="432"/>
      <c r="BS24" s="432"/>
      <c r="BT24" s="432"/>
      <c r="BU24" s="433"/>
      <c r="BV24" s="431">
        <v>11751750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7800</v>
      </c>
      <c r="R25" s="483"/>
      <c r="S25" s="483"/>
      <c r="T25" s="483"/>
      <c r="U25" s="483"/>
      <c r="V25" s="525"/>
      <c r="W25" s="584"/>
      <c r="X25" s="572"/>
      <c r="Y25" s="573"/>
      <c r="Z25" s="481" t="s">
        <v>176</v>
      </c>
      <c r="AA25" s="461"/>
      <c r="AB25" s="461"/>
      <c r="AC25" s="461"/>
      <c r="AD25" s="461"/>
      <c r="AE25" s="461"/>
      <c r="AF25" s="461"/>
      <c r="AG25" s="462"/>
      <c r="AH25" s="482">
        <v>88</v>
      </c>
      <c r="AI25" s="483"/>
      <c r="AJ25" s="483"/>
      <c r="AK25" s="483"/>
      <c r="AL25" s="525"/>
      <c r="AM25" s="482">
        <v>274032</v>
      </c>
      <c r="AN25" s="483"/>
      <c r="AO25" s="483"/>
      <c r="AP25" s="483"/>
      <c r="AQ25" s="483"/>
      <c r="AR25" s="525"/>
      <c r="AS25" s="482">
        <v>3114</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4796918</v>
      </c>
      <c r="BO25" s="395"/>
      <c r="BP25" s="395"/>
      <c r="BQ25" s="395"/>
      <c r="BR25" s="395"/>
      <c r="BS25" s="395"/>
      <c r="BT25" s="395"/>
      <c r="BU25" s="396"/>
      <c r="BV25" s="394">
        <v>5605900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6900</v>
      </c>
      <c r="R26" s="483"/>
      <c r="S26" s="483"/>
      <c r="T26" s="483"/>
      <c r="U26" s="483"/>
      <c r="V26" s="525"/>
      <c r="W26" s="584"/>
      <c r="X26" s="572"/>
      <c r="Y26" s="573"/>
      <c r="Z26" s="481" t="s">
        <v>179</v>
      </c>
      <c r="AA26" s="594"/>
      <c r="AB26" s="594"/>
      <c r="AC26" s="594"/>
      <c r="AD26" s="594"/>
      <c r="AE26" s="594"/>
      <c r="AF26" s="594"/>
      <c r="AG26" s="595"/>
      <c r="AH26" s="482">
        <v>5</v>
      </c>
      <c r="AI26" s="483"/>
      <c r="AJ26" s="483"/>
      <c r="AK26" s="483"/>
      <c r="AL26" s="525"/>
      <c r="AM26" s="482">
        <v>17450</v>
      </c>
      <c r="AN26" s="483"/>
      <c r="AO26" s="483"/>
      <c r="AP26" s="483"/>
      <c r="AQ26" s="483"/>
      <c r="AR26" s="525"/>
      <c r="AS26" s="482">
        <v>3490</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4770</v>
      </c>
      <c r="R27" s="483"/>
      <c r="S27" s="483"/>
      <c r="T27" s="483"/>
      <c r="U27" s="483"/>
      <c r="V27" s="525"/>
      <c r="W27" s="584"/>
      <c r="X27" s="572"/>
      <c r="Y27" s="573"/>
      <c r="Z27" s="481" t="s">
        <v>182</v>
      </c>
      <c r="AA27" s="461"/>
      <c r="AB27" s="461"/>
      <c r="AC27" s="461"/>
      <c r="AD27" s="461"/>
      <c r="AE27" s="461"/>
      <c r="AF27" s="461"/>
      <c r="AG27" s="462"/>
      <c r="AH27" s="482">
        <v>7</v>
      </c>
      <c r="AI27" s="483"/>
      <c r="AJ27" s="483"/>
      <c r="AK27" s="483"/>
      <c r="AL27" s="525"/>
      <c r="AM27" s="482">
        <v>28763</v>
      </c>
      <c r="AN27" s="483"/>
      <c r="AO27" s="483"/>
      <c r="AP27" s="483"/>
      <c r="AQ27" s="483"/>
      <c r="AR27" s="525"/>
      <c r="AS27" s="482">
        <v>4109</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10000</v>
      </c>
      <c r="BO27" s="608"/>
      <c r="BP27" s="608"/>
      <c r="BQ27" s="608"/>
      <c r="BR27" s="608"/>
      <c r="BS27" s="608"/>
      <c r="BT27" s="608"/>
      <c r="BU27" s="609"/>
      <c r="BV27" s="607">
        <v>10000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4230</v>
      </c>
      <c r="R28" s="483"/>
      <c r="S28" s="483"/>
      <c r="T28" s="483"/>
      <c r="U28" s="483"/>
      <c r="V28" s="525"/>
      <c r="W28" s="584"/>
      <c r="X28" s="572"/>
      <c r="Y28" s="573"/>
      <c r="Z28" s="481" t="s">
        <v>185</v>
      </c>
      <c r="AA28" s="461"/>
      <c r="AB28" s="461"/>
      <c r="AC28" s="461"/>
      <c r="AD28" s="461"/>
      <c r="AE28" s="461"/>
      <c r="AF28" s="461"/>
      <c r="AG28" s="462"/>
      <c r="AH28" s="482" t="s">
        <v>139</v>
      </c>
      <c r="AI28" s="483"/>
      <c r="AJ28" s="483"/>
      <c r="AK28" s="483"/>
      <c r="AL28" s="525"/>
      <c r="AM28" s="482" t="s">
        <v>139</v>
      </c>
      <c r="AN28" s="483"/>
      <c r="AO28" s="483"/>
      <c r="AP28" s="483"/>
      <c r="AQ28" s="483"/>
      <c r="AR28" s="525"/>
      <c r="AS28" s="482" t="s">
        <v>139</v>
      </c>
      <c r="AT28" s="483"/>
      <c r="AU28" s="483"/>
      <c r="AV28" s="483"/>
      <c r="AW28" s="483"/>
      <c r="AX28" s="484"/>
      <c r="AY28" s="610" t="s">
        <v>186</v>
      </c>
      <c r="AZ28" s="611"/>
      <c r="BA28" s="611"/>
      <c r="BB28" s="612"/>
      <c r="BC28" s="391" t="s">
        <v>47</v>
      </c>
      <c r="BD28" s="392"/>
      <c r="BE28" s="392"/>
      <c r="BF28" s="392"/>
      <c r="BG28" s="392"/>
      <c r="BH28" s="392"/>
      <c r="BI28" s="392"/>
      <c r="BJ28" s="392"/>
      <c r="BK28" s="392"/>
      <c r="BL28" s="392"/>
      <c r="BM28" s="393"/>
      <c r="BN28" s="394">
        <v>2260747</v>
      </c>
      <c r="BO28" s="395"/>
      <c r="BP28" s="395"/>
      <c r="BQ28" s="395"/>
      <c r="BR28" s="395"/>
      <c r="BS28" s="395"/>
      <c r="BT28" s="395"/>
      <c r="BU28" s="396"/>
      <c r="BV28" s="394">
        <v>2094896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14</v>
      </c>
      <c r="M29" s="483"/>
      <c r="N29" s="483"/>
      <c r="O29" s="483"/>
      <c r="P29" s="525"/>
      <c r="Q29" s="482">
        <v>4050</v>
      </c>
      <c r="R29" s="483"/>
      <c r="S29" s="483"/>
      <c r="T29" s="483"/>
      <c r="U29" s="483"/>
      <c r="V29" s="525"/>
      <c r="W29" s="585"/>
      <c r="X29" s="586"/>
      <c r="Y29" s="587"/>
      <c r="Z29" s="481" t="s">
        <v>188</v>
      </c>
      <c r="AA29" s="461"/>
      <c r="AB29" s="461"/>
      <c r="AC29" s="461"/>
      <c r="AD29" s="461"/>
      <c r="AE29" s="461"/>
      <c r="AF29" s="461"/>
      <c r="AG29" s="462"/>
      <c r="AH29" s="482">
        <v>419</v>
      </c>
      <c r="AI29" s="483"/>
      <c r="AJ29" s="483"/>
      <c r="AK29" s="483"/>
      <c r="AL29" s="525"/>
      <c r="AM29" s="482">
        <v>1263939</v>
      </c>
      <c r="AN29" s="483"/>
      <c r="AO29" s="483"/>
      <c r="AP29" s="483"/>
      <c r="AQ29" s="483"/>
      <c r="AR29" s="525"/>
      <c r="AS29" s="482">
        <v>3017</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t="s">
        <v>139</v>
      </c>
      <c r="BO29" s="432"/>
      <c r="BP29" s="432"/>
      <c r="BQ29" s="432"/>
      <c r="BR29" s="432"/>
      <c r="BS29" s="432"/>
      <c r="BT29" s="432"/>
      <c r="BU29" s="433"/>
      <c r="BV29" s="431" t="s">
        <v>139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102.9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1027191</v>
      </c>
      <c r="BO30" s="608"/>
      <c r="BP30" s="608"/>
      <c r="BQ30" s="608"/>
      <c r="BR30" s="608"/>
      <c r="BS30" s="608"/>
      <c r="BT30" s="608"/>
      <c r="BU30" s="609"/>
      <c r="BV30" s="607">
        <v>642721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198</v>
      </c>
      <c r="X33" s="420"/>
      <c r="Y33" s="420"/>
      <c r="Z33" s="420"/>
      <c r="AA33" s="420"/>
      <c r="AB33" s="420"/>
      <c r="AC33" s="420"/>
      <c r="AD33" s="420"/>
      <c r="AE33" s="420"/>
      <c r="AF33" s="420"/>
      <c r="AG33" s="420"/>
      <c r="AH33" s="420"/>
      <c r="AI33" s="420"/>
      <c r="AJ33" s="420"/>
      <c r="AK33" s="420"/>
      <c r="AL33" s="216"/>
      <c r="AM33" s="455" t="s">
        <v>199</v>
      </c>
      <c r="AN33" s="455"/>
      <c r="AO33" s="420" t="s">
        <v>198</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199</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温泉供給事業特別会計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富津市土地開発公社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富津市施設利用振興公社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千葉県市町村総合事務組合（千葉県自治研修センター特別会計）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かずさ水道広域連合企業団（末端給水事業会計）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11</v>
      </c>
      <c r="BX39" s="620"/>
      <c r="BY39" s="621" t="str">
        <f>IF('各会計、関係団体の財政状況及び健全化判断比率'!B73="","",'各会計、関係団体の財政状況及び健全化判断比率'!B73)</f>
        <v>かずさ水道広域連合企業団（用水供給事業会計）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12</v>
      </c>
      <c r="BX40" s="620"/>
      <c r="BY40" s="621" t="str">
        <f>IF('各会計、関係団体の財政状況及び健全化判断比率'!B74="","",'各会計、関係団体の財政状況及び健全化判断比率'!B74)</f>
        <v>君津郡市広域市町村圏事務組合（一般会計）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13</v>
      </c>
      <c r="BX41" s="620"/>
      <c r="BY41" s="621" t="str">
        <f>IF('各会計、関係団体の財政状況及び健全化判断比率'!B75="","",'各会計、関係団体の財政状況及び健全化判断比率'!B75)</f>
        <v>君津中央病院企業団（病院事業会計）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14</v>
      </c>
      <c r="BX42" s="620"/>
      <c r="BY42" s="621" t="str">
        <f>IF('各会計、関係団体の財政状況及び健全化判断比率'!B76="","",'各会計、関係団体の財政状況及び健全化判断比率'!B76)</f>
        <v>君津富津広域下水道組合（公共下水道事業会計）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15</v>
      </c>
      <c r="BX43" s="620"/>
      <c r="BY43" s="621" t="str">
        <f>IF('各会計、関係団体の財政状況及び健全化判断比率'!B77="","",'各会計、関係団体の財政状況及び健全化判断比率'!B77)</f>
        <v>千葉県後期高齢者医療広域連合（一般会計）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HU0zxXezFTEf+b99BDgoP2DNT35Yne8NU7L1aGTirSvwD1ue/UdeBYWB/oYnJ/MS8qebcdcykgaLIx/+q5AAg==" saltValue="iZx/5T50pXp24xLMojkS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2" t="s">
        <v>573</v>
      </c>
      <c r="D34" s="1212"/>
      <c r="E34" s="1213"/>
      <c r="F34" s="32">
        <v>6.93</v>
      </c>
      <c r="G34" s="33">
        <v>7.3</v>
      </c>
      <c r="H34" s="33">
        <v>6.8</v>
      </c>
      <c r="I34" s="33">
        <v>8.27</v>
      </c>
      <c r="J34" s="34">
        <v>6.4</v>
      </c>
      <c r="K34" s="22"/>
      <c r="L34" s="22"/>
      <c r="M34" s="22"/>
      <c r="N34" s="22"/>
      <c r="O34" s="22"/>
      <c r="P34" s="22"/>
    </row>
    <row r="35" spans="1:16" ht="39" customHeight="1" x14ac:dyDescent="0.15">
      <c r="A35" s="22"/>
      <c r="B35" s="35"/>
      <c r="C35" s="1206" t="s">
        <v>574</v>
      </c>
      <c r="D35" s="1207"/>
      <c r="E35" s="1208"/>
      <c r="F35" s="36">
        <v>1.36</v>
      </c>
      <c r="G35" s="37">
        <v>1.78</v>
      </c>
      <c r="H35" s="37">
        <v>1.1299999999999999</v>
      </c>
      <c r="I35" s="37">
        <v>0.16</v>
      </c>
      <c r="J35" s="38">
        <v>0.73</v>
      </c>
      <c r="K35" s="22"/>
      <c r="L35" s="22"/>
      <c r="M35" s="22"/>
      <c r="N35" s="22"/>
      <c r="O35" s="22"/>
      <c r="P35" s="22"/>
    </row>
    <row r="36" spans="1:16" ht="39" customHeight="1" x14ac:dyDescent="0.15">
      <c r="A36" s="22"/>
      <c r="B36" s="35"/>
      <c r="C36" s="1206" t="s">
        <v>575</v>
      </c>
      <c r="D36" s="1207"/>
      <c r="E36" s="1208"/>
      <c r="F36" s="36">
        <v>0.08</v>
      </c>
      <c r="G36" s="37">
        <v>1.19</v>
      </c>
      <c r="H36" s="37">
        <v>0.33</v>
      </c>
      <c r="I36" s="37">
        <v>1.24</v>
      </c>
      <c r="J36" s="38">
        <v>0.33</v>
      </c>
      <c r="K36" s="22"/>
      <c r="L36" s="22"/>
      <c r="M36" s="22"/>
      <c r="N36" s="22"/>
      <c r="O36" s="22"/>
      <c r="P36" s="22"/>
    </row>
    <row r="37" spans="1:16" ht="39" customHeight="1" x14ac:dyDescent="0.15">
      <c r="A37" s="22"/>
      <c r="B37" s="35"/>
      <c r="C37" s="1206" t="s">
        <v>576</v>
      </c>
      <c r="D37" s="1207"/>
      <c r="E37" s="1208"/>
      <c r="F37" s="36">
        <v>0.03</v>
      </c>
      <c r="G37" s="37">
        <v>0.03</v>
      </c>
      <c r="H37" s="37">
        <v>0.03</v>
      </c>
      <c r="I37" s="37">
        <v>0.01</v>
      </c>
      <c r="J37" s="38">
        <v>0.16</v>
      </c>
      <c r="K37" s="22"/>
      <c r="L37" s="22"/>
      <c r="M37" s="22"/>
      <c r="N37" s="22"/>
      <c r="O37" s="22"/>
      <c r="P37" s="22"/>
    </row>
    <row r="38" spans="1:16" ht="39" customHeight="1" x14ac:dyDescent="0.15">
      <c r="A38" s="22"/>
      <c r="B38" s="35"/>
      <c r="C38" s="1206" t="s">
        <v>577</v>
      </c>
      <c r="D38" s="1207"/>
      <c r="E38" s="1208"/>
      <c r="F38" s="36">
        <v>0.06</v>
      </c>
      <c r="G38" s="37">
        <v>0.05</v>
      </c>
      <c r="H38" s="37">
        <v>0.04</v>
      </c>
      <c r="I38" s="37">
        <v>0.03</v>
      </c>
      <c r="J38" s="38">
        <v>0.03</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578</v>
      </c>
      <c r="D42" s="1207"/>
      <c r="E42" s="1208"/>
      <c r="F42" s="36" t="s">
        <v>538</v>
      </c>
      <c r="G42" s="37" t="s">
        <v>538</v>
      </c>
      <c r="H42" s="37" t="s">
        <v>538</v>
      </c>
      <c r="I42" s="37" t="s">
        <v>538</v>
      </c>
      <c r="J42" s="38" t="s">
        <v>538</v>
      </c>
      <c r="K42" s="22"/>
      <c r="L42" s="22"/>
      <c r="M42" s="22"/>
      <c r="N42" s="22"/>
      <c r="O42" s="22"/>
      <c r="P42" s="22"/>
    </row>
    <row r="43" spans="1:16" ht="39" customHeight="1" thickBot="1" x14ac:dyDescent="0.2">
      <c r="A43" s="22"/>
      <c r="B43" s="40"/>
      <c r="C43" s="1209" t="s">
        <v>579</v>
      </c>
      <c r="D43" s="1210"/>
      <c r="E43" s="1211"/>
      <c r="F43" s="41">
        <v>10.64</v>
      </c>
      <c r="G43" s="42">
        <v>10.87</v>
      </c>
      <c r="H43" s="42">
        <v>9.19</v>
      </c>
      <c r="I43" s="42" t="s">
        <v>538</v>
      </c>
      <c r="J43" s="43" t="s">
        <v>538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79Z/brCWGx7SKkLdFY9fhbIF6/+hWVNMIOEsz7LuyljQxINtyUKUou8VQYkyWC+rZDNPpqvd7Enx209i9TsxQ==" saltValue="zAoytWviWG5nCTQTwVmq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1630</v>
      </c>
      <c r="L45" s="60">
        <v>1545</v>
      </c>
      <c r="M45" s="60">
        <v>1489</v>
      </c>
      <c r="N45" s="60">
        <v>1544</v>
      </c>
      <c r="O45" s="61">
        <v>1563</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538</v>
      </c>
      <c r="L46" s="64" t="s">
        <v>538</v>
      </c>
      <c r="M46" s="64" t="s">
        <v>538</v>
      </c>
      <c r="N46" s="64" t="s">
        <v>538</v>
      </c>
      <c r="O46" s="65" t="s">
        <v>538</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538</v>
      </c>
      <c r="L47" s="64" t="s">
        <v>538</v>
      </c>
      <c r="M47" s="64" t="s">
        <v>538</v>
      </c>
      <c r="N47" s="64" t="s">
        <v>538</v>
      </c>
      <c r="O47" s="65" t="s">
        <v>538</v>
      </c>
      <c r="P47" s="48"/>
      <c r="Q47" s="48"/>
      <c r="R47" s="48"/>
      <c r="S47" s="48"/>
      <c r="T47" s="48"/>
      <c r="U47" s="48"/>
    </row>
    <row r="48" spans="1:21" ht="30.75" customHeight="1" x14ac:dyDescent="0.15">
      <c r="A48" s="48"/>
      <c r="B48" s="1216"/>
      <c r="C48" s="1217"/>
      <c r="D48" s="62"/>
      <c r="E48" s="1222" t="s">
        <v>14</v>
      </c>
      <c r="F48" s="1222"/>
      <c r="G48" s="1222"/>
      <c r="H48" s="1222"/>
      <c r="I48" s="1222"/>
      <c r="J48" s="1223"/>
      <c r="K48" s="63">
        <v>1</v>
      </c>
      <c r="L48" s="64">
        <v>1</v>
      </c>
      <c r="M48" s="64">
        <v>0</v>
      </c>
      <c r="N48" s="64" t="s">
        <v>538</v>
      </c>
      <c r="O48" s="65" t="s">
        <v>538</v>
      </c>
      <c r="P48" s="48"/>
      <c r="Q48" s="48"/>
      <c r="R48" s="48"/>
      <c r="S48" s="48"/>
      <c r="T48" s="48"/>
      <c r="U48" s="48"/>
    </row>
    <row r="49" spans="1:21" ht="30.75" customHeight="1" x14ac:dyDescent="0.15">
      <c r="A49" s="48"/>
      <c r="B49" s="1216"/>
      <c r="C49" s="1217"/>
      <c r="D49" s="62"/>
      <c r="E49" s="1222" t="s">
        <v>15</v>
      </c>
      <c r="F49" s="1222"/>
      <c r="G49" s="1222"/>
      <c r="H49" s="1222"/>
      <c r="I49" s="1222"/>
      <c r="J49" s="1223"/>
      <c r="K49" s="63">
        <v>360</v>
      </c>
      <c r="L49" s="64">
        <v>318</v>
      </c>
      <c r="M49" s="64">
        <v>295</v>
      </c>
      <c r="N49" s="64">
        <v>321</v>
      </c>
      <c r="O49" s="65">
        <v>339</v>
      </c>
      <c r="P49" s="48"/>
      <c r="Q49" s="48"/>
      <c r="R49" s="48"/>
      <c r="S49" s="48"/>
      <c r="T49" s="48"/>
      <c r="U49" s="48"/>
    </row>
    <row r="50" spans="1:21" ht="30.75" customHeight="1" x14ac:dyDescent="0.15">
      <c r="A50" s="48"/>
      <c r="B50" s="1216"/>
      <c r="C50" s="1217"/>
      <c r="D50" s="62"/>
      <c r="E50" s="1222" t="s">
        <v>16</v>
      </c>
      <c r="F50" s="1222"/>
      <c r="G50" s="1222"/>
      <c r="H50" s="1222"/>
      <c r="I50" s="1222"/>
      <c r="J50" s="1223"/>
      <c r="K50" s="63">
        <v>158</v>
      </c>
      <c r="L50" s="64">
        <v>141</v>
      </c>
      <c r="M50" s="64">
        <v>135</v>
      </c>
      <c r="N50" s="64">
        <v>119</v>
      </c>
      <c r="O50" s="65">
        <v>103</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538</v>
      </c>
      <c r="L51" s="64" t="s">
        <v>538</v>
      </c>
      <c r="M51" s="64" t="s">
        <v>538</v>
      </c>
      <c r="N51" s="64" t="s">
        <v>538</v>
      </c>
      <c r="O51" s="65">
        <v>0</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1078</v>
      </c>
      <c r="L52" s="64">
        <v>1107</v>
      </c>
      <c r="M52" s="64">
        <v>1114</v>
      </c>
      <c r="N52" s="64">
        <v>1095</v>
      </c>
      <c r="O52" s="65">
        <v>1102</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1071</v>
      </c>
      <c r="L53" s="69">
        <v>898</v>
      </c>
      <c r="M53" s="69">
        <v>805</v>
      </c>
      <c r="N53" s="69">
        <v>889</v>
      </c>
      <c r="O53" s="70">
        <v>903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30" t="s">
        <v>24</v>
      </c>
      <c r="C57" s="1231"/>
      <c r="D57" s="1234" t="s">
        <v>25</v>
      </c>
      <c r="E57" s="1235"/>
      <c r="F57" s="1235"/>
      <c r="G57" s="1235"/>
      <c r="H57" s="1235"/>
      <c r="I57" s="1235"/>
      <c r="J57" s="1236"/>
      <c r="K57" s="83" t="s">
        <v>538</v>
      </c>
      <c r="L57" s="84" t="s">
        <v>538</v>
      </c>
      <c r="M57" s="84" t="s">
        <v>538</v>
      </c>
      <c r="N57" s="84" t="s">
        <v>538</v>
      </c>
      <c r="O57" s="85" t="s">
        <v>538</v>
      </c>
    </row>
    <row r="58" spans="1:21" ht="31.5" customHeight="1" thickBot="1" x14ac:dyDescent="0.2">
      <c r="B58" s="1232"/>
      <c r="C58" s="1233"/>
      <c r="D58" s="1237" t="s">
        <v>26</v>
      </c>
      <c r="E58" s="1238"/>
      <c r="F58" s="1238"/>
      <c r="G58" s="1238"/>
      <c r="H58" s="1238"/>
      <c r="I58" s="1238"/>
      <c r="J58" s="1239"/>
      <c r="K58" s="86" t="s">
        <v>538</v>
      </c>
      <c r="L58" s="87" t="s">
        <v>538</v>
      </c>
      <c r="M58" s="87" t="s">
        <v>538</v>
      </c>
      <c r="N58" s="87" t="s">
        <v>538</v>
      </c>
      <c r="O58" s="88" t="s">
        <v>538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YQoMK/wa7Q248ExRs2D1w2rkg1LuoTBLBxfsvkzM+idpLsyM8s8zv78sASi+ebwppU/mV34UyahCXiPnX7nnA==" saltValue="yCVBU0rxxBco/8jKOdz/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40" t="s">
        <v>29</v>
      </c>
      <c r="C41" s="1241"/>
      <c r="D41" s="102"/>
      <c r="E41" s="1246" t="s">
        <v>30</v>
      </c>
      <c r="F41" s="1246"/>
      <c r="G41" s="1246"/>
      <c r="H41" s="1247"/>
      <c r="I41" s="103">
        <v>14556</v>
      </c>
      <c r="J41" s="104">
        <v>14166</v>
      </c>
      <c r="K41" s="104">
        <v>14154</v>
      </c>
      <c r="L41" s="104">
        <v>15087</v>
      </c>
      <c r="M41" s="105">
        <v>15494</v>
      </c>
    </row>
    <row r="42" spans="2:13" ht="27.75" customHeight="1" x14ac:dyDescent="0.15">
      <c r="B42" s="1242"/>
      <c r="C42" s="1243"/>
      <c r="D42" s="106"/>
      <c r="E42" s="1248" t="s">
        <v>31</v>
      </c>
      <c r="F42" s="1248"/>
      <c r="G42" s="1248"/>
      <c r="H42" s="1249"/>
      <c r="I42" s="107">
        <v>942</v>
      </c>
      <c r="J42" s="108">
        <v>797</v>
      </c>
      <c r="K42" s="108">
        <v>739</v>
      </c>
      <c r="L42" s="108">
        <v>656</v>
      </c>
      <c r="M42" s="109">
        <v>589</v>
      </c>
    </row>
    <row r="43" spans="2:13" ht="27.75" customHeight="1" x14ac:dyDescent="0.15">
      <c r="B43" s="1242"/>
      <c r="C43" s="1243"/>
      <c r="D43" s="106"/>
      <c r="E43" s="1248" t="s">
        <v>32</v>
      </c>
      <c r="F43" s="1248"/>
      <c r="G43" s="1248"/>
      <c r="H43" s="1249"/>
      <c r="I43" s="107">
        <v>65</v>
      </c>
      <c r="J43" s="108">
        <v>19</v>
      </c>
      <c r="K43" s="108">
        <v>14</v>
      </c>
      <c r="L43" s="108" t="s">
        <v>538</v>
      </c>
      <c r="M43" s="109" t="s">
        <v>538</v>
      </c>
    </row>
    <row r="44" spans="2:13" ht="27.75" customHeight="1" x14ac:dyDescent="0.15">
      <c r="B44" s="1242"/>
      <c r="C44" s="1243"/>
      <c r="D44" s="106"/>
      <c r="E44" s="1248" t="s">
        <v>33</v>
      </c>
      <c r="F44" s="1248"/>
      <c r="G44" s="1248"/>
      <c r="H44" s="1249"/>
      <c r="I44" s="107">
        <v>4316</v>
      </c>
      <c r="J44" s="108">
        <v>3918</v>
      </c>
      <c r="K44" s="108">
        <v>3629</v>
      </c>
      <c r="L44" s="108">
        <v>3414</v>
      </c>
      <c r="M44" s="109">
        <v>3252</v>
      </c>
    </row>
    <row r="45" spans="2:13" ht="27.75" customHeight="1" x14ac:dyDescent="0.15">
      <c r="B45" s="1242"/>
      <c r="C45" s="1243"/>
      <c r="D45" s="106"/>
      <c r="E45" s="1248" t="s">
        <v>34</v>
      </c>
      <c r="F45" s="1248"/>
      <c r="G45" s="1248"/>
      <c r="H45" s="1249"/>
      <c r="I45" s="107">
        <v>5537</v>
      </c>
      <c r="J45" s="108">
        <v>5433</v>
      </c>
      <c r="K45" s="108">
        <v>5057</v>
      </c>
      <c r="L45" s="108">
        <v>4726</v>
      </c>
      <c r="M45" s="109">
        <v>4505</v>
      </c>
    </row>
    <row r="46" spans="2:13" ht="27.75" customHeight="1" x14ac:dyDescent="0.15">
      <c r="B46" s="1242"/>
      <c r="C46" s="1243"/>
      <c r="D46" s="110"/>
      <c r="E46" s="1248" t="s">
        <v>35</v>
      </c>
      <c r="F46" s="1248"/>
      <c r="G46" s="1248"/>
      <c r="H46" s="1249"/>
      <c r="I46" s="107" t="s">
        <v>538</v>
      </c>
      <c r="J46" s="108" t="s">
        <v>538</v>
      </c>
      <c r="K46" s="108" t="s">
        <v>538</v>
      </c>
      <c r="L46" s="108" t="s">
        <v>538</v>
      </c>
      <c r="M46" s="109" t="s">
        <v>538</v>
      </c>
    </row>
    <row r="47" spans="2:13" ht="27.75" customHeight="1" x14ac:dyDescent="0.15">
      <c r="B47" s="1242"/>
      <c r="C47" s="1243"/>
      <c r="D47" s="111"/>
      <c r="E47" s="1250" t="s">
        <v>36</v>
      </c>
      <c r="F47" s="1251"/>
      <c r="G47" s="1251"/>
      <c r="H47" s="1252"/>
      <c r="I47" s="107" t="s">
        <v>538</v>
      </c>
      <c r="J47" s="108" t="s">
        <v>538</v>
      </c>
      <c r="K47" s="108" t="s">
        <v>538</v>
      </c>
      <c r="L47" s="108" t="s">
        <v>538</v>
      </c>
      <c r="M47" s="109" t="s">
        <v>538</v>
      </c>
    </row>
    <row r="48" spans="2:13" ht="27.75" customHeight="1" x14ac:dyDescent="0.15">
      <c r="B48" s="1242"/>
      <c r="C48" s="1243"/>
      <c r="D48" s="106"/>
      <c r="E48" s="1248" t="s">
        <v>37</v>
      </c>
      <c r="F48" s="1248"/>
      <c r="G48" s="1248"/>
      <c r="H48" s="1249"/>
      <c r="I48" s="107" t="s">
        <v>538</v>
      </c>
      <c r="J48" s="108" t="s">
        <v>538</v>
      </c>
      <c r="K48" s="108" t="s">
        <v>538</v>
      </c>
      <c r="L48" s="108" t="s">
        <v>538</v>
      </c>
      <c r="M48" s="109" t="s">
        <v>538</v>
      </c>
    </row>
    <row r="49" spans="2:13" ht="27.75" customHeight="1" x14ac:dyDescent="0.15">
      <c r="B49" s="1244"/>
      <c r="C49" s="1245"/>
      <c r="D49" s="106"/>
      <c r="E49" s="1248" t="s">
        <v>38</v>
      </c>
      <c r="F49" s="1248"/>
      <c r="G49" s="1248"/>
      <c r="H49" s="1249"/>
      <c r="I49" s="107" t="s">
        <v>538</v>
      </c>
      <c r="J49" s="108" t="s">
        <v>538</v>
      </c>
      <c r="K49" s="108" t="s">
        <v>538</v>
      </c>
      <c r="L49" s="108" t="s">
        <v>538</v>
      </c>
      <c r="M49" s="109" t="s">
        <v>538</v>
      </c>
    </row>
    <row r="50" spans="2:13" ht="27.75" customHeight="1" x14ac:dyDescent="0.15">
      <c r="B50" s="1253" t="s">
        <v>39</v>
      </c>
      <c r="C50" s="1254"/>
      <c r="D50" s="112"/>
      <c r="E50" s="1248" t="s">
        <v>40</v>
      </c>
      <c r="F50" s="1248"/>
      <c r="G50" s="1248"/>
      <c r="H50" s="1249"/>
      <c r="I50" s="107">
        <v>3042</v>
      </c>
      <c r="J50" s="108">
        <v>3522</v>
      </c>
      <c r="K50" s="108">
        <v>3823</v>
      </c>
      <c r="L50" s="108">
        <v>3846</v>
      </c>
      <c r="M50" s="109">
        <v>4419</v>
      </c>
    </row>
    <row r="51" spans="2:13" ht="27.75" customHeight="1" x14ac:dyDescent="0.15">
      <c r="B51" s="1242"/>
      <c r="C51" s="1243"/>
      <c r="D51" s="106"/>
      <c r="E51" s="1248" t="s">
        <v>41</v>
      </c>
      <c r="F51" s="1248"/>
      <c r="G51" s="1248"/>
      <c r="H51" s="1249"/>
      <c r="I51" s="107" t="s">
        <v>538</v>
      </c>
      <c r="J51" s="108" t="s">
        <v>538</v>
      </c>
      <c r="K51" s="108" t="s">
        <v>538</v>
      </c>
      <c r="L51" s="108" t="s">
        <v>538</v>
      </c>
      <c r="M51" s="109" t="s">
        <v>538</v>
      </c>
    </row>
    <row r="52" spans="2:13" ht="27.75" customHeight="1" x14ac:dyDescent="0.15">
      <c r="B52" s="1244"/>
      <c r="C52" s="1245"/>
      <c r="D52" s="106"/>
      <c r="E52" s="1248" t="s">
        <v>42</v>
      </c>
      <c r="F52" s="1248"/>
      <c r="G52" s="1248"/>
      <c r="H52" s="1249"/>
      <c r="I52" s="107">
        <v>12823</v>
      </c>
      <c r="J52" s="108">
        <v>12808</v>
      </c>
      <c r="K52" s="108">
        <v>12822</v>
      </c>
      <c r="L52" s="108">
        <v>13090</v>
      </c>
      <c r="M52" s="109">
        <v>13616</v>
      </c>
    </row>
    <row r="53" spans="2:13" ht="27.75" customHeight="1" thickBot="1" x14ac:dyDescent="0.2">
      <c r="B53" s="1255" t="s">
        <v>43</v>
      </c>
      <c r="C53" s="1256"/>
      <c r="D53" s="113"/>
      <c r="E53" s="1257" t="s">
        <v>44</v>
      </c>
      <c r="F53" s="1257"/>
      <c r="G53" s="1257"/>
      <c r="H53" s="1258"/>
      <c r="I53" s="114">
        <v>9551</v>
      </c>
      <c r="J53" s="115">
        <v>8003</v>
      </c>
      <c r="K53" s="115">
        <v>6948</v>
      </c>
      <c r="L53" s="115">
        <v>6947</v>
      </c>
      <c r="M53" s="116">
        <v>5805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SNLO9jXl6bGL1lVvHwubyYdEvA2KZyMt2vhsbrtZfK06Rn7w8y/wzPd34GcwS1CsQQsy6y9tLVQWNjGBszzdw==" saltValue="nqD5y7nu9PAVoDqKIGIJ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7" t="s">
        <v>47</v>
      </c>
      <c r="D55" s="1267"/>
      <c r="E55" s="1268"/>
      <c r="F55" s="128">
        <v>2099</v>
      </c>
      <c r="G55" s="128">
        <v>2095</v>
      </c>
      <c r="H55" s="129">
        <v>2261</v>
      </c>
    </row>
    <row r="56" spans="2:8" ht="52.5" customHeight="1" x14ac:dyDescent="0.15">
      <c r="B56" s="130"/>
      <c r="C56" s="1269" t="s">
        <v>48</v>
      </c>
      <c r="D56" s="1269"/>
      <c r="E56" s="1270"/>
      <c r="F56" s="131" t="s">
        <v>538</v>
      </c>
      <c r="G56" s="131" t="s">
        <v>538</v>
      </c>
      <c r="H56" s="132" t="s">
        <v>538</v>
      </c>
    </row>
    <row r="57" spans="2:8" ht="53.25" customHeight="1" x14ac:dyDescent="0.15">
      <c r="B57" s="130"/>
      <c r="C57" s="1271" t="s">
        <v>49</v>
      </c>
      <c r="D57" s="1271"/>
      <c r="E57" s="1272"/>
      <c r="F57" s="133">
        <v>605</v>
      </c>
      <c r="G57" s="133">
        <v>643</v>
      </c>
      <c r="H57" s="134">
        <v>1027</v>
      </c>
    </row>
    <row r="58" spans="2:8" ht="45.75" customHeight="1" x14ac:dyDescent="0.15">
      <c r="B58" s="135"/>
      <c r="C58" s="1259" t="s">
        <v>592</v>
      </c>
      <c r="D58" s="1260"/>
      <c r="E58" s="1261"/>
      <c r="F58" s="136">
        <v>341</v>
      </c>
      <c r="G58" s="136">
        <v>382</v>
      </c>
      <c r="H58" s="137">
        <v>711</v>
      </c>
    </row>
    <row r="59" spans="2:8" ht="45.75" customHeight="1" x14ac:dyDescent="0.15">
      <c r="B59" s="135"/>
      <c r="C59" s="1259" t="s">
        <v>588</v>
      </c>
      <c r="D59" s="1260"/>
      <c r="E59" s="1261"/>
      <c r="F59" s="136">
        <v>45</v>
      </c>
      <c r="G59" s="136">
        <v>96</v>
      </c>
      <c r="H59" s="137">
        <v>109</v>
      </c>
    </row>
    <row r="60" spans="2:8" ht="45.75" customHeight="1" x14ac:dyDescent="0.15">
      <c r="B60" s="135"/>
      <c r="C60" s="1259" t="s">
        <v>589</v>
      </c>
      <c r="D60" s="1260"/>
      <c r="E60" s="1261"/>
      <c r="F60" s="136">
        <v>66</v>
      </c>
      <c r="G60" s="136">
        <v>51</v>
      </c>
      <c r="H60" s="137">
        <v>91</v>
      </c>
    </row>
    <row r="61" spans="2:8" ht="45.75" customHeight="1" x14ac:dyDescent="0.15">
      <c r="B61" s="135"/>
      <c r="C61" s="1259" t="s">
        <v>590</v>
      </c>
      <c r="D61" s="1260"/>
      <c r="E61" s="1261"/>
      <c r="F61" s="136">
        <v>65</v>
      </c>
      <c r="G61" s="136">
        <v>44</v>
      </c>
      <c r="H61" s="137">
        <v>42</v>
      </c>
    </row>
    <row r="62" spans="2:8" ht="45.75" customHeight="1" thickBot="1" x14ac:dyDescent="0.2">
      <c r="B62" s="138"/>
      <c r="C62" s="1262" t="s">
        <v>591</v>
      </c>
      <c r="D62" s="1263"/>
      <c r="E62" s="1264"/>
      <c r="F62" s="139">
        <v>25</v>
      </c>
      <c r="G62" s="139">
        <v>23</v>
      </c>
      <c r="H62" s="140">
        <v>21</v>
      </c>
    </row>
    <row r="63" spans="2:8" ht="52.5" customHeight="1" thickBot="1" x14ac:dyDescent="0.2">
      <c r="B63" s="141"/>
      <c r="C63" s="1265" t="s">
        <v>50</v>
      </c>
      <c r="D63" s="1265"/>
      <c r="E63" s="1266"/>
      <c r="F63" s="142">
        <v>2703</v>
      </c>
      <c r="G63" s="142">
        <v>2738</v>
      </c>
      <c r="H63" s="143">
        <v>3288</v>
      </c>
    </row>
    <row r="64" spans="2:8" ht="15" customHeight="1" x14ac:dyDescent="0.15"/>
  </sheetData>
  <sheetProtection algorithmName="SHA-512" hashValue="0R6UGhQXAnBoop1/sWrptPEG+SpHsKXGInvFx5UhFalYC3Zt3kXbJC3r4SEViEyFc2hrcBF3ZnlH9JEZJh5p7Q==" saltValue="8I7rdNmKiGctLTgCIX77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614</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610</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613</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608</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565</v>
      </c>
      <c r="BQ50" s="1283"/>
      <c r="BR50" s="1283"/>
      <c r="BS50" s="1283"/>
      <c r="BT50" s="1283"/>
      <c r="BU50" s="1283"/>
      <c r="BV50" s="1283"/>
      <c r="BW50" s="1283"/>
      <c r="BX50" s="1283" t="s">
        <v>566</v>
      </c>
      <c r="BY50" s="1283"/>
      <c r="BZ50" s="1283"/>
      <c r="CA50" s="1283"/>
      <c r="CB50" s="1283"/>
      <c r="CC50" s="1283"/>
      <c r="CD50" s="1283"/>
      <c r="CE50" s="1283"/>
      <c r="CF50" s="1283" t="s">
        <v>567</v>
      </c>
      <c r="CG50" s="1283"/>
      <c r="CH50" s="1283"/>
      <c r="CI50" s="1283"/>
      <c r="CJ50" s="1283"/>
      <c r="CK50" s="1283"/>
      <c r="CL50" s="1283"/>
      <c r="CM50" s="1283"/>
      <c r="CN50" s="1283" t="s">
        <v>568</v>
      </c>
      <c r="CO50" s="1283"/>
      <c r="CP50" s="1283"/>
      <c r="CQ50" s="1283"/>
      <c r="CR50" s="1283"/>
      <c r="CS50" s="1283"/>
      <c r="CT50" s="1283"/>
      <c r="CU50" s="1283"/>
      <c r="CV50" s="1283" t="s">
        <v>569</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607</v>
      </c>
      <c r="AO51" s="1282"/>
      <c r="AP51" s="1282"/>
      <c r="AQ51" s="1282"/>
      <c r="AR51" s="1282"/>
      <c r="AS51" s="1282"/>
      <c r="AT51" s="1282"/>
      <c r="AU51" s="1282"/>
      <c r="AV51" s="1282"/>
      <c r="AW51" s="1282"/>
      <c r="AX51" s="1282"/>
      <c r="AY51" s="1282"/>
      <c r="AZ51" s="1282"/>
      <c r="BA51" s="1282"/>
      <c r="BB51" s="1282" t="s">
        <v>605</v>
      </c>
      <c r="BC51" s="1282"/>
      <c r="BD51" s="1282"/>
      <c r="BE51" s="1282"/>
      <c r="BF51" s="1282"/>
      <c r="BG51" s="1282"/>
      <c r="BH51" s="1282"/>
      <c r="BI51" s="1282"/>
      <c r="BJ51" s="1282"/>
      <c r="BK51" s="1282"/>
      <c r="BL51" s="1282"/>
      <c r="BM51" s="1282"/>
      <c r="BN51" s="1282"/>
      <c r="BO51" s="1282"/>
      <c r="BP51" s="1281">
        <v>96.8</v>
      </c>
      <c r="BQ51" s="1281"/>
      <c r="BR51" s="1281"/>
      <c r="BS51" s="1281"/>
      <c r="BT51" s="1281"/>
      <c r="BU51" s="1281"/>
      <c r="BV51" s="1281"/>
      <c r="BW51" s="1281"/>
      <c r="BX51" s="1281">
        <v>80.599999999999994</v>
      </c>
      <c r="BY51" s="1281"/>
      <c r="BZ51" s="1281"/>
      <c r="CA51" s="1281"/>
      <c r="CB51" s="1281"/>
      <c r="CC51" s="1281"/>
      <c r="CD51" s="1281"/>
      <c r="CE51" s="1281"/>
      <c r="CF51" s="1281">
        <v>68.599999999999994</v>
      </c>
      <c r="CG51" s="1281"/>
      <c r="CH51" s="1281"/>
      <c r="CI51" s="1281"/>
      <c r="CJ51" s="1281"/>
      <c r="CK51" s="1281"/>
      <c r="CL51" s="1281"/>
      <c r="CM51" s="1281"/>
      <c r="CN51" s="1281">
        <v>69</v>
      </c>
      <c r="CO51" s="1281"/>
      <c r="CP51" s="1281"/>
      <c r="CQ51" s="1281"/>
      <c r="CR51" s="1281"/>
      <c r="CS51" s="1281"/>
      <c r="CT51" s="1281"/>
      <c r="CU51" s="1281"/>
      <c r="CV51" s="1281">
        <v>54.3</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612</v>
      </c>
      <c r="BC53" s="1282"/>
      <c r="BD53" s="1282"/>
      <c r="BE53" s="1282"/>
      <c r="BF53" s="1282"/>
      <c r="BG53" s="1282"/>
      <c r="BH53" s="1282"/>
      <c r="BI53" s="1282"/>
      <c r="BJ53" s="1282"/>
      <c r="BK53" s="1282"/>
      <c r="BL53" s="1282"/>
      <c r="BM53" s="1282"/>
      <c r="BN53" s="1282"/>
      <c r="BO53" s="1282"/>
      <c r="BP53" s="1281">
        <v>71.400000000000006</v>
      </c>
      <c r="BQ53" s="1281"/>
      <c r="BR53" s="1281"/>
      <c r="BS53" s="1281"/>
      <c r="BT53" s="1281"/>
      <c r="BU53" s="1281"/>
      <c r="BV53" s="1281"/>
      <c r="BW53" s="1281"/>
      <c r="BX53" s="1281">
        <v>72.900000000000006</v>
      </c>
      <c r="BY53" s="1281"/>
      <c r="BZ53" s="1281"/>
      <c r="CA53" s="1281"/>
      <c r="CB53" s="1281"/>
      <c r="CC53" s="1281"/>
      <c r="CD53" s="1281"/>
      <c r="CE53" s="1281"/>
      <c r="CF53" s="1281">
        <v>73</v>
      </c>
      <c r="CG53" s="1281"/>
      <c r="CH53" s="1281"/>
      <c r="CI53" s="1281"/>
      <c r="CJ53" s="1281"/>
      <c r="CK53" s="1281"/>
      <c r="CL53" s="1281"/>
      <c r="CM53" s="1281"/>
      <c r="CN53" s="1281">
        <v>73.599999999999994</v>
      </c>
      <c r="CO53" s="1281"/>
      <c r="CP53" s="1281"/>
      <c r="CQ53" s="1281"/>
      <c r="CR53" s="1281"/>
      <c r="CS53" s="1281"/>
      <c r="CT53" s="1281"/>
      <c r="CU53" s="1281"/>
      <c r="CV53" s="1281">
        <v>75.3</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606</v>
      </c>
      <c r="AO55" s="1283"/>
      <c r="AP55" s="1283"/>
      <c r="AQ55" s="1283"/>
      <c r="AR55" s="1283"/>
      <c r="AS55" s="1283"/>
      <c r="AT55" s="1283"/>
      <c r="AU55" s="1283"/>
      <c r="AV55" s="1283"/>
      <c r="AW55" s="1283"/>
      <c r="AX55" s="1283"/>
      <c r="AY55" s="1283"/>
      <c r="AZ55" s="1283"/>
      <c r="BA55" s="1283"/>
      <c r="BB55" s="1282" t="s">
        <v>605</v>
      </c>
      <c r="BC55" s="1282"/>
      <c r="BD55" s="1282"/>
      <c r="BE55" s="1282"/>
      <c r="BF55" s="1282"/>
      <c r="BG55" s="1282"/>
      <c r="BH55" s="1282"/>
      <c r="BI55" s="1282"/>
      <c r="BJ55" s="1282"/>
      <c r="BK55" s="1282"/>
      <c r="BL55" s="1282"/>
      <c r="BM55" s="1282"/>
      <c r="BN55" s="1282"/>
      <c r="BO55" s="1282"/>
      <c r="BP55" s="1281">
        <v>54.6</v>
      </c>
      <c r="BQ55" s="1281"/>
      <c r="BR55" s="1281"/>
      <c r="BS55" s="1281"/>
      <c r="BT55" s="1281"/>
      <c r="BU55" s="1281"/>
      <c r="BV55" s="1281"/>
      <c r="BW55" s="1281"/>
      <c r="BX55" s="1281">
        <v>53.2</v>
      </c>
      <c r="BY55" s="1281"/>
      <c r="BZ55" s="1281"/>
      <c r="CA55" s="1281"/>
      <c r="CB55" s="1281"/>
      <c r="CC55" s="1281"/>
      <c r="CD55" s="1281"/>
      <c r="CE55" s="1281"/>
      <c r="CF55" s="1281">
        <v>47.9</v>
      </c>
      <c r="CG55" s="1281"/>
      <c r="CH55" s="1281"/>
      <c r="CI55" s="1281"/>
      <c r="CJ55" s="1281"/>
      <c r="CK55" s="1281"/>
      <c r="CL55" s="1281"/>
      <c r="CM55" s="1281"/>
      <c r="CN55" s="1281">
        <v>49</v>
      </c>
      <c r="CO55" s="1281"/>
      <c r="CP55" s="1281"/>
      <c r="CQ55" s="1281"/>
      <c r="CR55" s="1281"/>
      <c r="CS55" s="1281"/>
      <c r="CT55" s="1281"/>
      <c r="CU55" s="1281"/>
      <c r="CV55" s="1281">
        <v>41.3</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612</v>
      </c>
      <c r="BC57" s="1282"/>
      <c r="BD57" s="1282"/>
      <c r="BE57" s="1282"/>
      <c r="BF57" s="1282"/>
      <c r="BG57" s="1282"/>
      <c r="BH57" s="1282"/>
      <c r="BI57" s="1282"/>
      <c r="BJ57" s="1282"/>
      <c r="BK57" s="1282"/>
      <c r="BL57" s="1282"/>
      <c r="BM57" s="1282"/>
      <c r="BN57" s="1282"/>
      <c r="BO57" s="1282"/>
      <c r="BP57" s="1281">
        <v>58.3</v>
      </c>
      <c r="BQ57" s="1281"/>
      <c r="BR57" s="1281"/>
      <c r="BS57" s="1281"/>
      <c r="BT57" s="1281"/>
      <c r="BU57" s="1281"/>
      <c r="BV57" s="1281"/>
      <c r="BW57" s="1281"/>
      <c r="BX57" s="1281">
        <v>59.6</v>
      </c>
      <c r="BY57" s="1281"/>
      <c r="BZ57" s="1281"/>
      <c r="CA57" s="1281"/>
      <c r="CB57" s="1281"/>
      <c r="CC57" s="1281"/>
      <c r="CD57" s="1281"/>
      <c r="CE57" s="1281"/>
      <c r="CF57" s="1281">
        <v>60.8</v>
      </c>
      <c r="CG57" s="1281"/>
      <c r="CH57" s="1281"/>
      <c r="CI57" s="1281"/>
      <c r="CJ57" s="1281"/>
      <c r="CK57" s="1281"/>
      <c r="CL57" s="1281"/>
      <c r="CM57" s="1281"/>
      <c r="CN57" s="1281">
        <v>61</v>
      </c>
      <c r="CO57" s="1281"/>
      <c r="CP57" s="1281"/>
      <c r="CQ57" s="1281"/>
      <c r="CR57" s="1281"/>
      <c r="CS57" s="1281"/>
      <c r="CT57" s="1281"/>
      <c r="CU57" s="1281"/>
      <c r="CV57" s="1281">
        <v>63</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611</v>
      </c>
    </row>
    <row r="64" spans="1:109" ht="13.5" x14ac:dyDescent="0.15">
      <c r="B64" s="1274"/>
      <c r="G64" s="1311"/>
      <c r="I64" s="1313"/>
      <c r="J64" s="1313"/>
      <c r="K64" s="1313"/>
      <c r="L64" s="1313"/>
      <c r="M64" s="1313"/>
      <c r="N64" s="1312"/>
      <c r="AM64" s="1311"/>
      <c r="AN64" s="1311" t="s">
        <v>610</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609</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608</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565</v>
      </c>
      <c r="BQ72" s="1283"/>
      <c r="BR72" s="1283"/>
      <c r="BS72" s="1283"/>
      <c r="BT72" s="1283"/>
      <c r="BU72" s="1283"/>
      <c r="BV72" s="1283"/>
      <c r="BW72" s="1283"/>
      <c r="BX72" s="1283" t="s">
        <v>566</v>
      </c>
      <c r="BY72" s="1283"/>
      <c r="BZ72" s="1283"/>
      <c r="CA72" s="1283"/>
      <c r="CB72" s="1283"/>
      <c r="CC72" s="1283"/>
      <c r="CD72" s="1283"/>
      <c r="CE72" s="1283"/>
      <c r="CF72" s="1283" t="s">
        <v>567</v>
      </c>
      <c r="CG72" s="1283"/>
      <c r="CH72" s="1283"/>
      <c r="CI72" s="1283"/>
      <c r="CJ72" s="1283"/>
      <c r="CK72" s="1283"/>
      <c r="CL72" s="1283"/>
      <c r="CM72" s="1283"/>
      <c r="CN72" s="1283" t="s">
        <v>568</v>
      </c>
      <c r="CO72" s="1283"/>
      <c r="CP72" s="1283"/>
      <c r="CQ72" s="1283"/>
      <c r="CR72" s="1283"/>
      <c r="CS72" s="1283"/>
      <c r="CT72" s="1283"/>
      <c r="CU72" s="1283"/>
      <c r="CV72" s="1283" t="s">
        <v>569</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607</v>
      </c>
      <c r="AO73" s="1282"/>
      <c r="AP73" s="1282"/>
      <c r="AQ73" s="1282"/>
      <c r="AR73" s="1282"/>
      <c r="AS73" s="1282"/>
      <c r="AT73" s="1282"/>
      <c r="AU73" s="1282"/>
      <c r="AV73" s="1282"/>
      <c r="AW73" s="1282"/>
      <c r="AX73" s="1282"/>
      <c r="AY73" s="1282"/>
      <c r="AZ73" s="1282"/>
      <c r="BA73" s="1282"/>
      <c r="BB73" s="1282" t="s">
        <v>605</v>
      </c>
      <c r="BC73" s="1282"/>
      <c r="BD73" s="1282"/>
      <c r="BE73" s="1282"/>
      <c r="BF73" s="1282"/>
      <c r="BG73" s="1282"/>
      <c r="BH73" s="1282"/>
      <c r="BI73" s="1282"/>
      <c r="BJ73" s="1282"/>
      <c r="BK73" s="1282"/>
      <c r="BL73" s="1282"/>
      <c r="BM73" s="1282"/>
      <c r="BN73" s="1282"/>
      <c r="BO73" s="1282"/>
      <c r="BP73" s="1281">
        <v>96.8</v>
      </c>
      <c r="BQ73" s="1281"/>
      <c r="BR73" s="1281"/>
      <c r="BS73" s="1281"/>
      <c r="BT73" s="1281"/>
      <c r="BU73" s="1281"/>
      <c r="BV73" s="1281"/>
      <c r="BW73" s="1281"/>
      <c r="BX73" s="1281">
        <v>80.599999999999994</v>
      </c>
      <c r="BY73" s="1281"/>
      <c r="BZ73" s="1281"/>
      <c r="CA73" s="1281"/>
      <c r="CB73" s="1281"/>
      <c r="CC73" s="1281"/>
      <c r="CD73" s="1281"/>
      <c r="CE73" s="1281"/>
      <c r="CF73" s="1281">
        <v>68.599999999999994</v>
      </c>
      <c r="CG73" s="1281"/>
      <c r="CH73" s="1281"/>
      <c r="CI73" s="1281"/>
      <c r="CJ73" s="1281"/>
      <c r="CK73" s="1281"/>
      <c r="CL73" s="1281"/>
      <c r="CM73" s="1281"/>
      <c r="CN73" s="1281">
        <v>69</v>
      </c>
      <c r="CO73" s="1281"/>
      <c r="CP73" s="1281"/>
      <c r="CQ73" s="1281"/>
      <c r="CR73" s="1281"/>
      <c r="CS73" s="1281"/>
      <c r="CT73" s="1281"/>
      <c r="CU73" s="1281"/>
      <c r="CV73" s="1281">
        <v>54.3</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604</v>
      </c>
      <c r="BC75" s="1282"/>
      <c r="BD75" s="1282"/>
      <c r="BE75" s="1282"/>
      <c r="BF75" s="1282"/>
      <c r="BG75" s="1282"/>
      <c r="BH75" s="1282"/>
      <c r="BI75" s="1282"/>
      <c r="BJ75" s="1282"/>
      <c r="BK75" s="1282"/>
      <c r="BL75" s="1282"/>
      <c r="BM75" s="1282"/>
      <c r="BN75" s="1282"/>
      <c r="BO75" s="1282"/>
      <c r="BP75" s="1281">
        <v>10.3</v>
      </c>
      <c r="BQ75" s="1281"/>
      <c r="BR75" s="1281"/>
      <c r="BS75" s="1281"/>
      <c r="BT75" s="1281"/>
      <c r="BU75" s="1281"/>
      <c r="BV75" s="1281"/>
      <c r="BW75" s="1281"/>
      <c r="BX75" s="1281">
        <v>9.9</v>
      </c>
      <c r="BY75" s="1281"/>
      <c r="BZ75" s="1281"/>
      <c r="CA75" s="1281"/>
      <c r="CB75" s="1281"/>
      <c r="CC75" s="1281"/>
      <c r="CD75" s="1281"/>
      <c r="CE75" s="1281"/>
      <c r="CF75" s="1281">
        <v>9.1999999999999993</v>
      </c>
      <c r="CG75" s="1281"/>
      <c r="CH75" s="1281"/>
      <c r="CI75" s="1281"/>
      <c r="CJ75" s="1281"/>
      <c r="CK75" s="1281"/>
      <c r="CL75" s="1281"/>
      <c r="CM75" s="1281"/>
      <c r="CN75" s="1281">
        <v>8.6</v>
      </c>
      <c r="CO75" s="1281"/>
      <c r="CP75" s="1281"/>
      <c r="CQ75" s="1281"/>
      <c r="CR75" s="1281"/>
      <c r="CS75" s="1281"/>
      <c r="CT75" s="1281"/>
      <c r="CU75" s="1281"/>
      <c r="CV75" s="1281">
        <v>8.4</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606</v>
      </c>
      <c r="AO77" s="1283"/>
      <c r="AP77" s="1283"/>
      <c r="AQ77" s="1283"/>
      <c r="AR77" s="1283"/>
      <c r="AS77" s="1283"/>
      <c r="AT77" s="1283"/>
      <c r="AU77" s="1283"/>
      <c r="AV77" s="1283"/>
      <c r="AW77" s="1283"/>
      <c r="AX77" s="1283"/>
      <c r="AY77" s="1283"/>
      <c r="AZ77" s="1283"/>
      <c r="BA77" s="1283"/>
      <c r="BB77" s="1282" t="s">
        <v>605</v>
      </c>
      <c r="BC77" s="1282"/>
      <c r="BD77" s="1282"/>
      <c r="BE77" s="1282"/>
      <c r="BF77" s="1282"/>
      <c r="BG77" s="1282"/>
      <c r="BH77" s="1282"/>
      <c r="BI77" s="1282"/>
      <c r="BJ77" s="1282"/>
      <c r="BK77" s="1282"/>
      <c r="BL77" s="1282"/>
      <c r="BM77" s="1282"/>
      <c r="BN77" s="1282"/>
      <c r="BO77" s="1282"/>
      <c r="BP77" s="1281">
        <v>54.6</v>
      </c>
      <c r="BQ77" s="1281"/>
      <c r="BR77" s="1281"/>
      <c r="BS77" s="1281"/>
      <c r="BT77" s="1281"/>
      <c r="BU77" s="1281"/>
      <c r="BV77" s="1281"/>
      <c r="BW77" s="1281"/>
      <c r="BX77" s="1281">
        <v>53.2</v>
      </c>
      <c r="BY77" s="1281"/>
      <c r="BZ77" s="1281"/>
      <c r="CA77" s="1281"/>
      <c r="CB77" s="1281"/>
      <c r="CC77" s="1281"/>
      <c r="CD77" s="1281"/>
      <c r="CE77" s="1281"/>
      <c r="CF77" s="1281">
        <v>47.9</v>
      </c>
      <c r="CG77" s="1281"/>
      <c r="CH77" s="1281"/>
      <c r="CI77" s="1281"/>
      <c r="CJ77" s="1281"/>
      <c r="CK77" s="1281"/>
      <c r="CL77" s="1281"/>
      <c r="CM77" s="1281"/>
      <c r="CN77" s="1281">
        <v>49</v>
      </c>
      <c r="CO77" s="1281"/>
      <c r="CP77" s="1281"/>
      <c r="CQ77" s="1281"/>
      <c r="CR77" s="1281"/>
      <c r="CS77" s="1281"/>
      <c r="CT77" s="1281"/>
      <c r="CU77" s="1281"/>
      <c r="CV77" s="1281">
        <v>41.3</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604</v>
      </c>
      <c r="BC79" s="1282"/>
      <c r="BD79" s="1282"/>
      <c r="BE79" s="1282"/>
      <c r="BF79" s="1282"/>
      <c r="BG79" s="1282"/>
      <c r="BH79" s="1282"/>
      <c r="BI79" s="1282"/>
      <c r="BJ79" s="1282"/>
      <c r="BK79" s="1282"/>
      <c r="BL79" s="1282"/>
      <c r="BM79" s="1282"/>
      <c r="BN79" s="1282"/>
      <c r="BO79" s="1282"/>
      <c r="BP79" s="1281">
        <v>10</v>
      </c>
      <c r="BQ79" s="1281"/>
      <c r="BR79" s="1281"/>
      <c r="BS79" s="1281"/>
      <c r="BT79" s="1281"/>
      <c r="BU79" s="1281"/>
      <c r="BV79" s="1281"/>
      <c r="BW79" s="1281"/>
      <c r="BX79" s="1281">
        <v>9.8000000000000007</v>
      </c>
      <c r="BY79" s="1281"/>
      <c r="BZ79" s="1281"/>
      <c r="CA79" s="1281"/>
      <c r="CB79" s="1281"/>
      <c r="CC79" s="1281"/>
      <c r="CD79" s="1281"/>
      <c r="CE79" s="1281"/>
      <c r="CF79" s="1281">
        <v>9.6</v>
      </c>
      <c r="CG79" s="1281"/>
      <c r="CH79" s="1281"/>
      <c r="CI79" s="1281"/>
      <c r="CJ79" s="1281"/>
      <c r="CK79" s="1281"/>
      <c r="CL79" s="1281"/>
      <c r="CM79" s="1281"/>
      <c r="CN79" s="1281">
        <v>9.5</v>
      </c>
      <c r="CO79" s="1281"/>
      <c r="CP79" s="1281"/>
      <c r="CQ79" s="1281"/>
      <c r="CR79" s="1281"/>
      <c r="CS79" s="1281"/>
      <c r="CT79" s="1281"/>
      <c r="CU79" s="1281"/>
      <c r="CV79" s="1281">
        <v>9.1999999999999993</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VaulljxJx60ZZWvvBS1Rp3rgM5yHMeuTqcZrwTfLJNU7z9QzTh4HhT/W2Ic+kwq6xE8KHlB9p+3fcpYVd5eCUQ==" saltValue="7urib7wdiy878t10dvklz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nPBa9BfZ1UEANIfWbUk74LanWM/znRcb2LvR7IXzwFAV1zURJRbUdo4nlpD7vODYnyYoO6lgk86t4u6dDBIEkA==" saltValue="SpDsVpOj33pmV5mIT4L+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47VIVKwD0JiPL9ngXd/qzULiYIoLvIE8de/RCFMVTwjO810iiagOHqr1FoGPyQqaALr0RIb401DEYiCsMQmDyg==" saltValue="2C+3xdlAlOCjscP0xQF1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562</v>
      </c>
      <c r="G2" s="157"/>
      <c r="H2" s="158"/>
    </row>
    <row r="3" spans="1:8" x14ac:dyDescent="0.15">
      <c r="A3" s="154" t="s">
        <v>555</v>
      </c>
      <c r="B3" s="159"/>
      <c r="C3" s="160"/>
      <c r="D3" s="161">
        <v>27074</v>
      </c>
      <c r="E3" s="162"/>
      <c r="F3" s="163">
        <v>83280</v>
      </c>
      <c r="G3" s="164"/>
      <c r="H3" s="165"/>
    </row>
    <row r="4" spans="1:8" x14ac:dyDescent="0.15">
      <c r="A4" s="166"/>
      <c r="B4" s="167"/>
      <c r="C4" s="168"/>
      <c r="D4" s="169">
        <v>9588</v>
      </c>
      <c r="E4" s="170"/>
      <c r="F4" s="171">
        <v>43123</v>
      </c>
      <c r="G4" s="172"/>
      <c r="H4" s="173"/>
    </row>
    <row r="5" spans="1:8" x14ac:dyDescent="0.15">
      <c r="A5" s="154" t="s">
        <v>557</v>
      </c>
      <c r="B5" s="159"/>
      <c r="C5" s="160"/>
      <c r="D5" s="161">
        <v>27298</v>
      </c>
      <c r="E5" s="162"/>
      <c r="F5" s="163">
        <v>88968</v>
      </c>
      <c r="G5" s="164"/>
      <c r="H5" s="165"/>
    </row>
    <row r="6" spans="1:8" x14ac:dyDescent="0.15">
      <c r="A6" s="166"/>
      <c r="B6" s="167"/>
      <c r="C6" s="168"/>
      <c r="D6" s="169">
        <v>14784</v>
      </c>
      <c r="E6" s="170"/>
      <c r="F6" s="171">
        <v>45482</v>
      </c>
      <c r="G6" s="172"/>
      <c r="H6" s="173"/>
    </row>
    <row r="7" spans="1:8" x14ac:dyDescent="0.15">
      <c r="A7" s="154" t="s">
        <v>558</v>
      </c>
      <c r="B7" s="159"/>
      <c r="C7" s="160"/>
      <c r="D7" s="161">
        <v>37138</v>
      </c>
      <c r="E7" s="162"/>
      <c r="F7" s="163">
        <v>85173</v>
      </c>
      <c r="G7" s="164"/>
      <c r="H7" s="165"/>
    </row>
    <row r="8" spans="1:8" x14ac:dyDescent="0.15">
      <c r="A8" s="166"/>
      <c r="B8" s="167"/>
      <c r="C8" s="168"/>
      <c r="D8" s="169">
        <v>23521</v>
      </c>
      <c r="E8" s="170"/>
      <c r="F8" s="171">
        <v>43913</v>
      </c>
      <c r="G8" s="172"/>
      <c r="H8" s="173"/>
    </row>
    <row r="9" spans="1:8" x14ac:dyDescent="0.15">
      <c r="A9" s="154" t="s">
        <v>559</v>
      </c>
      <c r="B9" s="159"/>
      <c r="C9" s="160"/>
      <c r="D9" s="161">
        <v>67087</v>
      </c>
      <c r="E9" s="162"/>
      <c r="F9" s="163">
        <v>94081</v>
      </c>
      <c r="G9" s="164"/>
      <c r="H9" s="165"/>
    </row>
    <row r="10" spans="1:8" x14ac:dyDescent="0.15">
      <c r="A10" s="166"/>
      <c r="B10" s="167"/>
      <c r="C10" s="168"/>
      <c r="D10" s="169">
        <v>28487</v>
      </c>
      <c r="E10" s="170"/>
      <c r="F10" s="171">
        <v>48949</v>
      </c>
      <c r="G10" s="172"/>
      <c r="H10" s="173"/>
    </row>
    <row r="11" spans="1:8" x14ac:dyDescent="0.15">
      <c r="A11" s="154" t="s">
        <v>560</v>
      </c>
      <c r="B11" s="159"/>
      <c r="C11" s="160"/>
      <c r="D11" s="161">
        <v>51276</v>
      </c>
      <c r="E11" s="162"/>
      <c r="F11" s="163">
        <v>92632</v>
      </c>
      <c r="G11" s="164"/>
      <c r="H11" s="165"/>
    </row>
    <row r="12" spans="1:8" x14ac:dyDescent="0.15">
      <c r="A12" s="166"/>
      <c r="B12" s="167"/>
      <c r="C12" s="174"/>
      <c r="D12" s="169">
        <v>17117</v>
      </c>
      <c r="E12" s="170"/>
      <c r="F12" s="171">
        <v>47978</v>
      </c>
      <c r="G12" s="172"/>
      <c r="H12" s="173"/>
    </row>
    <row r="13" spans="1:8" x14ac:dyDescent="0.15">
      <c r="A13" s="154"/>
      <c r="B13" s="159"/>
      <c r="C13" s="175"/>
      <c r="D13" s="176">
        <v>41975</v>
      </c>
      <c r="E13" s="177"/>
      <c r="F13" s="178">
        <v>88827</v>
      </c>
      <c r="G13" s="179"/>
      <c r="H13" s="165"/>
    </row>
    <row r="14" spans="1:8" x14ac:dyDescent="0.15">
      <c r="A14" s="166"/>
      <c r="B14" s="167"/>
      <c r="C14" s="168"/>
      <c r="D14" s="169">
        <v>18699</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6.94</v>
      </c>
      <c r="C19" s="180">
        <f>ROUND(VALUE(SUBSTITUTE(実質収支比率等に係る経年分析!G$48,"▲","-")),2)</f>
        <v>7.3</v>
      </c>
      <c r="D19" s="180">
        <f>ROUND(VALUE(SUBSTITUTE(実質収支比率等に係る経年分析!H$48,"▲","-")),2)</f>
        <v>6.81</v>
      </c>
      <c r="E19" s="180">
        <f>ROUND(VALUE(SUBSTITUTE(実質収支比率等に係る経年分析!I$48,"▲","-")),2)</f>
        <v>8.27</v>
      </c>
      <c r="F19" s="180">
        <f>ROUND(VALUE(SUBSTITUTE(実質収支比率等に係る経年分析!J$48,"▲","-")),2)</f>
        <v>6.4</v>
      </c>
    </row>
    <row r="20" spans="1:11" x14ac:dyDescent="0.15">
      <c r="A20" s="180" t="s">
        <v>54</v>
      </c>
      <c r="B20" s="180">
        <f>ROUND(VALUE(SUBSTITUTE(実質収支比率等に係る経年分析!F$47,"▲","-")),2)</f>
        <v>13.38</v>
      </c>
      <c r="C20" s="180">
        <f>ROUND(VALUE(SUBSTITUTE(実質収支比率等に係る経年分析!G$47,"▲","-")),2)</f>
        <v>16.71</v>
      </c>
      <c r="D20" s="180">
        <f>ROUND(VALUE(SUBSTITUTE(実質収支比率等に係る経年分析!H$47,"▲","-")),2)</f>
        <v>18.670000000000002</v>
      </c>
      <c r="E20" s="180">
        <f>ROUND(VALUE(SUBSTITUTE(実質収支比率等に係る経年分析!I$47,"▲","-")),2)</f>
        <v>18.79</v>
      </c>
      <c r="F20" s="180">
        <f>ROUND(VALUE(SUBSTITUTE(実質収支比率等に係る経年分析!J$47,"▲","-")),2)</f>
        <v>19.18</v>
      </c>
    </row>
    <row r="21" spans="1:11" x14ac:dyDescent="0.15">
      <c r="A21" s="180" t="s">
        <v>55</v>
      </c>
      <c r="B21" s="180">
        <f>IF(ISNUMBER(VALUE(SUBSTITUTE(実質収支比率等に係る経年分析!F$49,"▲","-"))),ROUND(VALUE(SUBSTITUTE(実質収支比率等に係る経年分析!F$49,"▲","-")),2),NA())</f>
        <v>1</v>
      </c>
      <c r="C21" s="180">
        <f>IF(ISNUMBER(VALUE(SUBSTITUTE(実質収支比率等に係る経年分析!G$49,"▲","-"))),ROUND(VALUE(SUBSTITUTE(実質収支比率等に係る経年分析!G$49,"▲","-")),2),NA())</f>
        <v>0.43</v>
      </c>
      <c r="D21" s="180">
        <f>IF(ISNUMBER(VALUE(SUBSTITUTE(実質収支比率等に係る経年分析!H$49,"▲","-"))),ROUND(VALUE(SUBSTITUTE(実質収支比率等に係る経年分析!H$49,"▲","-")),2),NA())</f>
        <v>-1.67</v>
      </c>
      <c r="E21" s="180">
        <f>IF(ISNUMBER(VALUE(SUBSTITUTE(実質収支比率等に係る経年分析!I$49,"▲","-"))),ROUND(VALUE(SUBSTITUTE(実質収支比率等に係る経年分析!I$49,"▲","-")),2),NA())</f>
        <v>-2.06</v>
      </c>
      <c r="F21" s="180">
        <f>IF(ISNUMBER(VALUE(SUBSTITUTE(実質収支比率等に係る経年分析!J$49,"▲","-"))),ROUND(VALUE(SUBSTITUTE(実質収支比率等に係る経年分析!J$49,"▲","-")),2),NA())</f>
        <v>-3.93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10.64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10.87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9.19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温泉供給事業特別会計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0.33</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1.1299999999999999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1078</v>
      </c>
      <c r="E42" s="182"/>
      <c r="F42" s="182"/>
      <c r="G42" s="182">
        <f>'実質公債費比率（分子）の構造'!L$52</f>
        <v>1107</v>
      </c>
      <c r="H42" s="182"/>
      <c r="I42" s="182"/>
      <c r="J42" s="182">
        <f>'実質公債費比率（分子）の構造'!M$52</f>
        <v>1114</v>
      </c>
      <c r="K42" s="182"/>
      <c r="L42" s="182"/>
      <c r="M42" s="182">
        <f>'実質公債費比率（分子）の構造'!N$52</f>
        <v>1095</v>
      </c>
      <c r="N42" s="182"/>
      <c r="O42" s="182"/>
      <c r="P42" s="182">
        <f>'実質公債費比率（分子）の構造'!O$52</f>
        <v>1102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64</v>
      </c>
      <c r="B44" s="182">
        <f>'実質公債費比率（分子）の構造'!K$50</f>
        <v>158</v>
      </c>
      <c r="C44" s="182"/>
      <c r="D44" s="182"/>
      <c r="E44" s="182">
        <f>'実質公債費比率（分子）の構造'!L$50</f>
        <v>141</v>
      </c>
      <c r="F44" s="182"/>
      <c r="G44" s="182"/>
      <c r="H44" s="182">
        <f>'実質公債費比率（分子）の構造'!M$50</f>
        <v>135</v>
      </c>
      <c r="I44" s="182"/>
      <c r="J44" s="182"/>
      <c r="K44" s="182">
        <f>'実質公債費比率（分子）の構造'!N$50</f>
        <v>119</v>
      </c>
      <c r="L44" s="182"/>
      <c r="M44" s="182"/>
      <c r="N44" s="182">
        <f>'実質公債費比率（分子）の構造'!O$50</f>
        <v>103</v>
      </c>
      <c r="O44" s="182"/>
      <c r="P44" s="182"/>
    </row>
    <row r="45" spans="1:16" x14ac:dyDescent="0.15">
      <c r="A45" s="182" t="s">
        <v>65</v>
      </c>
      <c r="B45" s="182">
        <f>'実質公債費比率（分子）の構造'!K$49</f>
        <v>360</v>
      </c>
      <c r="C45" s="182"/>
      <c r="D45" s="182"/>
      <c r="E45" s="182">
        <f>'実質公債費比率（分子）の構造'!L$49</f>
        <v>318</v>
      </c>
      <c r="F45" s="182"/>
      <c r="G45" s="182"/>
      <c r="H45" s="182">
        <f>'実質公債費比率（分子）の構造'!M$49</f>
        <v>295</v>
      </c>
      <c r="I45" s="182"/>
      <c r="J45" s="182"/>
      <c r="K45" s="182">
        <f>'実質公債費比率（分子）の構造'!N$49</f>
        <v>321</v>
      </c>
      <c r="L45" s="182"/>
      <c r="M45" s="182"/>
      <c r="N45" s="182">
        <f>'実質公債費比率（分子）の構造'!O$49</f>
        <v>339</v>
      </c>
      <c r="O45" s="182"/>
      <c r="P45" s="182"/>
    </row>
    <row r="46" spans="1:16" x14ac:dyDescent="0.15">
      <c r="A46" s="182" t="s">
        <v>66</v>
      </c>
      <c r="B46" s="182">
        <f>'実質公債費比率（分子）の構造'!K$48</f>
        <v>1</v>
      </c>
      <c r="C46" s="182"/>
      <c r="D46" s="182"/>
      <c r="E46" s="182">
        <f>'実質公債費比率（分子）の構造'!L$48</f>
        <v>1</v>
      </c>
      <c r="F46" s="182"/>
      <c r="G46" s="182"/>
      <c r="H46" s="182">
        <f>'実質公債費比率（分子）の構造'!M$48</f>
        <v>0</v>
      </c>
      <c r="I46" s="182"/>
      <c r="J46" s="182"/>
      <c r="K46" s="182" t="str">
        <f>'実質公債費比率（分子）の構造'!N$48</f>
        <v>-</v>
      </c>
      <c r="L46" s="182"/>
      <c r="M46" s="182"/>
      <c r="N46" s="182" t="str">
        <f>'実質公債費比率（分子）の構造'!O$48</f>
        <v>-</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1630</v>
      </c>
      <c r="C49" s="182"/>
      <c r="D49" s="182"/>
      <c r="E49" s="182">
        <f>'実質公債費比率（分子）の構造'!L$45</f>
        <v>1545</v>
      </c>
      <c r="F49" s="182"/>
      <c r="G49" s="182"/>
      <c r="H49" s="182">
        <f>'実質公債費比率（分子）の構造'!M$45</f>
        <v>1489</v>
      </c>
      <c r="I49" s="182"/>
      <c r="J49" s="182"/>
      <c r="K49" s="182">
        <f>'実質公債費比率（分子）の構造'!N$45</f>
        <v>1544</v>
      </c>
      <c r="L49" s="182"/>
      <c r="M49" s="182"/>
      <c r="N49" s="182">
        <f>'実質公債費比率（分子）の構造'!O$45</f>
        <v>1563</v>
      </c>
      <c r="O49" s="182"/>
      <c r="P49" s="182"/>
    </row>
    <row r="50" spans="1:16" x14ac:dyDescent="0.15">
      <c r="A50" s="182" t="s">
        <v>70</v>
      </c>
      <c r="B50" s="182" t="e">
        <f>NA()</f>
        <v>#N/A</v>
      </c>
      <c r="C50" s="182">
        <f>IF(ISNUMBER('実質公債費比率（分子）の構造'!K$53),'実質公債費比率（分子）の構造'!K$53,NA())</f>
        <v>1071</v>
      </c>
      <c r="D50" s="182" t="e">
        <f>NA()</f>
        <v>#N/A</v>
      </c>
      <c r="E50" s="182" t="e">
        <f>NA()</f>
        <v>#N/A</v>
      </c>
      <c r="F50" s="182">
        <f>IF(ISNUMBER('実質公債費比率（分子）の構造'!L$53),'実質公債費比率（分子）の構造'!L$53,NA())</f>
        <v>898</v>
      </c>
      <c r="G50" s="182" t="e">
        <f>NA()</f>
        <v>#N/A</v>
      </c>
      <c r="H50" s="182" t="e">
        <f>NA()</f>
        <v>#N/A</v>
      </c>
      <c r="I50" s="182">
        <f>IF(ISNUMBER('実質公債費比率（分子）の構造'!M$53),'実質公債費比率（分子）の構造'!M$53,NA())</f>
        <v>805</v>
      </c>
      <c r="J50" s="182" t="e">
        <f>NA()</f>
        <v>#N/A</v>
      </c>
      <c r="K50" s="182" t="e">
        <f>NA()</f>
        <v>#N/A</v>
      </c>
      <c r="L50" s="182">
        <f>IF(ISNUMBER('実質公債費比率（分子）の構造'!N$53),'実質公債費比率（分子）の構造'!N$53,NA())</f>
        <v>889</v>
      </c>
      <c r="M50" s="182" t="e">
        <f>NA()</f>
        <v>#N/A</v>
      </c>
      <c r="N50" s="182" t="e">
        <f>NA()</f>
        <v>#N/A</v>
      </c>
      <c r="O50" s="182">
        <f>IF(ISNUMBER('実質公債費比率（分子）の構造'!O$53),'実質公債費比率（分子）の構造'!O$53,NA())</f>
        <v>903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12823</v>
      </c>
      <c r="E56" s="181"/>
      <c r="F56" s="181"/>
      <c r="G56" s="181">
        <f>'将来負担比率（分子）の構造'!J$52</f>
        <v>12808</v>
      </c>
      <c r="H56" s="181"/>
      <c r="I56" s="181"/>
      <c r="J56" s="181">
        <f>'将来負担比率（分子）の構造'!K$52</f>
        <v>12822</v>
      </c>
      <c r="K56" s="181"/>
      <c r="L56" s="181"/>
      <c r="M56" s="181">
        <f>'将来負担比率（分子）の構造'!L$52</f>
        <v>13090</v>
      </c>
      <c r="N56" s="181"/>
      <c r="O56" s="181"/>
      <c r="P56" s="181">
        <f>'将来負担比率（分子）の構造'!M$52</f>
        <v>13616</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3042</v>
      </c>
      <c r="E58" s="181"/>
      <c r="F58" s="181"/>
      <c r="G58" s="181">
        <f>'将来負担比率（分子）の構造'!J$50</f>
        <v>3522</v>
      </c>
      <c r="H58" s="181"/>
      <c r="I58" s="181"/>
      <c r="J58" s="181">
        <f>'将来負担比率（分子）の構造'!K$50</f>
        <v>3823</v>
      </c>
      <c r="K58" s="181"/>
      <c r="L58" s="181"/>
      <c r="M58" s="181">
        <f>'将来負担比率（分子）の構造'!L$50</f>
        <v>3846</v>
      </c>
      <c r="N58" s="181"/>
      <c r="O58" s="181"/>
      <c r="P58" s="181">
        <f>'将来負担比率（分子）の構造'!M$50</f>
        <v>4419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5537</v>
      </c>
      <c r="C62" s="181"/>
      <c r="D62" s="181"/>
      <c r="E62" s="181">
        <f>'将来負担比率（分子）の構造'!J$45</f>
        <v>5433</v>
      </c>
      <c r="F62" s="181"/>
      <c r="G62" s="181"/>
      <c r="H62" s="181">
        <f>'将来負担比率（分子）の構造'!K$45</f>
        <v>5057</v>
      </c>
      <c r="I62" s="181"/>
      <c r="J62" s="181"/>
      <c r="K62" s="181">
        <f>'将来負担比率（分子）の構造'!L$45</f>
        <v>4726</v>
      </c>
      <c r="L62" s="181"/>
      <c r="M62" s="181"/>
      <c r="N62" s="181">
        <f>'将来負担比率（分子）の構造'!M$45</f>
        <v>4505</v>
      </c>
      <c r="O62" s="181"/>
      <c r="P62" s="181"/>
    </row>
    <row r="63" spans="1:16" x14ac:dyDescent="0.15">
      <c r="A63" s="181" t="s">
        <v>33</v>
      </c>
      <c r="B63" s="181">
        <f>'将来負担比率（分子）の構造'!I$44</f>
        <v>4316</v>
      </c>
      <c r="C63" s="181"/>
      <c r="D63" s="181"/>
      <c r="E63" s="181">
        <f>'将来負担比率（分子）の構造'!J$44</f>
        <v>3918</v>
      </c>
      <c r="F63" s="181"/>
      <c r="G63" s="181"/>
      <c r="H63" s="181">
        <f>'将来負担比率（分子）の構造'!K$44</f>
        <v>3629</v>
      </c>
      <c r="I63" s="181"/>
      <c r="J63" s="181"/>
      <c r="K63" s="181">
        <f>'将来負担比率（分子）の構造'!L$44</f>
        <v>3414</v>
      </c>
      <c r="L63" s="181"/>
      <c r="M63" s="181"/>
      <c r="N63" s="181">
        <f>'将来負担比率（分子）の構造'!M$44</f>
        <v>3252</v>
      </c>
      <c r="O63" s="181"/>
      <c r="P63" s="181"/>
    </row>
    <row r="64" spans="1:16" x14ac:dyDescent="0.15">
      <c r="A64" s="181" t="s">
        <v>32</v>
      </c>
      <c r="B64" s="181">
        <f>'将来負担比率（分子）の構造'!I$43</f>
        <v>65</v>
      </c>
      <c r="C64" s="181"/>
      <c r="D64" s="181"/>
      <c r="E64" s="181">
        <f>'将来負担比率（分子）の構造'!J$43</f>
        <v>19</v>
      </c>
      <c r="F64" s="181"/>
      <c r="G64" s="181"/>
      <c r="H64" s="181">
        <f>'将来負担比率（分子）の構造'!K$43</f>
        <v>14</v>
      </c>
      <c r="I64" s="181"/>
      <c r="J64" s="181"/>
      <c r="K64" s="181" t="str">
        <f>'将来負担比率（分子）の構造'!L$43</f>
        <v>-</v>
      </c>
      <c r="L64" s="181"/>
      <c r="M64" s="181"/>
      <c r="N64" s="181" t="str">
        <f>'将来負担比率（分子）の構造'!M$43</f>
        <v>-</v>
      </c>
      <c r="O64" s="181"/>
      <c r="P64" s="181"/>
    </row>
    <row r="65" spans="1:16" x14ac:dyDescent="0.15">
      <c r="A65" s="181" t="s">
        <v>31</v>
      </c>
      <c r="B65" s="181">
        <f>'将来負担比率（分子）の構造'!I$42</f>
        <v>942</v>
      </c>
      <c r="C65" s="181"/>
      <c r="D65" s="181"/>
      <c r="E65" s="181">
        <f>'将来負担比率（分子）の構造'!J$42</f>
        <v>797</v>
      </c>
      <c r="F65" s="181"/>
      <c r="G65" s="181"/>
      <c r="H65" s="181">
        <f>'将来負担比率（分子）の構造'!K$42</f>
        <v>739</v>
      </c>
      <c r="I65" s="181"/>
      <c r="J65" s="181"/>
      <c r="K65" s="181">
        <f>'将来負担比率（分子）の構造'!L$42</f>
        <v>656</v>
      </c>
      <c r="L65" s="181"/>
      <c r="M65" s="181"/>
      <c r="N65" s="181">
        <f>'将来負担比率（分子）の構造'!M$42</f>
        <v>589</v>
      </c>
      <c r="O65" s="181"/>
      <c r="P65" s="181"/>
    </row>
    <row r="66" spans="1:16" x14ac:dyDescent="0.15">
      <c r="A66" s="181" t="s">
        <v>30</v>
      </c>
      <c r="B66" s="181">
        <f>'将来負担比率（分子）の構造'!I$41</f>
        <v>14556</v>
      </c>
      <c r="C66" s="181"/>
      <c r="D66" s="181"/>
      <c r="E66" s="181">
        <f>'将来負担比率（分子）の構造'!J$41</f>
        <v>14166</v>
      </c>
      <c r="F66" s="181"/>
      <c r="G66" s="181"/>
      <c r="H66" s="181">
        <f>'将来負担比率（分子）の構造'!K$41</f>
        <v>14154</v>
      </c>
      <c r="I66" s="181"/>
      <c r="J66" s="181"/>
      <c r="K66" s="181">
        <f>'将来負担比率（分子）の構造'!L$41</f>
        <v>15087</v>
      </c>
      <c r="L66" s="181"/>
      <c r="M66" s="181"/>
      <c r="N66" s="181">
        <f>'将来負担比率（分子）の構造'!M$41</f>
        <v>15494</v>
      </c>
      <c r="O66" s="181"/>
      <c r="P66" s="181"/>
    </row>
    <row r="67" spans="1:16" x14ac:dyDescent="0.15">
      <c r="A67" s="181" t="s">
        <v>74</v>
      </c>
      <c r="B67" s="181" t="e">
        <f>NA()</f>
        <v>#N/A</v>
      </c>
      <c r="C67" s="181">
        <f>IF(ISNUMBER('将来負担比率（分子）の構造'!I$53), IF('将来負担比率（分子）の構造'!I$53 &lt; 0, 0, '将来負担比率（分子）の構造'!I$53), NA())</f>
        <v>9551</v>
      </c>
      <c r="D67" s="181" t="e">
        <f>NA()</f>
        <v>#N/A</v>
      </c>
      <c r="E67" s="181" t="e">
        <f>NA()</f>
        <v>#N/A</v>
      </c>
      <c r="F67" s="181">
        <f>IF(ISNUMBER('将来負担比率（分子）の構造'!J$53), IF('将来負担比率（分子）の構造'!J$53 &lt; 0, 0, '将来負担比率（分子）の構造'!J$53), NA())</f>
        <v>8003</v>
      </c>
      <c r="G67" s="181" t="e">
        <f>NA()</f>
        <v>#N/A</v>
      </c>
      <c r="H67" s="181" t="e">
        <f>NA()</f>
        <v>#N/A</v>
      </c>
      <c r="I67" s="181">
        <f>IF(ISNUMBER('将来負担比率（分子）の構造'!K$53), IF('将来負担比率（分子）の構造'!K$53 &lt; 0, 0, '将来負担比率（分子）の構造'!K$53), NA())</f>
        <v>6948</v>
      </c>
      <c r="J67" s="181" t="e">
        <f>NA()</f>
        <v>#N/A</v>
      </c>
      <c r="K67" s="181" t="e">
        <f>NA()</f>
        <v>#N/A</v>
      </c>
      <c r="L67" s="181">
        <f>IF(ISNUMBER('将来負担比率（分子）の構造'!L$53), IF('将来負担比率（分子）の構造'!L$53 &lt; 0, 0, '将来負担比率（分子）の構造'!L$53), NA())</f>
        <v>6947</v>
      </c>
      <c r="M67" s="181" t="e">
        <f>NA()</f>
        <v>#N/A</v>
      </c>
      <c r="N67" s="181" t="e">
        <f>NA()</f>
        <v>#N/A</v>
      </c>
      <c r="O67" s="181">
        <f>IF(ISNUMBER('将来負担比率（分子）の構造'!M$53), IF('将来負担比率（分子）の構造'!M$53 &lt; 0, 0, '将来負担比率（分子）の構造'!M$53), NA())</f>
        <v>5805</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2099</v>
      </c>
      <c r="C72" s="185">
        <f>基金残高に係る経年分析!G55</f>
        <v>2095</v>
      </c>
      <c r="D72" s="185">
        <f>基金残高に係る経年分析!H55</f>
        <v>2261</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605</v>
      </c>
      <c r="C74" s="185">
        <f>基金残高に係る経年分析!G57</f>
        <v>643</v>
      </c>
      <c r="D74" s="185">
        <f>基金残高に係る経年分析!H57</f>
        <v>1027</v>
      </c>
    </row>
  </sheetData>
  <sheetProtection algorithmName="SHA-512" hashValue="VRNMK/qEBj4BOo16TAbZZRXLKPcMSdTKtWkuRNrwzKznJs1BhYlLJCIew2Cbsex3mS5FXR79T/QhNmsCERNNdQ==" saltValue="YuV8cLS3fRwfTGeLbBdk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election activeCell="AQ1" sqref="AQ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9582092</v>
      </c>
      <c r="S5" s="637"/>
      <c r="T5" s="637"/>
      <c r="U5" s="637"/>
      <c r="V5" s="637"/>
      <c r="W5" s="637"/>
      <c r="X5" s="637"/>
      <c r="Y5" s="638"/>
      <c r="Z5" s="639">
        <v>36.6</v>
      </c>
      <c r="AA5" s="639"/>
      <c r="AB5" s="639"/>
      <c r="AC5" s="639"/>
      <c r="AD5" s="640">
        <v>9486279</v>
      </c>
      <c r="AE5" s="640"/>
      <c r="AF5" s="640"/>
      <c r="AG5" s="640"/>
      <c r="AH5" s="640"/>
      <c r="AI5" s="640"/>
      <c r="AJ5" s="640"/>
      <c r="AK5" s="640"/>
      <c r="AL5" s="641">
        <v>81.7</v>
      </c>
      <c r="AM5" s="642"/>
      <c r="AN5" s="642"/>
      <c r="AO5" s="643"/>
      <c r="AP5" s="633" t="s">
        <v>227</v>
      </c>
      <c r="AQ5" s="634"/>
      <c r="AR5" s="634"/>
      <c r="AS5" s="634"/>
      <c r="AT5" s="634"/>
      <c r="AU5" s="634"/>
      <c r="AV5" s="634"/>
      <c r="AW5" s="634"/>
      <c r="AX5" s="634"/>
      <c r="AY5" s="634"/>
      <c r="AZ5" s="634"/>
      <c r="BA5" s="634"/>
      <c r="BB5" s="634"/>
      <c r="BC5" s="634"/>
      <c r="BD5" s="634"/>
      <c r="BE5" s="634"/>
      <c r="BF5" s="635"/>
      <c r="BG5" s="647">
        <v>9579278</v>
      </c>
      <c r="BH5" s="648"/>
      <c r="BI5" s="648"/>
      <c r="BJ5" s="648"/>
      <c r="BK5" s="648"/>
      <c r="BL5" s="648"/>
      <c r="BM5" s="648"/>
      <c r="BN5" s="649"/>
      <c r="BO5" s="650">
        <v>100</v>
      </c>
      <c r="BP5" s="650"/>
      <c r="BQ5" s="650"/>
      <c r="BR5" s="650"/>
      <c r="BS5" s="651">
        <v>95813</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248322</v>
      </c>
      <c r="S6" s="648"/>
      <c r="T6" s="648"/>
      <c r="U6" s="648"/>
      <c r="V6" s="648"/>
      <c r="W6" s="648"/>
      <c r="X6" s="648"/>
      <c r="Y6" s="649"/>
      <c r="Z6" s="650">
        <v>0.9</v>
      </c>
      <c r="AA6" s="650"/>
      <c r="AB6" s="650"/>
      <c r="AC6" s="650"/>
      <c r="AD6" s="651">
        <v>248322</v>
      </c>
      <c r="AE6" s="651"/>
      <c r="AF6" s="651"/>
      <c r="AG6" s="651"/>
      <c r="AH6" s="651"/>
      <c r="AI6" s="651"/>
      <c r="AJ6" s="651"/>
      <c r="AK6" s="651"/>
      <c r="AL6" s="652">
        <v>2.1</v>
      </c>
      <c r="AM6" s="653"/>
      <c r="AN6" s="653"/>
      <c r="AO6" s="654"/>
      <c r="AP6" s="644" t="s">
        <v>232</v>
      </c>
      <c r="AQ6" s="645"/>
      <c r="AR6" s="645"/>
      <c r="AS6" s="645"/>
      <c r="AT6" s="645"/>
      <c r="AU6" s="645"/>
      <c r="AV6" s="645"/>
      <c r="AW6" s="645"/>
      <c r="AX6" s="645"/>
      <c r="AY6" s="645"/>
      <c r="AZ6" s="645"/>
      <c r="BA6" s="645"/>
      <c r="BB6" s="645"/>
      <c r="BC6" s="645"/>
      <c r="BD6" s="645"/>
      <c r="BE6" s="645"/>
      <c r="BF6" s="646"/>
      <c r="BG6" s="647">
        <v>9579278</v>
      </c>
      <c r="BH6" s="648"/>
      <c r="BI6" s="648"/>
      <c r="BJ6" s="648"/>
      <c r="BK6" s="648"/>
      <c r="BL6" s="648"/>
      <c r="BM6" s="648"/>
      <c r="BN6" s="649"/>
      <c r="BO6" s="650">
        <v>100</v>
      </c>
      <c r="BP6" s="650"/>
      <c r="BQ6" s="650"/>
      <c r="BR6" s="650"/>
      <c r="BS6" s="651">
        <v>95813</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186872</v>
      </c>
      <c r="CS6" s="648"/>
      <c r="CT6" s="648"/>
      <c r="CU6" s="648"/>
      <c r="CV6" s="648"/>
      <c r="CW6" s="648"/>
      <c r="CX6" s="648"/>
      <c r="CY6" s="649"/>
      <c r="CZ6" s="641">
        <v>0.7</v>
      </c>
      <c r="DA6" s="642"/>
      <c r="DB6" s="642"/>
      <c r="DC6" s="661"/>
      <c r="DD6" s="656" t="s">
        <v>234</v>
      </c>
      <c r="DE6" s="648"/>
      <c r="DF6" s="648"/>
      <c r="DG6" s="648"/>
      <c r="DH6" s="648"/>
      <c r="DI6" s="648"/>
      <c r="DJ6" s="648"/>
      <c r="DK6" s="648"/>
      <c r="DL6" s="648"/>
      <c r="DM6" s="648"/>
      <c r="DN6" s="648"/>
      <c r="DO6" s="648"/>
      <c r="DP6" s="649"/>
      <c r="DQ6" s="656">
        <v>186872</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4190</v>
      </c>
      <c r="S7" s="648"/>
      <c r="T7" s="648"/>
      <c r="U7" s="648"/>
      <c r="V7" s="648"/>
      <c r="W7" s="648"/>
      <c r="X7" s="648"/>
      <c r="Y7" s="649"/>
      <c r="Z7" s="650">
        <v>0</v>
      </c>
      <c r="AA7" s="650"/>
      <c r="AB7" s="650"/>
      <c r="AC7" s="650"/>
      <c r="AD7" s="651">
        <v>4190</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2804921</v>
      </c>
      <c r="BH7" s="648"/>
      <c r="BI7" s="648"/>
      <c r="BJ7" s="648"/>
      <c r="BK7" s="648"/>
      <c r="BL7" s="648"/>
      <c r="BM7" s="648"/>
      <c r="BN7" s="649"/>
      <c r="BO7" s="650">
        <v>29.3</v>
      </c>
      <c r="BP7" s="650"/>
      <c r="BQ7" s="650"/>
      <c r="BR7" s="650"/>
      <c r="BS7" s="651">
        <v>95813</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7228907</v>
      </c>
      <c r="CS7" s="648"/>
      <c r="CT7" s="648"/>
      <c r="CU7" s="648"/>
      <c r="CV7" s="648"/>
      <c r="CW7" s="648"/>
      <c r="CX7" s="648"/>
      <c r="CY7" s="649"/>
      <c r="CZ7" s="650">
        <v>28.9</v>
      </c>
      <c r="DA7" s="650"/>
      <c r="DB7" s="650"/>
      <c r="DC7" s="650"/>
      <c r="DD7" s="656">
        <v>57540</v>
      </c>
      <c r="DE7" s="648"/>
      <c r="DF7" s="648"/>
      <c r="DG7" s="648"/>
      <c r="DH7" s="648"/>
      <c r="DI7" s="648"/>
      <c r="DJ7" s="648"/>
      <c r="DK7" s="648"/>
      <c r="DL7" s="648"/>
      <c r="DM7" s="648"/>
      <c r="DN7" s="648"/>
      <c r="DO7" s="648"/>
      <c r="DP7" s="649"/>
      <c r="DQ7" s="656">
        <v>2574659</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25066</v>
      </c>
      <c r="S8" s="648"/>
      <c r="T8" s="648"/>
      <c r="U8" s="648"/>
      <c r="V8" s="648"/>
      <c r="W8" s="648"/>
      <c r="X8" s="648"/>
      <c r="Y8" s="649"/>
      <c r="Z8" s="650">
        <v>0.1</v>
      </c>
      <c r="AA8" s="650"/>
      <c r="AB8" s="650"/>
      <c r="AC8" s="650"/>
      <c r="AD8" s="651">
        <v>25066</v>
      </c>
      <c r="AE8" s="651"/>
      <c r="AF8" s="651"/>
      <c r="AG8" s="651"/>
      <c r="AH8" s="651"/>
      <c r="AI8" s="651"/>
      <c r="AJ8" s="651"/>
      <c r="AK8" s="651"/>
      <c r="AL8" s="652">
        <v>0.2</v>
      </c>
      <c r="AM8" s="653"/>
      <c r="AN8" s="653"/>
      <c r="AO8" s="654"/>
      <c r="AP8" s="644" t="s">
        <v>239</v>
      </c>
      <c r="AQ8" s="645"/>
      <c r="AR8" s="645"/>
      <c r="AS8" s="645"/>
      <c r="AT8" s="645"/>
      <c r="AU8" s="645"/>
      <c r="AV8" s="645"/>
      <c r="AW8" s="645"/>
      <c r="AX8" s="645"/>
      <c r="AY8" s="645"/>
      <c r="AZ8" s="645"/>
      <c r="BA8" s="645"/>
      <c r="BB8" s="645"/>
      <c r="BC8" s="645"/>
      <c r="BD8" s="645"/>
      <c r="BE8" s="645"/>
      <c r="BF8" s="646"/>
      <c r="BG8" s="647">
        <v>83381</v>
      </c>
      <c r="BH8" s="648"/>
      <c r="BI8" s="648"/>
      <c r="BJ8" s="648"/>
      <c r="BK8" s="648"/>
      <c r="BL8" s="648"/>
      <c r="BM8" s="648"/>
      <c r="BN8" s="649"/>
      <c r="BO8" s="650">
        <v>0.9</v>
      </c>
      <c r="BP8" s="650"/>
      <c r="BQ8" s="650"/>
      <c r="BR8" s="650"/>
      <c r="BS8" s="656" t="s">
        <v>234</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6925561</v>
      </c>
      <c r="CS8" s="648"/>
      <c r="CT8" s="648"/>
      <c r="CU8" s="648"/>
      <c r="CV8" s="648"/>
      <c r="CW8" s="648"/>
      <c r="CX8" s="648"/>
      <c r="CY8" s="649"/>
      <c r="CZ8" s="650">
        <v>27.6</v>
      </c>
      <c r="DA8" s="650"/>
      <c r="DB8" s="650"/>
      <c r="DC8" s="650"/>
      <c r="DD8" s="656">
        <v>163645</v>
      </c>
      <c r="DE8" s="648"/>
      <c r="DF8" s="648"/>
      <c r="DG8" s="648"/>
      <c r="DH8" s="648"/>
      <c r="DI8" s="648"/>
      <c r="DJ8" s="648"/>
      <c r="DK8" s="648"/>
      <c r="DL8" s="648"/>
      <c r="DM8" s="648"/>
      <c r="DN8" s="648"/>
      <c r="DO8" s="648"/>
      <c r="DP8" s="649"/>
      <c r="DQ8" s="656">
        <v>3664689</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30450</v>
      </c>
      <c r="S9" s="648"/>
      <c r="T9" s="648"/>
      <c r="U9" s="648"/>
      <c r="V9" s="648"/>
      <c r="W9" s="648"/>
      <c r="X9" s="648"/>
      <c r="Y9" s="649"/>
      <c r="Z9" s="650">
        <v>0.1</v>
      </c>
      <c r="AA9" s="650"/>
      <c r="AB9" s="650"/>
      <c r="AC9" s="650"/>
      <c r="AD9" s="651">
        <v>30450</v>
      </c>
      <c r="AE9" s="651"/>
      <c r="AF9" s="651"/>
      <c r="AG9" s="651"/>
      <c r="AH9" s="651"/>
      <c r="AI9" s="651"/>
      <c r="AJ9" s="651"/>
      <c r="AK9" s="651"/>
      <c r="AL9" s="652">
        <v>0.3</v>
      </c>
      <c r="AM9" s="653"/>
      <c r="AN9" s="653"/>
      <c r="AO9" s="654"/>
      <c r="AP9" s="644" t="s">
        <v>242</v>
      </c>
      <c r="AQ9" s="645"/>
      <c r="AR9" s="645"/>
      <c r="AS9" s="645"/>
      <c r="AT9" s="645"/>
      <c r="AU9" s="645"/>
      <c r="AV9" s="645"/>
      <c r="AW9" s="645"/>
      <c r="AX9" s="645"/>
      <c r="AY9" s="645"/>
      <c r="AZ9" s="645"/>
      <c r="BA9" s="645"/>
      <c r="BB9" s="645"/>
      <c r="BC9" s="645"/>
      <c r="BD9" s="645"/>
      <c r="BE9" s="645"/>
      <c r="BF9" s="646"/>
      <c r="BG9" s="647">
        <v>2061960</v>
      </c>
      <c r="BH9" s="648"/>
      <c r="BI9" s="648"/>
      <c r="BJ9" s="648"/>
      <c r="BK9" s="648"/>
      <c r="BL9" s="648"/>
      <c r="BM9" s="648"/>
      <c r="BN9" s="649"/>
      <c r="BO9" s="650">
        <v>21.5</v>
      </c>
      <c r="BP9" s="650"/>
      <c r="BQ9" s="650"/>
      <c r="BR9" s="650"/>
      <c r="BS9" s="656" t="s">
        <v>243</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2530195</v>
      </c>
      <c r="CS9" s="648"/>
      <c r="CT9" s="648"/>
      <c r="CU9" s="648"/>
      <c r="CV9" s="648"/>
      <c r="CW9" s="648"/>
      <c r="CX9" s="648"/>
      <c r="CY9" s="649"/>
      <c r="CZ9" s="650">
        <v>10.1</v>
      </c>
      <c r="DA9" s="650"/>
      <c r="DB9" s="650"/>
      <c r="DC9" s="650"/>
      <c r="DD9" s="656">
        <v>41219</v>
      </c>
      <c r="DE9" s="648"/>
      <c r="DF9" s="648"/>
      <c r="DG9" s="648"/>
      <c r="DH9" s="648"/>
      <c r="DI9" s="648"/>
      <c r="DJ9" s="648"/>
      <c r="DK9" s="648"/>
      <c r="DL9" s="648"/>
      <c r="DM9" s="648"/>
      <c r="DN9" s="648"/>
      <c r="DO9" s="648"/>
      <c r="DP9" s="649"/>
      <c r="DQ9" s="656">
        <v>1472307</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243</v>
      </c>
      <c r="S10" s="648"/>
      <c r="T10" s="648"/>
      <c r="U10" s="648"/>
      <c r="V10" s="648"/>
      <c r="W10" s="648"/>
      <c r="X10" s="648"/>
      <c r="Y10" s="649"/>
      <c r="Z10" s="650" t="s">
        <v>243</v>
      </c>
      <c r="AA10" s="650"/>
      <c r="AB10" s="650"/>
      <c r="AC10" s="650"/>
      <c r="AD10" s="651" t="s">
        <v>243</v>
      </c>
      <c r="AE10" s="651"/>
      <c r="AF10" s="651"/>
      <c r="AG10" s="651"/>
      <c r="AH10" s="651"/>
      <c r="AI10" s="651"/>
      <c r="AJ10" s="651"/>
      <c r="AK10" s="651"/>
      <c r="AL10" s="652" t="s">
        <v>243</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132582</v>
      </c>
      <c r="BH10" s="648"/>
      <c r="BI10" s="648"/>
      <c r="BJ10" s="648"/>
      <c r="BK10" s="648"/>
      <c r="BL10" s="648"/>
      <c r="BM10" s="648"/>
      <c r="BN10" s="649"/>
      <c r="BO10" s="650">
        <v>1.4</v>
      </c>
      <c r="BP10" s="650"/>
      <c r="BQ10" s="650"/>
      <c r="BR10" s="650"/>
      <c r="BS10" s="656" t="s">
        <v>243</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14302</v>
      </c>
      <c r="CS10" s="648"/>
      <c r="CT10" s="648"/>
      <c r="CU10" s="648"/>
      <c r="CV10" s="648"/>
      <c r="CW10" s="648"/>
      <c r="CX10" s="648"/>
      <c r="CY10" s="649"/>
      <c r="CZ10" s="650">
        <v>0.1</v>
      </c>
      <c r="DA10" s="650"/>
      <c r="DB10" s="650"/>
      <c r="DC10" s="650"/>
      <c r="DD10" s="656" t="s">
        <v>234</v>
      </c>
      <c r="DE10" s="648"/>
      <c r="DF10" s="648"/>
      <c r="DG10" s="648"/>
      <c r="DH10" s="648"/>
      <c r="DI10" s="648"/>
      <c r="DJ10" s="648"/>
      <c r="DK10" s="648"/>
      <c r="DL10" s="648"/>
      <c r="DM10" s="648"/>
      <c r="DN10" s="648"/>
      <c r="DO10" s="648"/>
      <c r="DP10" s="649"/>
      <c r="DQ10" s="656">
        <v>14302</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994533</v>
      </c>
      <c r="S11" s="648"/>
      <c r="T11" s="648"/>
      <c r="U11" s="648"/>
      <c r="V11" s="648"/>
      <c r="W11" s="648"/>
      <c r="X11" s="648"/>
      <c r="Y11" s="649"/>
      <c r="Z11" s="652">
        <v>3.8</v>
      </c>
      <c r="AA11" s="653"/>
      <c r="AB11" s="653"/>
      <c r="AC11" s="665"/>
      <c r="AD11" s="656">
        <v>994533</v>
      </c>
      <c r="AE11" s="648"/>
      <c r="AF11" s="648"/>
      <c r="AG11" s="648"/>
      <c r="AH11" s="648"/>
      <c r="AI11" s="648"/>
      <c r="AJ11" s="648"/>
      <c r="AK11" s="649"/>
      <c r="AL11" s="652">
        <v>8.6</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526998</v>
      </c>
      <c r="BH11" s="648"/>
      <c r="BI11" s="648"/>
      <c r="BJ11" s="648"/>
      <c r="BK11" s="648"/>
      <c r="BL11" s="648"/>
      <c r="BM11" s="648"/>
      <c r="BN11" s="649"/>
      <c r="BO11" s="650">
        <v>5.5</v>
      </c>
      <c r="BP11" s="650"/>
      <c r="BQ11" s="650"/>
      <c r="BR11" s="650"/>
      <c r="BS11" s="656">
        <v>95813</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1297372</v>
      </c>
      <c r="CS11" s="648"/>
      <c r="CT11" s="648"/>
      <c r="CU11" s="648"/>
      <c r="CV11" s="648"/>
      <c r="CW11" s="648"/>
      <c r="CX11" s="648"/>
      <c r="CY11" s="649"/>
      <c r="CZ11" s="650">
        <v>5.2</v>
      </c>
      <c r="DA11" s="650"/>
      <c r="DB11" s="650"/>
      <c r="DC11" s="650"/>
      <c r="DD11" s="656">
        <v>684760</v>
      </c>
      <c r="DE11" s="648"/>
      <c r="DF11" s="648"/>
      <c r="DG11" s="648"/>
      <c r="DH11" s="648"/>
      <c r="DI11" s="648"/>
      <c r="DJ11" s="648"/>
      <c r="DK11" s="648"/>
      <c r="DL11" s="648"/>
      <c r="DM11" s="648"/>
      <c r="DN11" s="648"/>
      <c r="DO11" s="648"/>
      <c r="DP11" s="649"/>
      <c r="DQ11" s="656">
        <v>350405</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v>56065</v>
      </c>
      <c r="S12" s="648"/>
      <c r="T12" s="648"/>
      <c r="U12" s="648"/>
      <c r="V12" s="648"/>
      <c r="W12" s="648"/>
      <c r="X12" s="648"/>
      <c r="Y12" s="649"/>
      <c r="Z12" s="650">
        <v>0.2</v>
      </c>
      <c r="AA12" s="650"/>
      <c r="AB12" s="650"/>
      <c r="AC12" s="650"/>
      <c r="AD12" s="651">
        <v>56065</v>
      </c>
      <c r="AE12" s="651"/>
      <c r="AF12" s="651"/>
      <c r="AG12" s="651"/>
      <c r="AH12" s="651"/>
      <c r="AI12" s="651"/>
      <c r="AJ12" s="651"/>
      <c r="AK12" s="651"/>
      <c r="AL12" s="652">
        <v>0.5</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6290380</v>
      </c>
      <c r="BH12" s="648"/>
      <c r="BI12" s="648"/>
      <c r="BJ12" s="648"/>
      <c r="BK12" s="648"/>
      <c r="BL12" s="648"/>
      <c r="BM12" s="648"/>
      <c r="BN12" s="649"/>
      <c r="BO12" s="650">
        <v>65.599999999999994</v>
      </c>
      <c r="BP12" s="650"/>
      <c r="BQ12" s="650"/>
      <c r="BR12" s="650"/>
      <c r="BS12" s="656" t="s">
        <v>234</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286191</v>
      </c>
      <c r="CS12" s="648"/>
      <c r="CT12" s="648"/>
      <c r="CU12" s="648"/>
      <c r="CV12" s="648"/>
      <c r="CW12" s="648"/>
      <c r="CX12" s="648"/>
      <c r="CY12" s="649"/>
      <c r="CZ12" s="650">
        <v>1.1000000000000001</v>
      </c>
      <c r="DA12" s="650"/>
      <c r="DB12" s="650"/>
      <c r="DC12" s="650"/>
      <c r="DD12" s="656">
        <v>5363</v>
      </c>
      <c r="DE12" s="648"/>
      <c r="DF12" s="648"/>
      <c r="DG12" s="648"/>
      <c r="DH12" s="648"/>
      <c r="DI12" s="648"/>
      <c r="DJ12" s="648"/>
      <c r="DK12" s="648"/>
      <c r="DL12" s="648"/>
      <c r="DM12" s="648"/>
      <c r="DN12" s="648"/>
      <c r="DO12" s="648"/>
      <c r="DP12" s="649"/>
      <c r="DQ12" s="656">
        <v>198500</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234</v>
      </c>
      <c r="S13" s="648"/>
      <c r="T13" s="648"/>
      <c r="U13" s="648"/>
      <c r="V13" s="648"/>
      <c r="W13" s="648"/>
      <c r="X13" s="648"/>
      <c r="Y13" s="649"/>
      <c r="Z13" s="650" t="s">
        <v>243</v>
      </c>
      <c r="AA13" s="650"/>
      <c r="AB13" s="650"/>
      <c r="AC13" s="650"/>
      <c r="AD13" s="651" t="s">
        <v>243</v>
      </c>
      <c r="AE13" s="651"/>
      <c r="AF13" s="651"/>
      <c r="AG13" s="651"/>
      <c r="AH13" s="651"/>
      <c r="AI13" s="651"/>
      <c r="AJ13" s="651"/>
      <c r="AK13" s="651"/>
      <c r="AL13" s="652" t="s">
        <v>234</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6251614</v>
      </c>
      <c r="BH13" s="648"/>
      <c r="BI13" s="648"/>
      <c r="BJ13" s="648"/>
      <c r="BK13" s="648"/>
      <c r="BL13" s="648"/>
      <c r="BM13" s="648"/>
      <c r="BN13" s="649"/>
      <c r="BO13" s="650">
        <v>65.2</v>
      </c>
      <c r="BP13" s="650"/>
      <c r="BQ13" s="650"/>
      <c r="BR13" s="650"/>
      <c r="BS13" s="656" t="s">
        <v>243</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1516988</v>
      </c>
      <c r="CS13" s="648"/>
      <c r="CT13" s="648"/>
      <c r="CU13" s="648"/>
      <c r="CV13" s="648"/>
      <c r="CW13" s="648"/>
      <c r="CX13" s="648"/>
      <c r="CY13" s="649"/>
      <c r="CZ13" s="650">
        <v>6.1</v>
      </c>
      <c r="DA13" s="650"/>
      <c r="DB13" s="650"/>
      <c r="DC13" s="650"/>
      <c r="DD13" s="656">
        <v>646431</v>
      </c>
      <c r="DE13" s="648"/>
      <c r="DF13" s="648"/>
      <c r="DG13" s="648"/>
      <c r="DH13" s="648"/>
      <c r="DI13" s="648"/>
      <c r="DJ13" s="648"/>
      <c r="DK13" s="648"/>
      <c r="DL13" s="648"/>
      <c r="DM13" s="648"/>
      <c r="DN13" s="648"/>
      <c r="DO13" s="648"/>
      <c r="DP13" s="649"/>
      <c r="DQ13" s="656">
        <v>831879</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v>4</v>
      </c>
      <c r="S14" s="648"/>
      <c r="T14" s="648"/>
      <c r="U14" s="648"/>
      <c r="V14" s="648"/>
      <c r="W14" s="648"/>
      <c r="X14" s="648"/>
      <c r="Y14" s="649"/>
      <c r="Z14" s="650">
        <v>0</v>
      </c>
      <c r="AA14" s="650"/>
      <c r="AB14" s="650"/>
      <c r="AC14" s="650"/>
      <c r="AD14" s="651">
        <v>4</v>
      </c>
      <c r="AE14" s="651"/>
      <c r="AF14" s="651"/>
      <c r="AG14" s="651"/>
      <c r="AH14" s="651"/>
      <c r="AI14" s="651"/>
      <c r="AJ14" s="651"/>
      <c r="AK14" s="651"/>
      <c r="AL14" s="652">
        <v>0</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159016</v>
      </c>
      <c r="BH14" s="648"/>
      <c r="BI14" s="648"/>
      <c r="BJ14" s="648"/>
      <c r="BK14" s="648"/>
      <c r="BL14" s="648"/>
      <c r="BM14" s="648"/>
      <c r="BN14" s="649"/>
      <c r="BO14" s="650">
        <v>1.7</v>
      </c>
      <c r="BP14" s="650"/>
      <c r="BQ14" s="650"/>
      <c r="BR14" s="650"/>
      <c r="BS14" s="656" t="s">
        <v>243</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1038771</v>
      </c>
      <c r="CS14" s="648"/>
      <c r="CT14" s="648"/>
      <c r="CU14" s="648"/>
      <c r="CV14" s="648"/>
      <c r="CW14" s="648"/>
      <c r="CX14" s="648"/>
      <c r="CY14" s="649"/>
      <c r="CZ14" s="650">
        <v>4.0999999999999996</v>
      </c>
      <c r="DA14" s="650"/>
      <c r="DB14" s="650"/>
      <c r="DC14" s="650"/>
      <c r="DD14" s="656">
        <v>144983</v>
      </c>
      <c r="DE14" s="648"/>
      <c r="DF14" s="648"/>
      <c r="DG14" s="648"/>
      <c r="DH14" s="648"/>
      <c r="DI14" s="648"/>
      <c r="DJ14" s="648"/>
      <c r="DK14" s="648"/>
      <c r="DL14" s="648"/>
      <c r="DM14" s="648"/>
      <c r="DN14" s="648"/>
      <c r="DO14" s="648"/>
      <c r="DP14" s="649"/>
      <c r="DQ14" s="656">
        <v>884827</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243</v>
      </c>
      <c r="S15" s="648"/>
      <c r="T15" s="648"/>
      <c r="U15" s="648"/>
      <c r="V15" s="648"/>
      <c r="W15" s="648"/>
      <c r="X15" s="648"/>
      <c r="Y15" s="649"/>
      <c r="Z15" s="650" t="s">
        <v>243</v>
      </c>
      <c r="AA15" s="650"/>
      <c r="AB15" s="650"/>
      <c r="AC15" s="650"/>
      <c r="AD15" s="651" t="s">
        <v>234</v>
      </c>
      <c r="AE15" s="651"/>
      <c r="AF15" s="651"/>
      <c r="AG15" s="651"/>
      <c r="AH15" s="651"/>
      <c r="AI15" s="651"/>
      <c r="AJ15" s="651"/>
      <c r="AK15" s="651"/>
      <c r="AL15" s="652" t="s">
        <v>234</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324961</v>
      </c>
      <c r="BH15" s="648"/>
      <c r="BI15" s="648"/>
      <c r="BJ15" s="648"/>
      <c r="BK15" s="648"/>
      <c r="BL15" s="648"/>
      <c r="BM15" s="648"/>
      <c r="BN15" s="649"/>
      <c r="BO15" s="650">
        <v>3.4</v>
      </c>
      <c r="BP15" s="650"/>
      <c r="BQ15" s="650"/>
      <c r="BR15" s="650"/>
      <c r="BS15" s="656" t="s">
        <v>234</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2114314</v>
      </c>
      <c r="CS15" s="648"/>
      <c r="CT15" s="648"/>
      <c r="CU15" s="648"/>
      <c r="CV15" s="648"/>
      <c r="CW15" s="648"/>
      <c r="CX15" s="648"/>
      <c r="CY15" s="649"/>
      <c r="CZ15" s="650">
        <v>8.4</v>
      </c>
      <c r="DA15" s="650"/>
      <c r="DB15" s="650"/>
      <c r="DC15" s="650"/>
      <c r="DD15" s="656">
        <v>483268</v>
      </c>
      <c r="DE15" s="648"/>
      <c r="DF15" s="648"/>
      <c r="DG15" s="648"/>
      <c r="DH15" s="648"/>
      <c r="DI15" s="648"/>
      <c r="DJ15" s="648"/>
      <c r="DK15" s="648"/>
      <c r="DL15" s="648"/>
      <c r="DM15" s="648"/>
      <c r="DN15" s="648"/>
      <c r="DO15" s="648"/>
      <c r="DP15" s="649"/>
      <c r="DQ15" s="656">
        <v>1347930</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20265</v>
      </c>
      <c r="S16" s="648"/>
      <c r="T16" s="648"/>
      <c r="U16" s="648"/>
      <c r="V16" s="648"/>
      <c r="W16" s="648"/>
      <c r="X16" s="648"/>
      <c r="Y16" s="649"/>
      <c r="Z16" s="650">
        <v>0.1</v>
      </c>
      <c r="AA16" s="650"/>
      <c r="AB16" s="650"/>
      <c r="AC16" s="650"/>
      <c r="AD16" s="651">
        <v>20265</v>
      </c>
      <c r="AE16" s="651"/>
      <c r="AF16" s="651"/>
      <c r="AG16" s="651"/>
      <c r="AH16" s="651"/>
      <c r="AI16" s="651"/>
      <c r="AJ16" s="651"/>
      <c r="AK16" s="651"/>
      <c r="AL16" s="652">
        <v>0.2</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234</v>
      </c>
      <c r="BH16" s="648"/>
      <c r="BI16" s="648"/>
      <c r="BJ16" s="648"/>
      <c r="BK16" s="648"/>
      <c r="BL16" s="648"/>
      <c r="BM16" s="648"/>
      <c r="BN16" s="649"/>
      <c r="BO16" s="650" t="s">
        <v>243</v>
      </c>
      <c r="BP16" s="650"/>
      <c r="BQ16" s="650"/>
      <c r="BR16" s="650"/>
      <c r="BS16" s="656" t="s">
        <v>234</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349507</v>
      </c>
      <c r="CS16" s="648"/>
      <c r="CT16" s="648"/>
      <c r="CU16" s="648"/>
      <c r="CV16" s="648"/>
      <c r="CW16" s="648"/>
      <c r="CX16" s="648"/>
      <c r="CY16" s="649"/>
      <c r="CZ16" s="650">
        <v>1.4</v>
      </c>
      <c r="DA16" s="650"/>
      <c r="DB16" s="650"/>
      <c r="DC16" s="650"/>
      <c r="DD16" s="656" t="s">
        <v>243</v>
      </c>
      <c r="DE16" s="648"/>
      <c r="DF16" s="648"/>
      <c r="DG16" s="648"/>
      <c r="DH16" s="648"/>
      <c r="DI16" s="648"/>
      <c r="DJ16" s="648"/>
      <c r="DK16" s="648"/>
      <c r="DL16" s="648"/>
      <c r="DM16" s="648"/>
      <c r="DN16" s="648"/>
      <c r="DO16" s="648"/>
      <c r="DP16" s="649"/>
      <c r="DQ16" s="656">
        <v>29077</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41396</v>
      </c>
      <c r="S17" s="648"/>
      <c r="T17" s="648"/>
      <c r="U17" s="648"/>
      <c r="V17" s="648"/>
      <c r="W17" s="648"/>
      <c r="X17" s="648"/>
      <c r="Y17" s="649"/>
      <c r="Z17" s="650">
        <v>0.2</v>
      </c>
      <c r="AA17" s="650"/>
      <c r="AB17" s="650"/>
      <c r="AC17" s="650"/>
      <c r="AD17" s="651">
        <v>41396</v>
      </c>
      <c r="AE17" s="651"/>
      <c r="AF17" s="651"/>
      <c r="AG17" s="651"/>
      <c r="AH17" s="651"/>
      <c r="AI17" s="651"/>
      <c r="AJ17" s="651"/>
      <c r="AK17" s="651"/>
      <c r="AL17" s="652">
        <v>0.4</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234</v>
      </c>
      <c r="BH17" s="648"/>
      <c r="BI17" s="648"/>
      <c r="BJ17" s="648"/>
      <c r="BK17" s="648"/>
      <c r="BL17" s="648"/>
      <c r="BM17" s="648"/>
      <c r="BN17" s="649"/>
      <c r="BO17" s="650" t="s">
        <v>243</v>
      </c>
      <c r="BP17" s="650"/>
      <c r="BQ17" s="650"/>
      <c r="BR17" s="650"/>
      <c r="BS17" s="656" t="s">
        <v>243</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1563118</v>
      </c>
      <c r="CS17" s="648"/>
      <c r="CT17" s="648"/>
      <c r="CU17" s="648"/>
      <c r="CV17" s="648"/>
      <c r="CW17" s="648"/>
      <c r="CX17" s="648"/>
      <c r="CY17" s="649"/>
      <c r="CZ17" s="650">
        <v>6.2</v>
      </c>
      <c r="DA17" s="650"/>
      <c r="DB17" s="650"/>
      <c r="DC17" s="650"/>
      <c r="DD17" s="656" t="s">
        <v>234</v>
      </c>
      <c r="DE17" s="648"/>
      <c r="DF17" s="648"/>
      <c r="DG17" s="648"/>
      <c r="DH17" s="648"/>
      <c r="DI17" s="648"/>
      <c r="DJ17" s="648"/>
      <c r="DK17" s="648"/>
      <c r="DL17" s="648"/>
      <c r="DM17" s="648"/>
      <c r="DN17" s="648"/>
      <c r="DO17" s="648"/>
      <c r="DP17" s="649"/>
      <c r="DQ17" s="656">
        <v>1563118</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41303</v>
      </c>
      <c r="S18" s="648"/>
      <c r="T18" s="648"/>
      <c r="U18" s="648"/>
      <c r="V18" s="648"/>
      <c r="W18" s="648"/>
      <c r="X18" s="648"/>
      <c r="Y18" s="649"/>
      <c r="Z18" s="650">
        <v>0.2</v>
      </c>
      <c r="AA18" s="650"/>
      <c r="AB18" s="650"/>
      <c r="AC18" s="650"/>
      <c r="AD18" s="651">
        <v>41303</v>
      </c>
      <c r="AE18" s="651"/>
      <c r="AF18" s="651"/>
      <c r="AG18" s="651"/>
      <c r="AH18" s="651"/>
      <c r="AI18" s="651"/>
      <c r="AJ18" s="651"/>
      <c r="AK18" s="651"/>
      <c r="AL18" s="652">
        <v>0.4</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243</v>
      </c>
      <c r="BH18" s="648"/>
      <c r="BI18" s="648"/>
      <c r="BJ18" s="648"/>
      <c r="BK18" s="648"/>
      <c r="BL18" s="648"/>
      <c r="BM18" s="648"/>
      <c r="BN18" s="649"/>
      <c r="BO18" s="650" t="s">
        <v>234</v>
      </c>
      <c r="BP18" s="650"/>
      <c r="BQ18" s="650"/>
      <c r="BR18" s="650"/>
      <c r="BS18" s="656" t="s">
        <v>234</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243</v>
      </c>
      <c r="CS18" s="648"/>
      <c r="CT18" s="648"/>
      <c r="CU18" s="648"/>
      <c r="CV18" s="648"/>
      <c r="CW18" s="648"/>
      <c r="CX18" s="648"/>
      <c r="CY18" s="649"/>
      <c r="CZ18" s="650" t="s">
        <v>234</v>
      </c>
      <c r="DA18" s="650"/>
      <c r="DB18" s="650"/>
      <c r="DC18" s="650"/>
      <c r="DD18" s="656" t="s">
        <v>243</v>
      </c>
      <c r="DE18" s="648"/>
      <c r="DF18" s="648"/>
      <c r="DG18" s="648"/>
      <c r="DH18" s="648"/>
      <c r="DI18" s="648"/>
      <c r="DJ18" s="648"/>
      <c r="DK18" s="648"/>
      <c r="DL18" s="648"/>
      <c r="DM18" s="648"/>
      <c r="DN18" s="648"/>
      <c r="DO18" s="648"/>
      <c r="DP18" s="649"/>
      <c r="DQ18" s="656" t="s">
        <v>234</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27822</v>
      </c>
      <c r="S19" s="648"/>
      <c r="T19" s="648"/>
      <c r="U19" s="648"/>
      <c r="V19" s="648"/>
      <c r="W19" s="648"/>
      <c r="X19" s="648"/>
      <c r="Y19" s="649"/>
      <c r="Z19" s="650">
        <v>0.1</v>
      </c>
      <c r="AA19" s="650"/>
      <c r="AB19" s="650"/>
      <c r="AC19" s="650"/>
      <c r="AD19" s="651">
        <v>27822</v>
      </c>
      <c r="AE19" s="651"/>
      <c r="AF19" s="651"/>
      <c r="AG19" s="651"/>
      <c r="AH19" s="651"/>
      <c r="AI19" s="651"/>
      <c r="AJ19" s="651"/>
      <c r="AK19" s="651"/>
      <c r="AL19" s="652">
        <v>0.2</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2814</v>
      </c>
      <c r="BH19" s="648"/>
      <c r="BI19" s="648"/>
      <c r="BJ19" s="648"/>
      <c r="BK19" s="648"/>
      <c r="BL19" s="648"/>
      <c r="BM19" s="648"/>
      <c r="BN19" s="649"/>
      <c r="BO19" s="650">
        <v>0</v>
      </c>
      <c r="BP19" s="650"/>
      <c r="BQ19" s="650"/>
      <c r="BR19" s="650"/>
      <c r="BS19" s="656" t="s">
        <v>234</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234</v>
      </c>
      <c r="CS19" s="648"/>
      <c r="CT19" s="648"/>
      <c r="CU19" s="648"/>
      <c r="CV19" s="648"/>
      <c r="CW19" s="648"/>
      <c r="CX19" s="648"/>
      <c r="CY19" s="649"/>
      <c r="CZ19" s="650" t="s">
        <v>234</v>
      </c>
      <c r="DA19" s="650"/>
      <c r="DB19" s="650"/>
      <c r="DC19" s="650"/>
      <c r="DD19" s="656" t="s">
        <v>234</v>
      </c>
      <c r="DE19" s="648"/>
      <c r="DF19" s="648"/>
      <c r="DG19" s="648"/>
      <c r="DH19" s="648"/>
      <c r="DI19" s="648"/>
      <c r="DJ19" s="648"/>
      <c r="DK19" s="648"/>
      <c r="DL19" s="648"/>
      <c r="DM19" s="648"/>
      <c r="DN19" s="648"/>
      <c r="DO19" s="648"/>
      <c r="DP19" s="649"/>
      <c r="DQ19" s="656" t="s">
        <v>234</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9604</v>
      </c>
      <c r="S20" s="648"/>
      <c r="T20" s="648"/>
      <c r="U20" s="648"/>
      <c r="V20" s="648"/>
      <c r="W20" s="648"/>
      <c r="X20" s="648"/>
      <c r="Y20" s="649"/>
      <c r="Z20" s="650">
        <v>0</v>
      </c>
      <c r="AA20" s="650"/>
      <c r="AB20" s="650"/>
      <c r="AC20" s="650"/>
      <c r="AD20" s="651">
        <v>9604</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2814</v>
      </c>
      <c r="BH20" s="648"/>
      <c r="BI20" s="648"/>
      <c r="BJ20" s="648"/>
      <c r="BK20" s="648"/>
      <c r="BL20" s="648"/>
      <c r="BM20" s="648"/>
      <c r="BN20" s="649"/>
      <c r="BO20" s="650">
        <v>0</v>
      </c>
      <c r="BP20" s="650"/>
      <c r="BQ20" s="650"/>
      <c r="BR20" s="650"/>
      <c r="BS20" s="656" t="s">
        <v>234</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25052098</v>
      </c>
      <c r="CS20" s="648"/>
      <c r="CT20" s="648"/>
      <c r="CU20" s="648"/>
      <c r="CV20" s="648"/>
      <c r="CW20" s="648"/>
      <c r="CX20" s="648"/>
      <c r="CY20" s="649"/>
      <c r="CZ20" s="650">
        <v>100</v>
      </c>
      <c r="DA20" s="650"/>
      <c r="DB20" s="650"/>
      <c r="DC20" s="650"/>
      <c r="DD20" s="656">
        <v>2227209</v>
      </c>
      <c r="DE20" s="648"/>
      <c r="DF20" s="648"/>
      <c r="DG20" s="648"/>
      <c r="DH20" s="648"/>
      <c r="DI20" s="648"/>
      <c r="DJ20" s="648"/>
      <c r="DK20" s="648"/>
      <c r="DL20" s="648"/>
      <c r="DM20" s="648"/>
      <c r="DN20" s="648"/>
      <c r="DO20" s="648"/>
      <c r="DP20" s="649"/>
      <c r="DQ20" s="656">
        <v>13118565</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3877</v>
      </c>
      <c r="S21" s="648"/>
      <c r="T21" s="648"/>
      <c r="U21" s="648"/>
      <c r="V21" s="648"/>
      <c r="W21" s="648"/>
      <c r="X21" s="648"/>
      <c r="Y21" s="649"/>
      <c r="Z21" s="650">
        <v>0</v>
      </c>
      <c r="AA21" s="650"/>
      <c r="AB21" s="650"/>
      <c r="AC21" s="650"/>
      <c r="AD21" s="651">
        <v>3877</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2814</v>
      </c>
      <c r="BH21" s="648"/>
      <c r="BI21" s="648"/>
      <c r="BJ21" s="648"/>
      <c r="BK21" s="648"/>
      <c r="BL21" s="648"/>
      <c r="BM21" s="648"/>
      <c r="BN21" s="649"/>
      <c r="BO21" s="650">
        <v>0</v>
      </c>
      <c r="BP21" s="650"/>
      <c r="BQ21" s="650"/>
      <c r="BR21" s="650"/>
      <c r="BS21" s="656" t="s">
        <v>243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881712</v>
      </c>
      <c r="S22" s="648"/>
      <c r="T22" s="648"/>
      <c r="U22" s="648"/>
      <c r="V22" s="648"/>
      <c r="W22" s="648"/>
      <c r="X22" s="648"/>
      <c r="Y22" s="649"/>
      <c r="Z22" s="650">
        <v>3.4</v>
      </c>
      <c r="AA22" s="650"/>
      <c r="AB22" s="650"/>
      <c r="AC22" s="650"/>
      <c r="AD22" s="651">
        <v>616752</v>
      </c>
      <c r="AE22" s="651"/>
      <c r="AF22" s="651"/>
      <c r="AG22" s="651"/>
      <c r="AH22" s="651"/>
      <c r="AI22" s="651"/>
      <c r="AJ22" s="651"/>
      <c r="AK22" s="651"/>
      <c r="AL22" s="652">
        <v>5.3</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234</v>
      </c>
      <c r="BH22" s="648"/>
      <c r="BI22" s="648"/>
      <c r="BJ22" s="648"/>
      <c r="BK22" s="648"/>
      <c r="BL22" s="648"/>
      <c r="BM22" s="648"/>
      <c r="BN22" s="649"/>
      <c r="BO22" s="650" t="s">
        <v>243</v>
      </c>
      <c r="BP22" s="650"/>
      <c r="BQ22" s="650"/>
      <c r="BR22" s="650"/>
      <c r="BS22" s="656" t="s">
        <v>243</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616752</v>
      </c>
      <c r="S23" s="648"/>
      <c r="T23" s="648"/>
      <c r="U23" s="648"/>
      <c r="V23" s="648"/>
      <c r="W23" s="648"/>
      <c r="X23" s="648"/>
      <c r="Y23" s="649"/>
      <c r="Z23" s="650">
        <v>2.4</v>
      </c>
      <c r="AA23" s="650"/>
      <c r="AB23" s="650"/>
      <c r="AC23" s="650"/>
      <c r="AD23" s="651">
        <v>616752</v>
      </c>
      <c r="AE23" s="651"/>
      <c r="AF23" s="651"/>
      <c r="AG23" s="651"/>
      <c r="AH23" s="651"/>
      <c r="AI23" s="651"/>
      <c r="AJ23" s="651"/>
      <c r="AK23" s="651"/>
      <c r="AL23" s="652">
        <v>5.3</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243</v>
      </c>
      <c r="BH23" s="648"/>
      <c r="BI23" s="648"/>
      <c r="BJ23" s="648"/>
      <c r="BK23" s="648"/>
      <c r="BL23" s="648"/>
      <c r="BM23" s="648"/>
      <c r="BN23" s="649"/>
      <c r="BO23" s="650" t="s">
        <v>243</v>
      </c>
      <c r="BP23" s="650"/>
      <c r="BQ23" s="650"/>
      <c r="BR23" s="650"/>
      <c r="BS23" s="656" t="s">
        <v>234</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264695</v>
      </c>
      <c r="S24" s="648"/>
      <c r="T24" s="648"/>
      <c r="U24" s="648"/>
      <c r="V24" s="648"/>
      <c r="W24" s="648"/>
      <c r="X24" s="648"/>
      <c r="Y24" s="649"/>
      <c r="Z24" s="650">
        <v>1</v>
      </c>
      <c r="AA24" s="650"/>
      <c r="AB24" s="650"/>
      <c r="AC24" s="650"/>
      <c r="AD24" s="651" t="s">
        <v>234</v>
      </c>
      <c r="AE24" s="651"/>
      <c r="AF24" s="651"/>
      <c r="AG24" s="651"/>
      <c r="AH24" s="651"/>
      <c r="AI24" s="651"/>
      <c r="AJ24" s="651"/>
      <c r="AK24" s="651"/>
      <c r="AL24" s="652" t="s">
        <v>234</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243</v>
      </c>
      <c r="BH24" s="648"/>
      <c r="BI24" s="648"/>
      <c r="BJ24" s="648"/>
      <c r="BK24" s="648"/>
      <c r="BL24" s="648"/>
      <c r="BM24" s="648"/>
      <c r="BN24" s="649"/>
      <c r="BO24" s="650" t="s">
        <v>234</v>
      </c>
      <c r="BP24" s="650"/>
      <c r="BQ24" s="650"/>
      <c r="BR24" s="650"/>
      <c r="BS24" s="656" t="s">
        <v>243</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8898135</v>
      </c>
      <c r="CS24" s="637"/>
      <c r="CT24" s="637"/>
      <c r="CU24" s="637"/>
      <c r="CV24" s="637"/>
      <c r="CW24" s="637"/>
      <c r="CX24" s="637"/>
      <c r="CY24" s="638"/>
      <c r="CZ24" s="641">
        <v>35.5</v>
      </c>
      <c r="DA24" s="642"/>
      <c r="DB24" s="642"/>
      <c r="DC24" s="661"/>
      <c r="DD24" s="683">
        <v>6223730</v>
      </c>
      <c r="DE24" s="637"/>
      <c r="DF24" s="637"/>
      <c r="DG24" s="637"/>
      <c r="DH24" s="637"/>
      <c r="DI24" s="637"/>
      <c r="DJ24" s="637"/>
      <c r="DK24" s="638"/>
      <c r="DL24" s="683">
        <v>6127823</v>
      </c>
      <c r="DM24" s="637"/>
      <c r="DN24" s="637"/>
      <c r="DO24" s="637"/>
      <c r="DP24" s="637"/>
      <c r="DQ24" s="637"/>
      <c r="DR24" s="637"/>
      <c r="DS24" s="637"/>
      <c r="DT24" s="637"/>
      <c r="DU24" s="637"/>
      <c r="DV24" s="638"/>
      <c r="DW24" s="641">
        <v>50.7</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v>265</v>
      </c>
      <c r="S25" s="648"/>
      <c r="T25" s="648"/>
      <c r="U25" s="648"/>
      <c r="V25" s="648"/>
      <c r="W25" s="648"/>
      <c r="X25" s="648"/>
      <c r="Y25" s="649"/>
      <c r="Z25" s="650">
        <v>0</v>
      </c>
      <c r="AA25" s="650"/>
      <c r="AB25" s="650"/>
      <c r="AC25" s="650"/>
      <c r="AD25" s="651" t="s">
        <v>243</v>
      </c>
      <c r="AE25" s="651"/>
      <c r="AF25" s="651"/>
      <c r="AG25" s="651"/>
      <c r="AH25" s="651"/>
      <c r="AI25" s="651"/>
      <c r="AJ25" s="651"/>
      <c r="AK25" s="651"/>
      <c r="AL25" s="652" t="s">
        <v>243</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234</v>
      </c>
      <c r="BH25" s="648"/>
      <c r="BI25" s="648"/>
      <c r="BJ25" s="648"/>
      <c r="BK25" s="648"/>
      <c r="BL25" s="648"/>
      <c r="BM25" s="648"/>
      <c r="BN25" s="649"/>
      <c r="BO25" s="650" t="s">
        <v>234</v>
      </c>
      <c r="BP25" s="650"/>
      <c r="BQ25" s="650"/>
      <c r="BR25" s="650"/>
      <c r="BS25" s="656" t="s">
        <v>234</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3824420</v>
      </c>
      <c r="CS25" s="684"/>
      <c r="CT25" s="684"/>
      <c r="CU25" s="684"/>
      <c r="CV25" s="684"/>
      <c r="CW25" s="684"/>
      <c r="CX25" s="684"/>
      <c r="CY25" s="685"/>
      <c r="CZ25" s="652">
        <v>15.3</v>
      </c>
      <c r="DA25" s="681"/>
      <c r="DB25" s="681"/>
      <c r="DC25" s="686"/>
      <c r="DD25" s="656">
        <v>3597655</v>
      </c>
      <c r="DE25" s="684"/>
      <c r="DF25" s="684"/>
      <c r="DG25" s="684"/>
      <c r="DH25" s="684"/>
      <c r="DI25" s="684"/>
      <c r="DJ25" s="684"/>
      <c r="DK25" s="685"/>
      <c r="DL25" s="656">
        <v>3508358</v>
      </c>
      <c r="DM25" s="684"/>
      <c r="DN25" s="684"/>
      <c r="DO25" s="684"/>
      <c r="DP25" s="684"/>
      <c r="DQ25" s="684"/>
      <c r="DR25" s="684"/>
      <c r="DS25" s="684"/>
      <c r="DT25" s="684"/>
      <c r="DU25" s="684"/>
      <c r="DV25" s="685"/>
      <c r="DW25" s="652">
        <v>29</v>
      </c>
      <c r="DX25" s="681"/>
      <c r="DY25" s="681"/>
      <c r="DZ25" s="681"/>
      <c r="EA25" s="681"/>
      <c r="EB25" s="681"/>
      <c r="EC25" s="682"/>
    </row>
    <row r="26" spans="2:133" ht="11.25" customHeight="1" x14ac:dyDescent="0.15">
      <c r="B26" s="644" t="s">
        <v>296</v>
      </c>
      <c r="C26" s="645"/>
      <c r="D26" s="645"/>
      <c r="E26" s="645"/>
      <c r="F26" s="645"/>
      <c r="G26" s="645"/>
      <c r="H26" s="645"/>
      <c r="I26" s="645"/>
      <c r="J26" s="645"/>
      <c r="K26" s="645"/>
      <c r="L26" s="645"/>
      <c r="M26" s="645"/>
      <c r="N26" s="645"/>
      <c r="O26" s="645"/>
      <c r="P26" s="645"/>
      <c r="Q26" s="646"/>
      <c r="R26" s="647">
        <v>11925398</v>
      </c>
      <c r="S26" s="648"/>
      <c r="T26" s="648"/>
      <c r="U26" s="648"/>
      <c r="V26" s="648"/>
      <c r="W26" s="648"/>
      <c r="X26" s="648"/>
      <c r="Y26" s="649"/>
      <c r="Z26" s="650">
        <v>45.5</v>
      </c>
      <c r="AA26" s="650"/>
      <c r="AB26" s="650"/>
      <c r="AC26" s="650"/>
      <c r="AD26" s="651">
        <v>11564625</v>
      </c>
      <c r="AE26" s="651"/>
      <c r="AF26" s="651"/>
      <c r="AG26" s="651"/>
      <c r="AH26" s="651"/>
      <c r="AI26" s="651"/>
      <c r="AJ26" s="651"/>
      <c r="AK26" s="651"/>
      <c r="AL26" s="652">
        <v>99.6</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234</v>
      </c>
      <c r="BH26" s="648"/>
      <c r="BI26" s="648"/>
      <c r="BJ26" s="648"/>
      <c r="BK26" s="648"/>
      <c r="BL26" s="648"/>
      <c r="BM26" s="648"/>
      <c r="BN26" s="649"/>
      <c r="BO26" s="650" t="s">
        <v>243</v>
      </c>
      <c r="BP26" s="650"/>
      <c r="BQ26" s="650"/>
      <c r="BR26" s="650"/>
      <c r="BS26" s="656" t="s">
        <v>243</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2305328</v>
      </c>
      <c r="CS26" s="648"/>
      <c r="CT26" s="648"/>
      <c r="CU26" s="648"/>
      <c r="CV26" s="648"/>
      <c r="CW26" s="648"/>
      <c r="CX26" s="648"/>
      <c r="CY26" s="649"/>
      <c r="CZ26" s="652">
        <v>9.1999999999999993</v>
      </c>
      <c r="DA26" s="681"/>
      <c r="DB26" s="681"/>
      <c r="DC26" s="686"/>
      <c r="DD26" s="656">
        <v>2172269</v>
      </c>
      <c r="DE26" s="648"/>
      <c r="DF26" s="648"/>
      <c r="DG26" s="648"/>
      <c r="DH26" s="648"/>
      <c r="DI26" s="648"/>
      <c r="DJ26" s="648"/>
      <c r="DK26" s="649"/>
      <c r="DL26" s="656" t="s">
        <v>234</v>
      </c>
      <c r="DM26" s="648"/>
      <c r="DN26" s="648"/>
      <c r="DO26" s="648"/>
      <c r="DP26" s="648"/>
      <c r="DQ26" s="648"/>
      <c r="DR26" s="648"/>
      <c r="DS26" s="648"/>
      <c r="DT26" s="648"/>
      <c r="DU26" s="648"/>
      <c r="DV26" s="649"/>
      <c r="DW26" s="652" t="s">
        <v>234</v>
      </c>
      <c r="DX26" s="681"/>
      <c r="DY26" s="681"/>
      <c r="DZ26" s="681"/>
      <c r="EA26" s="681"/>
      <c r="EB26" s="681"/>
      <c r="EC26" s="682"/>
    </row>
    <row r="27" spans="2:133" ht="11.25" customHeight="1" x14ac:dyDescent="0.15">
      <c r="B27" s="644" t="s">
        <v>299</v>
      </c>
      <c r="C27" s="645"/>
      <c r="D27" s="645"/>
      <c r="E27" s="645"/>
      <c r="F27" s="645"/>
      <c r="G27" s="645"/>
      <c r="H27" s="645"/>
      <c r="I27" s="645"/>
      <c r="J27" s="645"/>
      <c r="K27" s="645"/>
      <c r="L27" s="645"/>
      <c r="M27" s="645"/>
      <c r="N27" s="645"/>
      <c r="O27" s="645"/>
      <c r="P27" s="645"/>
      <c r="Q27" s="646"/>
      <c r="R27" s="647">
        <v>4489</v>
      </c>
      <c r="S27" s="648"/>
      <c r="T27" s="648"/>
      <c r="U27" s="648"/>
      <c r="V27" s="648"/>
      <c r="W27" s="648"/>
      <c r="X27" s="648"/>
      <c r="Y27" s="649"/>
      <c r="Z27" s="650">
        <v>0</v>
      </c>
      <c r="AA27" s="650"/>
      <c r="AB27" s="650"/>
      <c r="AC27" s="650"/>
      <c r="AD27" s="651">
        <v>4489</v>
      </c>
      <c r="AE27" s="651"/>
      <c r="AF27" s="651"/>
      <c r="AG27" s="651"/>
      <c r="AH27" s="651"/>
      <c r="AI27" s="651"/>
      <c r="AJ27" s="651"/>
      <c r="AK27" s="651"/>
      <c r="AL27" s="652">
        <v>0</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9582092</v>
      </c>
      <c r="BH27" s="648"/>
      <c r="BI27" s="648"/>
      <c r="BJ27" s="648"/>
      <c r="BK27" s="648"/>
      <c r="BL27" s="648"/>
      <c r="BM27" s="648"/>
      <c r="BN27" s="649"/>
      <c r="BO27" s="650">
        <v>100</v>
      </c>
      <c r="BP27" s="650"/>
      <c r="BQ27" s="650"/>
      <c r="BR27" s="650"/>
      <c r="BS27" s="656">
        <v>95813</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3510597</v>
      </c>
      <c r="CS27" s="684"/>
      <c r="CT27" s="684"/>
      <c r="CU27" s="684"/>
      <c r="CV27" s="684"/>
      <c r="CW27" s="684"/>
      <c r="CX27" s="684"/>
      <c r="CY27" s="685"/>
      <c r="CZ27" s="652">
        <v>14</v>
      </c>
      <c r="DA27" s="681"/>
      <c r="DB27" s="681"/>
      <c r="DC27" s="686"/>
      <c r="DD27" s="656">
        <v>1062957</v>
      </c>
      <c r="DE27" s="684"/>
      <c r="DF27" s="684"/>
      <c r="DG27" s="684"/>
      <c r="DH27" s="684"/>
      <c r="DI27" s="684"/>
      <c r="DJ27" s="684"/>
      <c r="DK27" s="685"/>
      <c r="DL27" s="656">
        <v>1056347</v>
      </c>
      <c r="DM27" s="684"/>
      <c r="DN27" s="684"/>
      <c r="DO27" s="684"/>
      <c r="DP27" s="684"/>
      <c r="DQ27" s="684"/>
      <c r="DR27" s="684"/>
      <c r="DS27" s="684"/>
      <c r="DT27" s="684"/>
      <c r="DU27" s="684"/>
      <c r="DV27" s="685"/>
      <c r="DW27" s="652">
        <v>8.6999999999999993</v>
      </c>
      <c r="DX27" s="681"/>
      <c r="DY27" s="681"/>
      <c r="DZ27" s="681"/>
      <c r="EA27" s="681"/>
      <c r="EB27" s="681"/>
      <c r="EC27" s="682"/>
    </row>
    <row r="28" spans="2:133" ht="11.25" customHeight="1" x14ac:dyDescent="0.15">
      <c r="B28" s="644" t="s">
        <v>302</v>
      </c>
      <c r="C28" s="645"/>
      <c r="D28" s="645"/>
      <c r="E28" s="645"/>
      <c r="F28" s="645"/>
      <c r="G28" s="645"/>
      <c r="H28" s="645"/>
      <c r="I28" s="645"/>
      <c r="J28" s="645"/>
      <c r="K28" s="645"/>
      <c r="L28" s="645"/>
      <c r="M28" s="645"/>
      <c r="N28" s="645"/>
      <c r="O28" s="645"/>
      <c r="P28" s="645"/>
      <c r="Q28" s="646"/>
      <c r="R28" s="647">
        <v>86317</v>
      </c>
      <c r="S28" s="648"/>
      <c r="T28" s="648"/>
      <c r="U28" s="648"/>
      <c r="V28" s="648"/>
      <c r="W28" s="648"/>
      <c r="X28" s="648"/>
      <c r="Y28" s="649"/>
      <c r="Z28" s="650">
        <v>0.3</v>
      </c>
      <c r="AA28" s="650"/>
      <c r="AB28" s="650"/>
      <c r="AC28" s="650"/>
      <c r="AD28" s="651" t="s">
        <v>243</v>
      </c>
      <c r="AE28" s="651"/>
      <c r="AF28" s="651"/>
      <c r="AG28" s="651"/>
      <c r="AH28" s="651"/>
      <c r="AI28" s="651"/>
      <c r="AJ28" s="651"/>
      <c r="AK28" s="651"/>
      <c r="AL28" s="652" t="s">
        <v>234</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1563118</v>
      </c>
      <c r="CS28" s="648"/>
      <c r="CT28" s="648"/>
      <c r="CU28" s="648"/>
      <c r="CV28" s="648"/>
      <c r="CW28" s="648"/>
      <c r="CX28" s="648"/>
      <c r="CY28" s="649"/>
      <c r="CZ28" s="652">
        <v>6.2</v>
      </c>
      <c r="DA28" s="681"/>
      <c r="DB28" s="681"/>
      <c r="DC28" s="686"/>
      <c r="DD28" s="656">
        <v>1563118</v>
      </c>
      <c r="DE28" s="648"/>
      <c r="DF28" s="648"/>
      <c r="DG28" s="648"/>
      <c r="DH28" s="648"/>
      <c r="DI28" s="648"/>
      <c r="DJ28" s="648"/>
      <c r="DK28" s="649"/>
      <c r="DL28" s="656">
        <v>1563118</v>
      </c>
      <c r="DM28" s="648"/>
      <c r="DN28" s="648"/>
      <c r="DO28" s="648"/>
      <c r="DP28" s="648"/>
      <c r="DQ28" s="648"/>
      <c r="DR28" s="648"/>
      <c r="DS28" s="648"/>
      <c r="DT28" s="648"/>
      <c r="DU28" s="648"/>
      <c r="DV28" s="649"/>
      <c r="DW28" s="652">
        <v>12.9</v>
      </c>
      <c r="DX28" s="681"/>
      <c r="DY28" s="681"/>
      <c r="DZ28" s="681"/>
      <c r="EA28" s="681"/>
      <c r="EB28" s="681"/>
      <c r="EC28" s="682"/>
    </row>
    <row r="29" spans="2:133" ht="11.25" customHeight="1" x14ac:dyDescent="0.15">
      <c r="B29" s="644" t="s">
        <v>304</v>
      </c>
      <c r="C29" s="645"/>
      <c r="D29" s="645"/>
      <c r="E29" s="645"/>
      <c r="F29" s="645"/>
      <c r="G29" s="645"/>
      <c r="H29" s="645"/>
      <c r="I29" s="645"/>
      <c r="J29" s="645"/>
      <c r="K29" s="645"/>
      <c r="L29" s="645"/>
      <c r="M29" s="645"/>
      <c r="N29" s="645"/>
      <c r="O29" s="645"/>
      <c r="P29" s="645"/>
      <c r="Q29" s="646"/>
      <c r="R29" s="647">
        <v>76275</v>
      </c>
      <c r="S29" s="648"/>
      <c r="T29" s="648"/>
      <c r="U29" s="648"/>
      <c r="V29" s="648"/>
      <c r="W29" s="648"/>
      <c r="X29" s="648"/>
      <c r="Y29" s="649"/>
      <c r="Z29" s="650">
        <v>0.3</v>
      </c>
      <c r="AA29" s="650"/>
      <c r="AB29" s="650"/>
      <c r="AC29" s="650"/>
      <c r="AD29" s="651">
        <v>22293</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306</v>
      </c>
      <c r="CG29" s="663"/>
      <c r="CH29" s="663"/>
      <c r="CI29" s="663"/>
      <c r="CJ29" s="663"/>
      <c r="CK29" s="663"/>
      <c r="CL29" s="663"/>
      <c r="CM29" s="663"/>
      <c r="CN29" s="663"/>
      <c r="CO29" s="663"/>
      <c r="CP29" s="663"/>
      <c r="CQ29" s="664"/>
      <c r="CR29" s="647">
        <v>1563118</v>
      </c>
      <c r="CS29" s="684"/>
      <c r="CT29" s="684"/>
      <c r="CU29" s="684"/>
      <c r="CV29" s="684"/>
      <c r="CW29" s="684"/>
      <c r="CX29" s="684"/>
      <c r="CY29" s="685"/>
      <c r="CZ29" s="652">
        <v>6.2</v>
      </c>
      <c r="DA29" s="681"/>
      <c r="DB29" s="681"/>
      <c r="DC29" s="686"/>
      <c r="DD29" s="656">
        <v>1563118</v>
      </c>
      <c r="DE29" s="684"/>
      <c r="DF29" s="684"/>
      <c r="DG29" s="684"/>
      <c r="DH29" s="684"/>
      <c r="DI29" s="684"/>
      <c r="DJ29" s="684"/>
      <c r="DK29" s="685"/>
      <c r="DL29" s="656">
        <v>1563118</v>
      </c>
      <c r="DM29" s="684"/>
      <c r="DN29" s="684"/>
      <c r="DO29" s="684"/>
      <c r="DP29" s="684"/>
      <c r="DQ29" s="684"/>
      <c r="DR29" s="684"/>
      <c r="DS29" s="684"/>
      <c r="DT29" s="684"/>
      <c r="DU29" s="684"/>
      <c r="DV29" s="685"/>
      <c r="DW29" s="652">
        <v>12.9</v>
      </c>
      <c r="DX29" s="681"/>
      <c r="DY29" s="681"/>
      <c r="DZ29" s="681"/>
      <c r="EA29" s="681"/>
      <c r="EB29" s="681"/>
      <c r="EC29" s="682"/>
    </row>
    <row r="30" spans="2:133" ht="11.25" customHeight="1" x14ac:dyDescent="0.15">
      <c r="B30" s="644" t="s">
        <v>307</v>
      </c>
      <c r="C30" s="645"/>
      <c r="D30" s="645"/>
      <c r="E30" s="645"/>
      <c r="F30" s="645"/>
      <c r="G30" s="645"/>
      <c r="H30" s="645"/>
      <c r="I30" s="645"/>
      <c r="J30" s="645"/>
      <c r="K30" s="645"/>
      <c r="L30" s="645"/>
      <c r="M30" s="645"/>
      <c r="N30" s="645"/>
      <c r="O30" s="645"/>
      <c r="P30" s="645"/>
      <c r="Q30" s="646"/>
      <c r="R30" s="647">
        <v>205304</v>
      </c>
      <c r="S30" s="648"/>
      <c r="T30" s="648"/>
      <c r="U30" s="648"/>
      <c r="V30" s="648"/>
      <c r="W30" s="648"/>
      <c r="X30" s="648"/>
      <c r="Y30" s="649"/>
      <c r="Z30" s="650">
        <v>0.8</v>
      </c>
      <c r="AA30" s="650"/>
      <c r="AB30" s="650"/>
      <c r="AC30" s="650"/>
      <c r="AD30" s="651" t="s">
        <v>243</v>
      </c>
      <c r="AE30" s="651"/>
      <c r="AF30" s="651"/>
      <c r="AG30" s="651"/>
      <c r="AH30" s="651"/>
      <c r="AI30" s="651"/>
      <c r="AJ30" s="651"/>
      <c r="AK30" s="651"/>
      <c r="AL30" s="652" t="s">
        <v>234</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1495656</v>
      </c>
      <c r="CS30" s="648"/>
      <c r="CT30" s="648"/>
      <c r="CU30" s="648"/>
      <c r="CV30" s="648"/>
      <c r="CW30" s="648"/>
      <c r="CX30" s="648"/>
      <c r="CY30" s="649"/>
      <c r="CZ30" s="652">
        <v>6</v>
      </c>
      <c r="DA30" s="681"/>
      <c r="DB30" s="681"/>
      <c r="DC30" s="686"/>
      <c r="DD30" s="656">
        <v>1495656</v>
      </c>
      <c r="DE30" s="648"/>
      <c r="DF30" s="648"/>
      <c r="DG30" s="648"/>
      <c r="DH30" s="648"/>
      <c r="DI30" s="648"/>
      <c r="DJ30" s="648"/>
      <c r="DK30" s="649"/>
      <c r="DL30" s="656">
        <v>1495656</v>
      </c>
      <c r="DM30" s="648"/>
      <c r="DN30" s="648"/>
      <c r="DO30" s="648"/>
      <c r="DP30" s="648"/>
      <c r="DQ30" s="648"/>
      <c r="DR30" s="648"/>
      <c r="DS30" s="648"/>
      <c r="DT30" s="648"/>
      <c r="DU30" s="648"/>
      <c r="DV30" s="649"/>
      <c r="DW30" s="652">
        <v>12.4</v>
      </c>
      <c r="DX30" s="681"/>
      <c r="DY30" s="681"/>
      <c r="DZ30" s="681"/>
      <c r="EA30" s="681"/>
      <c r="EB30" s="681"/>
      <c r="EC30" s="682"/>
    </row>
    <row r="31" spans="2:133" ht="11.25" customHeight="1" x14ac:dyDescent="0.15">
      <c r="B31" s="644" t="s">
        <v>311</v>
      </c>
      <c r="C31" s="645"/>
      <c r="D31" s="645"/>
      <c r="E31" s="645"/>
      <c r="F31" s="645"/>
      <c r="G31" s="645"/>
      <c r="H31" s="645"/>
      <c r="I31" s="645"/>
      <c r="J31" s="645"/>
      <c r="K31" s="645"/>
      <c r="L31" s="645"/>
      <c r="M31" s="645"/>
      <c r="N31" s="645"/>
      <c r="O31" s="645"/>
      <c r="P31" s="645"/>
      <c r="Q31" s="646"/>
      <c r="R31" s="647">
        <v>7564981</v>
      </c>
      <c r="S31" s="648"/>
      <c r="T31" s="648"/>
      <c r="U31" s="648"/>
      <c r="V31" s="648"/>
      <c r="W31" s="648"/>
      <c r="X31" s="648"/>
      <c r="Y31" s="649"/>
      <c r="Z31" s="650">
        <v>28.9</v>
      </c>
      <c r="AA31" s="650"/>
      <c r="AB31" s="650"/>
      <c r="AC31" s="650"/>
      <c r="AD31" s="651" t="s">
        <v>243</v>
      </c>
      <c r="AE31" s="651"/>
      <c r="AF31" s="651"/>
      <c r="AG31" s="651"/>
      <c r="AH31" s="651"/>
      <c r="AI31" s="651"/>
      <c r="AJ31" s="651"/>
      <c r="AK31" s="651"/>
      <c r="AL31" s="652" t="s">
        <v>243</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03">
        <v>99.1</v>
      </c>
      <c r="BH31" s="699"/>
      <c r="BI31" s="699"/>
      <c r="BJ31" s="699"/>
      <c r="BK31" s="699"/>
      <c r="BL31" s="699"/>
      <c r="BM31" s="642">
        <v>96.4</v>
      </c>
      <c r="BN31" s="699"/>
      <c r="BO31" s="699"/>
      <c r="BP31" s="699"/>
      <c r="BQ31" s="700"/>
      <c r="BR31" s="703">
        <v>99</v>
      </c>
      <c r="BS31" s="699"/>
      <c r="BT31" s="699"/>
      <c r="BU31" s="699"/>
      <c r="BV31" s="699"/>
      <c r="BW31" s="699"/>
      <c r="BX31" s="642">
        <v>95.4</v>
      </c>
      <c r="BY31" s="699"/>
      <c r="BZ31" s="699"/>
      <c r="CA31" s="699"/>
      <c r="CB31" s="700"/>
      <c r="CD31" s="695"/>
      <c r="CE31" s="696"/>
      <c r="CF31" s="662" t="s">
        <v>314</v>
      </c>
      <c r="CG31" s="663"/>
      <c r="CH31" s="663"/>
      <c r="CI31" s="663"/>
      <c r="CJ31" s="663"/>
      <c r="CK31" s="663"/>
      <c r="CL31" s="663"/>
      <c r="CM31" s="663"/>
      <c r="CN31" s="663"/>
      <c r="CO31" s="663"/>
      <c r="CP31" s="663"/>
      <c r="CQ31" s="664"/>
      <c r="CR31" s="647">
        <v>67462</v>
      </c>
      <c r="CS31" s="684"/>
      <c r="CT31" s="684"/>
      <c r="CU31" s="684"/>
      <c r="CV31" s="684"/>
      <c r="CW31" s="684"/>
      <c r="CX31" s="684"/>
      <c r="CY31" s="685"/>
      <c r="CZ31" s="652">
        <v>0.3</v>
      </c>
      <c r="DA31" s="681"/>
      <c r="DB31" s="681"/>
      <c r="DC31" s="686"/>
      <c r="DD31" s="656">
        <v>67462</v>
      </c>
      <c r="DE31" s="684"/>
      <c r="DF31" s="684"/>
      <c r="DG31" s="684"/>
      <c r="DH31" s="684"/>
      <c r="DI31" s="684"/>
      <c r="DJ31" s="684"/>
      <c r="DK31" s="685"/>
      <c r="DL31" s="656">
        <v>67462</v>
      </c>
      <c r="DM31" s="684"/>
      <c r="DN31" s="684"/>
      <c r="DO31" s="684"/>
      <c r="DP31" s="684"/>
      <c r="DQ31" s="684"/>
      <c r="DR31" s="684"/>
      <c r="DS31" s="684"/>
      <c r="DT31" s="684"/>
      <c r="DU31" s="684"/>
      <c r="DV31" s="685"/>
      <c r="DW31" s="652">
        <v>0.6</v>
      </c>
      <c r="DX31" s="681"/>
      <c r="DY31" s="681"/>
      <c r="DZ31" s="681"/>
      <c r="EA31" s="681"/>
      <c r="EB31" s="681"/>
      <c r="EC31" s="682"/>
    </row>
    <row r="32" spans="2:133" ht="11.25" customHeight="1" x14ac:dyDescent="0.15">
      <c r="B32" s="714" t="s">
        <v>315</v>
      </c>
      <c r="C32" s="715"/>
      <c r="D32" s="715"/>
      <c r="E32" s="715"/>
      <c r="F32" s="715"/>
      <c r="G32" s="715"/>
      <c r="H32" s="715"/>
      <c r="I32" s="715"/>
      <c r="J32" s="715"/>
      <c r="K32" s="715"/>
      <c r="L32" s="715"/>
      <c r="M32" s="715"/>
      <c r="N32" s="715"/>
      <c r="O32" s="715"/>
      <c r="P32" s="715"/>
      <c r="Q32" s="716"/>
      <c r="R32" s="647" t="s">
        <v>234</v>
      </c>
      <c r="S32" s="648"/>
      <c r="T32" s="648"/>
      <c r="U32" s="648"/>
      <c r="V32" s="648"/>
      <c r="W32" s="648"/>
      <c r="X32" s="648"/>
      <c r="Y32" s="649"/>
      <c r="Z32" s="650" t="s">
        <v>243</v>
      </c>
      <c r="AA32" s="650"/>
      <c r="AB32" s="650"/>
      <c r="AC32" s="650"/>
      <c r="AD32" s="651" t="s">
        <v>243</v>
      </c>
      <c r="AE32" s="651"/>
      <c r="AF32" s="651"/>
      <c r="AG32" s="651"/>
      <c r="AH32" s="651"/>
      <c r="AI32" s="651"/>
      <c r="AJ32" s="651"/>
      <c r="AK32" s="651"/>
      <c r="AL32" s="652" t="s">
        <v>234</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98.8</v>
      </c>
      <c r="BH32" s="684"/>
      <c r="BI32" s="684"/>
      <c r="BJ32" s="684"/>
      <c r="BK32" s="684"/>
      <c r="BL32" s="684"/>
      <c r="BM32" s="653">
        <v>94.6</v>
      </c>
      <c r="BN32" s="701"/>
      <c r="BO32" s="701"/>
      <c r="BP32" s="701"/>
      <c r="BQ32" s="702"/>
      <c r="BR32" s="713">
        <v>98.5</v>
      </c>
      <c r="BS32" s="684"/>
      <c r="BT32" s="684"/>
      <c r="BU32" s="684"/>
      <c r="BV32" s="684"/>
      <c r="BW32" s="684"/>
      <c r="BX32" s="653">
        <v>93.1</v>
      </c>
      <c r="BY32" s="701"/>
      <c r="BZ32" s="701"/>
      <c r="CA32" s="701"/>
      <c r="CB32" s="702"/>
      <c r="CD32" s="697"/>
      <c r="CE32" s="698"/>
      <c r="CF32" s="662" t="s">
        <v>318</v>
      </c>
      <c r="CG32" s="663"/>
      <c r="CH32" s="663"/>
      <c r="CI32" s="663"/>
      <c r="CJ32" s="663"/>
      <c r="CK32" s="663"/>
      <c r="CL32" s="663"/>
      <c r="CM32" s="663"/>
      <c r="CN32" s="663"/>
      <c r="CO32" s="663"/>
      <c r="CP32" s="663"/>
      <c r="CQ32" s="664"/>
      <c r="CR32" s="647" t="s">
        <v>234</v>
      </c>
      <c r="CS32" s="648"/>
      <c r="CT32" s="648"/>
      <c r="CU32" s="648"/>
      <c r="CV32" s="648"/>
      <c r="CW32" s="648"/>
      <c r="CX32" s="648"/>
      <c r="CY32" s="649"/>
      <c r="CZ32" s="652" t="s">
        <v>243</v>
      </c>
      <c r="DA32" s="681"/>
      <c r="DB32" s="681"/>
      <c r="DC32" s="686"/>
      <c r="DD32" s="656" t="s">
        <v>243</v>
      </c>
      <c r="DE32" s="648"/>
      <c r="DF32" s="648"/>
      <c r="DG32" s="648"/>
      <c r="DH32" s="648"/>
      <c r="DI32" s="648"/>
      <c r="DJ32" s="648"/>
      <c r="DK32" s="649"/>
      <c r="DL32" s="656" t="s">
        <v>243</v>
      </c>
      <c r="DM32" s="648"/>
      <c r="DN32" s="648"/>
      <c r="DO32" s="648"/>
      <c r="DP32" s="648"/>
      <c r="DQ32" s="648"/>
      <c r="DR32" s="648"/>
      <c r="DS32" s="648"/>
      <c r="DT32" s="648"/>
      <c r="DU32" s="648"/>
      <c r="DV32" s="649"/>
      <c r="DW32" s="652" t="s">
        <v>243</v>
      </c>
      <c r="DX32" s="681"/>
      <c r="DY32" s="681"/>
      <c r="DZ32" s="681"/>
      <c r="EA32" s="681"/>
      <c r="EB32" s="681"/>
      <c r="EC32" s="682"/>
    </row>
    <row r="33" spans="2:133" ht="11.25" customHeight="1" x14ac:dyDescent="0.15">
      <c r="B33" s="644" t="s">
        <v>319</v>
      </c>
      <c r="C33" s="645"/>
      <c r="D33" s="645"/>
      <c r="E33" s="645"/>
      <c r="F33" s="645"/>
      <c r="G33" s="645"/>
      <c r="H33" s="645"/>
      <c r="I33" s="645"/>
      <c r="J33" s="645"/>
      <c r="K33" s="645"/>
      <c r="L33" s="645"/>
      <c r="M33" s="645"/>
      <c r="N33" s="645"/>
      <c r="O33" s="645"/>
      <c r="P33" s="645"/>
      <c r="Q33" s="646"/>
      <c r="R33" s="647">
        <v>2135717</v>
      </c>
      <c r="S33" s="648"/>
      <c r="T33" s="648"/>
      <c r="U33" s="648"/>
      <c r="V33" s="648"/>
      <c r="W33" s="648"/>
      <c r="X33" s="648"/>
      <c r="Y33" s="649"/>
      <c r="Z33" s="650">
        <v>8.1999999999999993</v>
      </c>
      <c r="AA33" s="650"/>
      <c r="AB33" s="650"/>
      <c r="AC33" s="650"/>
      <c r="AD33" s="651" t="s">
        <v>243</v>
      </c>
      <c r="AE33" s="651"/>
      <c r="AF33" s="651"/>
      <c r="AG33" s="651"/>
      <c r="AH33" s="651"/>
      <c r="AI33" s="651"/>
      <c r="AJ33" s="651"/>
      <c r="AK33" s="651"/>
      <c r="AL33" s="652" t="s">
        <v>234</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99.3</v>
      </c>
      <c r="BH33" s="718"/>
      <c r="BI33" s="718"/>
      <c r="BJ33" s="718"/>
      <c r="BK33" s="718"/>
      <c r="BL33" s="718"/>
      <c r="BM33" s="719">
        <v>97.1</v>
      </c>
      <c r="BN33" s="718"/>
      <c r="BO33" s="718"/>
      <c r="BP33" s="718"/>
      <c r="BQ33" s="720"/>
      <c r="BR33" s="717">
        <v>99.2</v>
      </c>
      <c r="BS33" s="718"/>
      <c r="BT33" s="718"/>
      <c r="BU33" s="718"/>
      <c r="BV33" s="718"/>
      <c r="BW33" s="718"/>
      <c r="BX33" s="719">
        <v>96.4</v>
      </c>
      <c r="BY33" s="718"/>
      <c r="BZ33" s="718"/>
      <c r="CA33" s="718"/>
      <c r="CB33" s="720"/>
      <c r="CD33" s="662" t="s">
        <v>321</v>
      </c>
      <c r="CE33" s="663"/>
      <c r="CF33" s="663"/>
      <c r="CG33" s="663"/>
      <c r="CH33" s="663"/>
      <c r="CI33" s="663"/>
      <c r="CJ33" s="663"/>
      <c r="CK33" s="663"/>
      <c r="CL33" s="663"/>
      <c r="CM33" s="663"/>
      <c r="CN33" s="663"/>
      <c r="CO33" s="663"/>
      <c r="CP33" s="663"/>
      <c r="CQ33" s="664"/>
      <c r="CR33" s="647">
        <v>13577247</v>
      </c>
      <c r="CS33" s="684"/>
      <c r="CT33" s="684"/>
      <c r="CU33" s="684"/>
      <c r="CV33" s="684"/>
      <c r="CW33" s="684"/>
      <c r="CX33" s="684"/>
      <c r="CY33" s="685"/>
      <c r="CZ33" s="652">
        <v>54.2</v>
      </c>
      <c r="DA33" s="681"/>
      <c r="DB33" s="681"/>
      <c r="DC33" s="686"/>
      <c r="DD33" s="656">
        <v>6357873</v>
      </c>
      <c r="DE33" s="684"/>
      <c r="DF33" s="684"/>
      <c r="DG33" s="684"/>
      <c r="DH33" s="684"/>
      <c r="DI33" s="684"/>
      <c r="DJ33" s="684"/>
      <c r="DK33" s="685"/>
      <c r="DL33" s="656">
        <v>4372279</v>
      </c>
      <c r="DM33" s="684"/>
      <c r="DN33" s="684"/>
      <c r="DO33" s="684"/>
      <c r="DP33" s="684"/>
      <c r="DQ33" s="684"/>
      <c r="DR33" s="684"/>
      <c r="DS33" s="684"/>
      <c r="DT33" s="684"/>
      <c r="DU33" s="684"/>
      <c r="DV33" s="685"/>
      <c r="DW33" s="652">
        <v>36.200000000000003</v>
      </c>
      <c r="DX33" s="681"/>
      <c r="DY33" s="681"/>
      <c r="DZ33" s="681"/>
      <c r="EA33" s="681"/>
      <c r="EB33" s="681"/>
      <c r="EC33" s="682"/>
    </row>
    <row r="34" spans="2:133" ht="11.25" customHeight="1" x14ac:dyDescent="0.15">
      <c r="B34" s="644" t="s">
        <v>322</v>
      </c>
      <c r="C34" s="645"/>
      <c r="D34" s="645"/>
      <c r="E34" s="645"/>
      <c r="F34" s="645"/>
      <c r="G34" s="645"/>
      <c r="H34" s="645"/>
      <c r="I34" s="645"/>
      <c r="J34" s="645"/>
      <c r="K34" s="645"/>
      <c r="L34" s="645"/>
      <c r="M34" s="645"/>
      <c r="N34" s="645"/>
      <c r="O34" s="645"/>
      <c r="P34" s="645"/>
      <c r="Q34" s="646"/>
      <c r="R34" s="647">
        <v>26842</v>
      </c>
      <c r="S34" s="648"/>
      <c r="T34" s="648"/>
      <c r="U34" s="648"/>
      <c r="V34" s="648"/>
      <c r="W34" s="648"/>
      <c r="X34" s="648"/>
      <c r="Y34" s="649"/>
      <c r="Z34" s="650">
        <v>0.1</v>
      </c>
      <c r="AA34" s="650"/>
      <c r="AB34" s="650"/>
      <c r="AC34" s="650"/>
      <c r="AD34" s="651">
        <v>16522</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3596666</v>
      </c>
      <c r="CS34" s="648"/>
      <c r="CT34" s="648"/>
      <c r="CU34" s="648"/>
      <c r="CV34" s="648"/>
      <c r="CW34" s="648"/>
      <c r="CX34" s="648"/>
      <c r="CY34" s="649"/>
      <c r="CZ34" s="652">
        <v>14.4</v>
      </c>
      <c r="DA34" s="681"/>
      <c r="DB34" s="681"/>
      <c r="DC34" s="686"/>
      <c r="DD34" s="656">
        <v>2556223</v>
      </c>
      <c r="DE34" s="648"/>
      <c r="DF34" s="648"/>
      <c r="DG34" s="648"/>
      <c r="DH34" s="648"/>
      <c r="DI34" s="648"/>
      <c r="DJ34" s="648"/>
      <c r="DK34" s="649"/>
      <c r="DL34" s="656">
        <v>1961702</v>
      </c>
      <c r="DM34" s="648"/>
      <c r="DN34" s="648"/>
      <c r="DO34" s="648"/>
      <c r="DP34" s="648"/>
      <c r="DQ34" s="648"/>
      <c r="DR34" s="648"/>
      <c r="DS34" s="648"/>
      <c r="DT34" s="648"/>
      <c r="DU34" s="648"/>
      <c r="DV34" s="649"/>
      <c r="DW34" s="652">
        <v>16.2</v>
      </c>
      <c r="DX34" s="681"/>
      <c r="DY34" s="681"/>
      <c r="DZ34" s="681"/>
      <c r="EA34" s="681"/>
      <c r="EB34" s="681"/>
      <c r="EC34" s="682"/>
    </row>
    <row r="35" spans="2:133" ht="11.25" customHeight="1" x14ac:dyDescent="0.15">
      <c r="B35" s="644" t="s">
        <v>324</v>
      </c>
      <c r="C35" s="645"/>
      <c r="D35" s="645"/>
      <c r="E35" s="645"/>
      <c r="F35" s="645"/>
      <c r="G35" s="645"/>
      <c r="H35" s="645"/>
      <c r="I35" s="645"/>
      <c r="J35" s="645"/>
      <c r="K35" s="645"/>
      <c r="L35" s="645"/>
      <c r="M35" s="645"/>
      <c r="N35" s="645"/>
      <c r="O35" s="645"/>
      <c r="P35" s="645"/>
      <c r="Q35" s="646"/>
      <c r="R35" s="647">
        <v>382725</v>
      </c>
      <c r="S35" s="648"/>
      <c r="T35" s="648"/>
      <c r="U35" s="648"/>
      <c r="V35" s="648"/>
      <c r="W35" s="648"/>
      <c r="X35" s="648"/>
      <c r="Y35" s="649"/>
      <c r="Z35" s="650">
        <v>1.5</v>
      </c>
      <c r="AA35" s="650"/>
      <c r="AB35" s="650"/>
      <c r="AC35" s="650"/>
      <c r="AD35" s="651" t="s">
        <v>243</v>
      </c>
      <c r="AE35" s="651"/>
      <c r="AF35" s="651"/>
      <c r="AG35" s="651"/>
      <c r="AH35" s="651"/>
      <c r="AI35" s="651"/>
      <c r="AJ35" s="651"/>
      <c r="AK35" s="651"/>
      <c r="AL35" s="652" t="s">
        <v>243</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343138</v>
      </c>
      <c r="CS35" s="684"/>
      <c r="CT35" s="684"/>
      <c r="CU35" s="684"/>
      <c r="CV35" s="684"/>
      <c r="CW35" s="684"/>
      <c r="CX35" s="684"/>
      <c r="CY35" s="685"/>
      <c r="CZ35" s="652">
        <v>1.4</v>
      </c>
      <c r="DA35" s="681"/>
      <c r="DB35" s="681"/>
      <c r="DC35" s="686"/>
      <c r="DD35" s="656">
        <v>146264</v>
      </c>
      <c r="DE35" s="684"/>
      <c r="DF35" s="684"/>
      <c r="DG35" s="684"/>
      <c r="DH35" s="684"/>
      <c r="DI35" s="684"/>
      <c r="DJ35" s="684"/>
      <c r="DK35" s="685"/>
      <c r="DL35" s="656">
        <v>146138</v>
      </c>
      <c r="DM35" s="684"/>
      <c r="DN35" s="684"/>
      <c r="DO35" s="684"/>
      <c r="DP35" s="684"/>
      <c r="DQ35" s="684"/>
      <c r="DR35" s="684"/>
      <c r="DS35" s="684"/>
      <c r="DT35" s="684"/>
      <c r="DU35" s="684"/>
      <c r="DV35" s="685"/>
      <c r="DW35" s="652">
        <v>1.2</v>
      </c>
      <c r="DX35" s="681"/>
      <c r="DY35" s="681"/>
      <c r="DZ35" s="681"/>
      <c r="EA35" s="681"/>
      <c r="EB35" s="681"/>
      <c r="EC35" s="682"/>
    </row>
    <row r="36" spans="2:133" ht="11.25" customHeight="1" x14ac:dyDescent="0.15">
      <c r="B36" s="644" t="s">
        <v>328</v>
      </c>
      <c r="C36" s="645"/>
      <c r="D36" s="645"/>
      <c r="E36" s="645"/>
      <c r="F36" s="645"/>
      <c r="G36" s="645"/>
      <c r="H36" s="645"/>
      <c r="I36" s="645"/>
      <c r="J36" s="645"/>
      <c r="K36" s="645"/>
      <c r="L36" s="645"/>
      <c r="M36" s="645"/>
      <c r="N36" s="645"/>
      <c r="O36" s="645"/>
      <c r="P36" s="645"/>
      <c r="Q36" s="646"/>
      <c r="R36" s="647">
        <v>504922</v>
      </c>
      <c r="S36" s="648"/>
      <c r="T36" s="648"/>
      <c r="U36" s="648"/>
      <c r="V36" s="648"/>
      <c r="W36" s="648"/>
      <c r="X36" s="648"/>
      <c r="Y36" s="649"/>
      <c r="Z36" s="650">
        <v>1.9</v>
      </c>
      <c r="AA36" s="650"/>
      <c r="AB36" s="650"/>
      <c r="AC36" s="650"/>
      <c r="AD36" s="651" t="s">
        <v>243</v>
      </c>
      <c r="AE36" s="651"/>
      <c r="AF36" s="651"/>
      <c r="AG36" s="651"/>
      <c r="AH36" s="651"/>
      <c r="AI36" s="651"/>
      <c r="AJ36" s="651"/>
      <c r="AK36" s="651"/>
      <c r="AL36" s="652" t="s">
        <v>234</v>
      </c>
      <c r="AM36" s="653"/>
      <c r="AN36" s="653"/>
      <c r="AO36" s="654"/>
      <c r="AP36" s="235"/>
      <c r="AQ36" s="721" t="s">
        <v>329</v>
      </c>
      <c r="AR36" s="722"/>
      <c r="AS36" s="722"/>
      <c r="AT36" s="722"/>
      <c r="AU36" s="722"/>
      <c r="AV36" s="722"/>
      <c r="AW36" s="722"/>
      <c r="AX36" s="722"/>
      <c r="AY36" s="723"/>
      <c r="AZ36" s="636">
        <v>2778904</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39777</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6467844</v>
      </c>
      <c r="CS36" s="648"/>
      <c r="CT36" s="648"/>
      <c r="CU36" s="648"/>
      <c r="CV36" s="648"/>
      <c r="CW36" s="648"/>
      <c r="CX36" s="648"/>
      <c r="CY36" s="649"/>
      <c r="CZ36" s="652">
        <v>25.8</v>
      </c>
      <c r="DA36" s="681"/>
      <c r="DB36" s="681"/>
      <c r="DC36" s="686"/>
      <c r="DD36" s="656">
        <v>1310573</v>
      </c>
      <c r="DE36" s="648"/>
      <c r="DF36" s="648"/>
      <c r="DG36" s="648"/>
      <c r="DH36" s="648"/>
      <c r="DI36" s="648"/>
      <c r="DJ36" s="648"/>
      <c r="DK36" s="649"/>
      <c r="DL36" s="656">
        <v>704182</v>
      </c>
      <c r="DM36" s="648"/>
      <c r="DN36" s="648"/>
      <c r="DO36" s="648"/>
      <c r="DP36" s="648"/>
      <c r="DQ36" s="648"/>
      <c r="DR36" s="648"/>
      <c r="DS36" s="648"/>
      <c r="DT36" s="648"/>
      <c r="DU36" s="648"/>
      <c r="DV36" s="649"/>
      <c r="DW36" s="652">
        <v>5.8</v>
      </c>
      <c r="DX36" s="681"/>
      <c r="DY36" s="681"/>
      <c r="DZ36" s="681"/>
      <c r="EA36" s="681"/>
      <c r="EB36" s="681"/>
      <c r="EC36" s="682"/>
    </row>
    <row r="37" spans="2:133" ht="11.25" customHeight="1" x14ac:dyDescent="0.15">
      <c r="B37" s="644" t="s">
        <v>332</v>
      </c>
      <c r="C37" s="645"/>
      <c r="D37" s="645"/>
      <c r="E37" s="645"/>
      <c r="F37" s="645"/>
      <c r="G37" s="645"/>
      <c r="H37" s="645"/>
      <c r="I37" s="645"/>
      <c r="J37" s="645"/>
      <c r="K37" s="645"/>
      <c r="L37" s="645"/>
      <c r="M37" s="645"/>
      <c r="N37" s="645"/>
      <c r="O37" s="645"/>
      <c r="P37" s="645"/>
      <c r="Q37" s="646"/>
      <c r="R37" s="647">
        <v>987425</v>
      </c>
      <c r="S37" s="648"/>
      <c r="T37" s="648"/>
      <c r="U37" s="648"/>
      <c r="V37" s="648"/>
      <c r="W37" s="648"/>
      <c r="X37" s="648"/>
      <c r="Y37" s="649"/>
      <c r="Z37" s="650">
        <v>3.8</v>
      </c>
      <c r="AA37" s="650"/>
      <c r="AB37" s="650"/>
      <c r="AC37" s="650"/>
      <c r="AD37" s="651" t="s">
        <v>243</v>
      </c>
      <c r="AE37" s="651"/>
      <c r="AF37" s="651"/>
      <c r="AG37" s="651"/>
      <c r="AH37" s="651"/>
      <c r="AI37" s="651"/>
      <c r="AJ37" s="651"/>
      <c r="AK37" s="651"/>
      <c r="AL37" s="652" t="s">
        <v>234</v>
      </c>
      <c r="AM37" s="653"/>
      <c r="AN37" s="653"/>
      <c r="AO37" s="654"/>
      <c r="AQ37" s="725" t="s">
        <v>333</v>
      </c>
      <c r="AR37" s="726"/>
      <c r="AS37" s="726"/>
      <c r="AT37" s="726"/>
      <c r="AU37" s="726"/>
      <c r="AV37" s="726"/>
      <c r="AW37" s="726"/>
      <c r="AX37" s="726"/>
      <c r="AY37" s="727"/>
      <c r="AZ37" s="647">
        <v>361031</v>
      </c>
      <c r="BA37" s="648"/>
      <c r="BB37" s="648"/>
      <c r="BC37" s="648"/>
      <c r="BD37" s="684"/>
      <c r="BE37" s="684"/>
      <c r="BF37" s="702"/>
      <c r="BG37" s="662" t="s">
        <v>334</v>
      </c>
      <c r="BH37" s="663"/>
      <c r="BI37" s="663"/>
      <c r="BJ37" s="663"/>
      <c r="BK37" s="663"/>
      <c r="BL37" s="663"/>
      <c r="BM37" s="663"/>
      <c r="BN37" s="663"/>
      <c r="BO37" s="663"/>
      <c r="BP37" s="663"/>
      <c r="BQ37" s="663"/>
      <c r="BR37" s="663"/>
      <c r="BS37" s="663"/>
      <c r="BT37" s="663"/>
      <c r="BU37" s="664"/>
      <c r="BV37" s="647">
        <v>13959</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137314</v>
      </c>
      <c r="CS37" s="684"/>
      <c r="CT37" s="684"/>
      <c r="CU37" s="684"/>
      <c r="CV37" s="684"/>
      <c r="CW37" s="684"/>
      <c r="CX37" s="684"/>
      <c r="CY37" s="685"/>
      <c r="CZ37" s="652">
        <v>0.5</v>
      </c>
      <c r="DA37" s="681"/>
      <c r="DB37" s="681"/>
      <c r="DC37" s="686"/>
      <c r="DD37" s="656">
        <v>128738</v>
      </c>
      <c r="DE37" s="684"/>
      <c r="DF37" s="684"/>
      <c r="DG37" s="684"/>
      <c r="DH37" s="684"/>
      <c r="DI37" s="684"/>
      <c r="DJ37" s="684"/>
      <c r="DK37" s="685"/>
      <c r="DL37" s="656">
        <v>88932</v>
      </c>
      <c r="DM37" s="684"/>
      <c r="DN37" s="684"/>
      <c r="DO37" s="684"/>
      <c r="DP37" s="684"/>
      <c r="DQ37" s="684"/>
      <c r="DR37" s="684"/>
      <c r="DS37" s="684"/>
      <c r="DT37" s="684"/>
      <c r="DU37" s="684"/>
      <c r="DV37" s="685"/>
      <c r="DW37" s="652">
        <v>0.7</v>
      </c>
      <c r="DX37" s="681"/>
      <c r="DY37" s="681"/>
      <c r="DZ37" s="681"/>
      <c r="EA37" s="681"/>
      <c r="EB37" s="681"/>
      <c r="EC37" s="682"/>
    </row>
    <row r="38" spans="2:133" ht="11.25" customHeight="1" x14ac:dyDescent="0.15">
      <c r="B38" s="644" t="s">
        <v>336</v>
      </c>
      <c r="C38" s="645"/>
      <c r="D38" s="645"/>
      <c r="E38" s="645"/>
      <c r="F38" s="645"/>
      <c r="G38" s="645"/>
      <c r="H38" s="645"/>
      <c r="I38" s="645"/>
      <c r="J38" s="645"/>
      <c r="K38" s="645"/>
      <c r="L38" s="645"/>
      <c r="M38" s="645"/>
      <c r="N38" s="645"/>
      <c r="O38" s="645"/>
      <c r="P38" s="645"/>
      <c r="Q38" s="646"/>
      <c r="R38" s="647">
        <v>392749</v>
      </c>
      <c r="S38" s="648"/>
      <c r="T38" s="648"/>
      <c r="U38" s="648"/>
      <c r="V38" s="648"/>
      <c r="W38" s="648"/>
      <c r="X38" s="648"/>
      <c r="Y38" s="649"/>
      <c r="Z38" s="650">
        <v>1.5</v>
      </c>
      <c r="AA38" s="650"/>
      <c r="AB38" s="650"/>
      <c r="AC38" s="650"/>
      <c r="AD38" s="651">
        <v>316</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319411</v>
      </c>
      <c r="BA38" s="648"/>
      <c r="BB38" s="648"/>
      <c r="BC38" s="648"/>
      <c r="BD38" s="684"/>
      <c r="BE38" s="684"/>
      <c r="BF38" s="702"/>
      <c r="BG38" s="662" t="s">
        <v>338</v>
      </c>
      <c r="BH38" s="663"/>
      <c r="BI38" s="663"/>
      <c r="BJ38" s="663"/>
      <c r="BK38" s="663"/>
      <c r="BL38" s="663"/>
      <c r="BM38" s="663"/>
      <c r="BN38" s="663"/>
      <c r="BO38" s="663"/>
      <c r="BP38" s="663"/>
      <c r="BQ38" s="663"/>
      <c r="BR38" s="663"/>
      <c r="BS38" s="663"/>
      <c r="BT38" s="663"/>
      <c r="BU38" s="664"/>
      <c r="BV38" s="647">
        <v>7046</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1933462</v>
      </c>
      <c r="CS38" s="648"/>
      <c r="CT38" s="648"/>
      <c r="CU38" s="648"/>
      <c r="CV38" s="648"/>
      <c r="CW38" s="648"/>
      <c r="CX38" s="648"/>
      <c r="CY38" s="649"/>
      <c r="CZ38" s="652">
        <v>7.7</v>
      </c>
      <c r="DA38" s="681"/>
      <c r="DB38" s="681"/>
      <c r="DC38" s="686"/>
      <c r="DD38" s="656">
        <v>1590555</v>
      </c>
      <c r="DE38" s="648"/>
      <c r="DF38" s="648"/>
      <c r="DG38" s="648"/>
      <c r="DH38" s="648"/>
      <c r="DI38" s="648"/>
      <c r="DJ38" s="648"/>
      <c r="DK38" s="649"/>
      <c r="DL38" s="656">
        <v>1560257</v>
      </c>
      <c r="DM38" s="648"/>
      <c r="DN38" s="648"/>
      <c r="DO38" s="648"/>
      <c r="DP38" s="648"/>
      <c r="DQ38" s="648"/>
      <c r="DR38" s="648"/>
      <c r="DS38" s="648"/>
      <c r="DT38" s="648"/>
      <c r="DU38" s="648"/>
      <c r="DV38" s="649"/>
      <c r="DW38" s="652">
        <v>12.9</v>
      </c>
      <c r="DX38" s="681"/>
      <c r="DY38" s="681"/>
      <c r="DZ38" s="681"/>
      <c r="EA38" s="681"/>
      <c r="EB38" s="681"/>
      <c r="EC38" s="682"/>
    </row>
    <row r="39" spans="2:133" ht="11.25" customHeight="1" x14ac:dyDescent="0.15">
      <c r="B39" s="644" t="s">
        <v>340</v>
      </c>
      <c r="C39" s="645"/>
      <c r="D39" s="645"/>
      <c r="E39" s="645"/>
      <c r="F39" s="645"/>
      <c r="G39" s="645"/>
      <c r="H39" s="645"/>
      <c r="I39" s="645"/>
      <c r="J39" s="645"/>
      <c r="K39" s="645"/>
      <c r="L39" s="645"/>
      <c r="M39" s="645"/>
      <c r="N39" s="645"/>
      <c r="O39" s="645"/>
      <c r="P39" s="645"/>
      <c r="Q39" s="646"/>
      <c r="R39" s="647">
        <v>1902000</v>
      </c>
      <c r="S39" s="648"/>
      <c r="T39" s="648"/>
      <c r="U39" s="648"/>
      <c r="V39" s="648"/>
      <c r="W39" s="648"/>
      <c r="X39" s="648"/>
      <c r="Y39" s="649"/>
      <c r="Z39" s="650">
        <v>7.3</v>
      </c>
      <c r="AA39" s="650"/>
      <c r="AB39" s="650"/>
      <c r="AC39" s="650"/>
      <c r="AD39" s="651" t="s">
        <v>243</v>
      </c>
      <c r="AE39" s="651"/>
      <c r="AF39" s="651"/>
      <c r="AG39" s="651"/>
      <c r="AH39" s="651"/>
      <c r="AI39" s="651"/>
      <c r="AJ39" s="651"/>
      <c r="AK39" s="651"/>
      <c r="AL39" s="652" t="s">
        <v>243</v>
      </c>
      <c r="AM39" s="653"/>
      <c r="AN39" s="653"/>
      <c r="AO39" s="654"/>
      <c r="AQ39" s="725" t="s">
        <v>341</v>
      </c>
      <c r="AR39" s="726"/>
      <c r="AS39" s="726"/>
      <c r="AT39" s="726"/>
      <c r="AU39" s="726"/>
      <c r="AV39" s="726"/>
      <c r="AW39" s="726"/>
      <c r="AX39" s="726"/>
      <c r="AY39" s="727"/>
      <c r="AZ39" s="647">
        <v>165000</v>
      </c>
      <c r="BA39" s="648"/>
      <c r="BB39" s="648"/>
      <c r="BC39" s="648"/>
      <c r="BD39" s="684"/>
      <c r="BE39" s="684"/>
      <c r="BF39" s="702"/>
      <c r="BG39" s="662" t="s">
        <v>342</v>
      </c>
      <c r="BH39" s="663"/>
      <c r="BI39" s="663"/>
      <c r="BJ39" s="663"/>
      <c r="BK39" s="663"/>
      <c r="BL39" s="663"/>
      <c r="BM39" s="663"/>
      <c r="BN39" s="663"/>
      <c r="BO39" s="663"/>
      <c r="BP39" s="663"/>
      <c r="BQ39" s="663"/>
      <c r="BR39" s="663"/>
      <c r="BS39" s="663"/>
      <c r="BT39" s="663"/>
      <c r="BU39" s="664"/>
      <c r="BV39" s="647">
        <v>10837</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592057</v>
      </c>
      <c r="CS39" s="684"/>
      <c r="CT39" s="684"/>
      <c r="CU39" s="684"/>
      <c r="CV39" s="684"/>
      <c r="CW39" s="684"/>
      <c r="CX39" s="684"/>
      <c r="CY39" s="685"/>
      <c r="CZ39" s="652">
        <v>2.4</v>
      </c>
      <c r="DA39" s="681"/>
      <c r="DB39" s="681"/>
      <c r="DC39" s="686"/>
      <c r="DD39" s="656">
        <v>589910</v>
      </c>
      <c r="DE39" s="684"/>
      <c r="DF39" s="684"/>
      <c r="DG39" s="684"/>
      <c r="DH39" s="684"/>
      <c r="DI39" s="684"/>
      <c r="DJ39" s="684"/>
      <c r="DK39" s="685"/>
      <c r="DL39" s="656" t="s">
        <v>243</v>
      </c>
      <c r="DM39" s="684"/>
      <c r="DN39" s="684"/>
      <c r="DO39" s="684"/>
      <c r="DP39" s="684"/>
      <c r="DQ39" s="684"/>
      <c r="DR39" s="684"/>
      <c r="DS39" s="684"/>
      <c r="DT39" s="684"/>
      <c r="DU39" s="684"/>
      <c r="DV39" s="685"/>
      <c r="DW39" s="652" t="s">
        <v>243</v>
      </c>
      <c r="DX39" s="681"/>
      <c r="DY39" s="681"/>
      <c r="DZ39" s="681"/>
      <c r="EA39" s="681"/>
      <c r="EB39" s="681"/>
      <c r="EC39" s="682"/>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234</v>
      </c>
      <c r="S40" s="648"/>
      <c r="T40" s="648"/>
      <c r="U40" s="648"/>
      <c r="V40" s="648"/>
      <c r="W40" s="648"/>
      <c r="X40" s="648"/>
      <c r="Y40" s="649"/>
      <c r="Z40" s="650" t="s">
        <v>243</v>
      </c>
      <c r="AA40" s="650"/>
      <c r="AB40" s="650"/>
      <c r="AC40" s="650"/>
      <c r="AD40" s="651" t="s">
        <v>243</v>
      </c>
      <c r="AE40" s="651"/>
      <c r="AF40" s="651"/>
      <c r="AG40" s="651"/>
      <c r="AH40" s="651"/>
      <c r="AI40" s="651"/>
      <c r="AJ40" s="651"/>
      <c r="AK40" s="651"/>
      <c r="AL40" s="652" t="s">
        <v>234</v>
      </c>
      <c r="AM40" s="653"/>
      <c r="AN40" s="653"/>
      <c r="AO40" s="654"/>
      <c r="AQ40" s="725" t="s">
        <v>345</v>
      </c>
      <c r="AR40" s="726"/>
      <c r="AS40" s="726"/>
      <c r="AT40" s="726"/>
      <c r="AU40" s="726"/>
      <c r="AV40" s="726"/>
      <c r="AW40" s="726"/>
      <c r="AX40" s="726"/>
      <c r="AY40" s="727"/>
      <c r="AZ40" s="647" t="s">
        <v>243</v>
      </c>
      <c r="BA40" s="648"/>
      <c r="BB40" s="648"/>
      <c r="BC40" s="648"/>
      <c r="BD40" s="684"/>
      <c r="BE40" s="684"/>
      <c r="BF40" s="702"/>
      <c r="BG40" s="728" t="s">
        <v>346</v>
      </c>
      <c r="BH40" s="729"/>
      <c r="BI40" s="729"/>
      <c r="BJ40" s="729"/>
      <c r="BK40" s="729"/>
      <c r="BL40" s="236"/>
      <c r="BM40" s="663" t="s">
        <v>347</v>
      </c>
      <c r="BN40" s="663"/>
      <c r="BO40" s="663"/>
      <c r="BP40" s="663"/>
      <c r="BQ40" s="663"/>
      <c r="BR40" s="663"/>
      <c r="BS40" s="663"/>
      <c r="BT40" s="663"/>
      <c r="BU40" s="664"/>
      <c r="BV40" s="647">
        <v>99</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644080</v>
      </c>
      <c r="CS40" s="648"/>
      <c r="CT40" s="648"/>
      <c r="CU40" s="648"/>
      <c r="CV40" s="648"/>
      <c r="CW40" s="648"/>
      <c r="CX40" s="648"/>
      <c r="CY40" s="649"/>
      <c r="CZ40" s="652">
        <v>2.6</v>
      </c>
      <c r="DA40" s="681"/>
      <c r="DB40" s="681"/>
      <c r="DC40" s="686"/>
      <c r="DD40" s="656">
        <v>164348</v>
      </c>
      <c r="DE40" s="648"/>
      <c r="DF40" s="648"/>
      <c r="DG40" s="648"/>
      <c r="DH40" s="648"/>
      <c r="DI40" s="648"/>
      <c r="DJ40" s="648"/>
      <c r="DK40" s="649"/>
      <c r="DL40" s="656" t="s">
        <v>234</v>
      </c>
      <c r="DM40" s="648"/>
      <c r="DN40" s="648"/>
      <c r="DO40" s="648"/>
      <c r="DP40" s="648"/>
      <c r="DQ40" s="648"/>
      <c r="DR40" s="648"/>
      <c r="DS40" s="648"/>
      <c r="DT40" s="648"/>
      <c r="DU40" s="648"/>
      <c r="DV40" s="649"/>
      <c r="DW40" s="652" t="s">
        <v>234</v>
      </c>
      <c r="DX40" s="681"/>
      <c r="DY40" s="681"/>
      <c r="DZ40" s="681"/>
      <c r="EA40" s="681"/>
      <c r="EB40" s="681"/>
      <c r="EC40" s="682"/>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243</v>
      </c>
      <c r="S41" s="648"/>
      <c r="T41" s="648"/>
      <c r="U41" s="648"/>
      <c r="V41" s="648"/>
      <c r="W41" s="648"/>
      <c r="X41" s="648"/>
      <c r="Y41" s="649"/>
      <c r="Z41" s="650" t="s">
        <v>243</v>
      </c>
      <c r="AA41" s="650"/>
      <c r="AB41" s="650"/>
      <c r="AC41" s="650"/>
      <c r="AD41" s="651" t="s">
        <v>243</v>
      </c>
      <c r="AE41" s="651"/>
      <c r="AF41" s="651"/>
      <c r="AG41" s="651"/>
      <c r="AH41" s="651"/>
      <c r="AI41" s="651"/>
      <c r="AJ41" s="651"/>
      <c r="AK41" s="651"/>
      <c r="AL41" s="652" t="s">
        <v>234</v>
      </c>
      <c r="AM41" s="653"/>
      <c r="AN41" s="653"/>
      <c r="AO41" s="654"/>
      <c r="AQ41" s="725" t="s">
        <v>350</v>
      </c>
      <c r="AR41" s="726"/>
      <c r="AS41" s="726"/>
      <c r="AT41" s="726"/>
      <c r="AU41" s="726"/>
      <c r="AV41" s="726"/>
      <c r="AW41" s="726"/>
      <c r="AX41" s="726"/>
      <c r="AY41" s="727"/>
      <c r="AZ41" s="647">
        <v>430875</v>
      </c>
      <c r="BA41" s="648"/>
      <c r="BB41" s="648"/>
      <c r="BC41" s="648"/>
      <c r="BD41" s="684"/>
      <c r="BE41" s="684"/>
      <c r="BF41" s="702"/>
      <c r="BG41" s="728"/>
      <c r="BH41" s="729"/>
      <c r="BI41" s="729"/>
      <c r="BJ41" s="729"/>
      <c r="BK41" s="729"/>
      <c r="BL41" s="236"/>
      <c r="BM41" s="663" t="s">
        <v>351</v>
      </c>
      <c r="BN41" s="663"/>
      <c r="BO41" s="663"/>
      <c r="BP41" s="663"/>
      <c r="BQ41" s="663"/>
      <c r="BR41" s="663"/>
      <c r="BS41" s="663"/>
      <c r="BT41" s="663"/>
      <c r="BU41" s="664"/>
      <c r="BV41" s="647" t="s">
        <v>243</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234</v>
      </c>
      <c r="CS41" s="684"/>
      <c r="CT41" s="684"/>
      <c r="CU41" s="684"/>
      <c r="CV41" s="684"/>
      <c r="CW41" s="684"/>
      <c r="CX41" s="684"/>
      <c r="CY41" s="685"/>
      <c r="CZ41" s="652" t="s">
        <v>234</v>
      </c>
      <c r="DA41" s="681"/>
      <c r="DB41" s="681"/>
      <c r="DC41" s="686"/>
      <c r="DD41" s="656" t="s">
        <v>234</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353</v>
      </c>
      <c r="C42" s="645"/>
      <c r="D42" s="645"/>
      <c r="E42" s="645"/>
      <c r="F42" s="645"/>
      <c r="G42" s="645"/>
      <c r="H42" s="645"/>
      <c r="I42" s="645"/>
      <c r="J42" s="645"/>
      <c r="K42" s="645"/>
      <c r="L42" s="645"/>
      <c r="M42" s="645"/>
      <c r="N42" s="645"/>
      <c r="O42" s="645"/>
      <c r="P42" s="645"/>
      <c r="Q42" s="646"/>
      <c r="R42" s="647">
        <v>470000</v>
      </c>
      <c r="S42" s="648"/>
      <c r="T42" s="648"/>
      <c r="U42" s="648"/>
      <c r="V42" s="648"/>
      <c r="W42" s="648"/>
      <c r="X42" s="648"/>
      <c r="Y42" s="649"/>
      <c r="Z42" s="650">
        <v>1.8</v>
      </c>
      <c r="AA42" s="650"/>
      <c r="AB42" s="650"/>
      <c r="AC42" s="650"/>
      <c r="AD42" s="651" t="s">
        <v>243</v>
      </c>
      <c r="AE42" s="651"/>
      <c r="AF42" s="651"/>
      <c r="AG42" s="651"/>
      <c r="AH42" s="651"/>
      <c r="AI42" s="651"/>
      <c r="AJ42" s="651"/>
      <c r="AK42" s="651"/>
      <c r="AL42" s="652" t="s">
        <v>234</v>
      </c>
      <c r="AM42" s="653"/>
      <c r="AN42" s="653"/>
      <c r="AO42" s="654"/>
      <c r="AQ42" s="746" t="s">
        <v>354</v>
      </c>
      <c r="AR42" s="747"/>
      <c r="AS42" s="747"/>
      <c r="AT42" s="747"/>
      <c r="AU42" s="747"/>
      <c r="AV42" s="747"/>
      <c r="AW42" s="747"/>
      <c r="AX42" s="747"/>
      <c r="AY42" s="748"/>
      <c r="AZ42" s="738">
        <v>1502587</v>
      </c>
      <c r="BA42" s="739"/>
      <c r="BB42" s="739"/>
      <c r="BC42" s="739"/>
      <c r="BD42" s="718"/>
      <c r="BE42" s="718"/>
      <c r="BF42" s="720"/>
      <c r="BG42" s="730"/>
      <c r="BH42" s="731"/>
      <c r="BI42" s="731"/>
      <c r="BJ42" s="731"/>
      <c r="BK42" s="731"/>
      <c r="BL42" s="237"/>
      <c r="BM42" s="673" t="s">
        <v>355</v>
      </c>
      <c r="BN42" s="673"/>
      <c r="BO42" s="673"/>
      <c r="BP42" s="673"/>
      <c r="BQ42" s="673"/>
      <c r="BR42" s="673"/>
      <c r="BS42" s="673"/>
      <c r="BT42" s="673"/>
      <c r="BU42" s="674"/>
      <c r="BV42" s="738">
        <v>368</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2576716</v>
      </c>
      <c r="CS42" s="648"/>
      <c r="CT42" s="648"/>
      <c r="CU42" s="648"/>
      <c r="CV42" s="648"/>
      <c r="CW42" s="648"/>
      <c r="CX42" s="648"/>
      <c r="CY42" s="649"/>
      <c r="CZ42" s="652">
        <v>10.3</v>
      </c>
      <c r="DA42" s="653"/>
      <c r="DB42" s="653"/>
      <c r="DC42" s="665"/>
      <c r="DD42" s="656">
        <v>536962</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357</v>
      </c>
      <c r="C43" s="689"/>
      <c r="D43" s="689"/>
      <c r="E43" s="689"/>
      <c r="F43" s="689"/>
      <c r="G43" s="689"/>
      <c r="H43" s="689"/>
      <c r="I43" s="689"/>
      <c r="J43" s="689"/>
      <c r="K43" s="689"/>
      <c r="L43" s="689"/>
      <c r="M43" s="689"/>
      <c r="N43" s="689"/>
      <c r="O43" s="689"/>
      <c r="P43" s="689"/>
      <c r="Q43" s="690"/>
      <c r="R43" s="738">
        <v>26195144</v>
      </c>
      <c r="S43" s="739"/>
      <c r="T43" s="739"/>
      <c r="U43" s="739"/>
      <c r="V43" s="739"/>
      <c r="W43" s="739"/>
      <c r="X43" s="739"/>
      <c r="Y43" s="740"/>
      <c r="Z43" s="741">
        <v>100</v>
      </c>
      <c r="AA43" s="741"/>
      <c r="AB43" s="741"/>
      <c r="AC43" s="741"/>
      <c r="AD43" s="742">
        <v>11608245</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100103</v>
      </c>
      <c r="CS43" s="684"/>
      <c r="CT43" s="684"/>
      <c r="CU43" s="684"/>
      <c r="CV43" s="684"/>
      <c r="CW43" s="684"/>
      <c r="CX43" s="684"/>
      <c r="CY43" s="685"/>
      <c r="CZ43" s="652">
        <v>0.4</v>
      </c>
      <c r="DA43" s="681"/>
      <c r="DB43" s="681"/>
      <c r="DC43" s="686"/>
      <c r="DD43" s="656">
        <v>100103</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2227209</v>
      </c>
      <c r="CS44" s="648"/>
      <c r="CT44" s="648"/>
      <c r="CU44" s="648"/>
      <c r="CV44" s="648"/>
      <c r="CW44" s="648"/>
      <c r="CX44" s="648"/>
      <c r="CY44" s="649"/>
      <c r="CZ44" s="652">
        <v>8.9</v>
      </c>
      <c r="DA44" s="653"/>
      <c r="DB44" s="653"/>
      <c r="DC44" s="665"/>
      <c r="DD44" s="656">
        <v>507885</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1453362</v>
      </c>
      <c r="CS45" s="684"/>
      <c r="CT45" s="684"/>
      <c r="CU45" s="684"/>
      <c r="CV45" s="684"/>
      <c r="CW45" s="684"/>
      <c r="CX45" s="684"/>
      <c r="CY45" s="685"/>
      <c r="CZ45" s="652">
        <v>5.8</v>
      </c>
      <c r="DA45" s="681"/>
      <c r="DB45" s="681"/>
      <c r="DC45" s="686"/>
      <c r="DD45" s="656">
        <v>248237</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743505</v>
      </c>
      <c r="CS46" s="648"/>
      <c r="CT46" s="648"/>
      <c r="CU46" s="648"/>
      <c r="CV46" s="648"/>
      <c r="CW46" s="648"/>
      <c r="CX46" s="648"/>
      <c r="CY46" s="649"/>
      <c r="CZ46" s="652">
        <v>3</v>
      </c>
      <c r="DA46" s="653"/>
      <c r="DB46" s="653"/>
      <c r="DC46" s="665"/>
      <c r="DD46" s="656">
        <v>253142</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349507</v>
      </c>
      <c r="CS47" s="684"/>
      <c r="CT47" s="684"/>
      <c r="CU47" s="684"/>
      <c r="CV47" s="684"/>
      <c r="CW47" s="684"/>
      <c r="CX47" s="684"/>
      <c r="CY47" s="685"/>
      <c r="CZ47" s="652">
        <v>1.4</v>
      </c>
      <c r="DA47" s="681"/>
      <c r="DB47" s="681"/>
      <c r="DC47" s="686"/>
      <c r="DD47" s="656">
        <v>29077</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243</v>
      </c>
      <c r="CS48" s="648"/>
      <c r="CT48" s="648"/>
      <c r="CU48" s="648"/>
      <c r="CV48" s="648"/>
      <c r="CW48" s="648"/>
      <c r="CX48" s="648"/>
      <c r="CY48" s="649"/>
      <c r="CZ48" s="652" t="s">
        <v>234</v>
      </c>
      <c r="DA48" s="653"/>
      <c r="DB48" s="653"/>
      <c r="DC48" s="665"/>
      <c r="DD48" s="656" t="s">
        <v>243</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25052098</v>
      </c>
      <c r="CS49" s="718"/>
      <c r="CT49" s="718"/>
      <c r="CU49" s="718"/>
      <c r="CV49" s="718"/>
      <c r="CW49" s="718"/>
      <c r="CX49" s="718"/>
      <c r="CY49" s="749"/>
      <c r="CZ49" s="743">
        <v>100</v>
      </c>
      <c r="DA49" s="750"/>
      <c r="DB49" s="750"/>
      <c r="DC49" s="751"/>
      <c r="DD49" s="752">
        <v>13118565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5YqaZ0RLceeOqW3O0fjRwz6J/kiGU2cHDUITsMEHSXJt2cSKmvajPZA9pXv5DoBquFbE2XoMaQ6bcZMgRlnJpg==" saltValue="jdIfUtrRwXq84OCczGD1x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26224</v>
      </c>
      <c r="R7" s="783"/>
      <c r="S7" s="783"/>
      <c r="T7" s="783"/>
      <c r="U7" s="783"/>
      <c r="V7" s="783">
        <v>25081</v>
      </c>
      <c r="W7" s="783"/>
      <c r="X7" s="783"/>
      <c r="Y7" s="783"/>
      <c r="Z7" s="783"/>
      <c r="AA7" s="783">
        <v>1143</v>
      </c>
      <c r="AB7" s="783"/>
      <c r="AC7" s="783"/>
      <c r="AD7" s="783"/>
      <c r="AE7" s="784"/>
      <c r="AF7" s="785">
        <v>755</v>
      </c>
      <c r="AG7" s="786"/>
      <c r="AH7" s="786"/>
      <c r="AI7" s="786"/>
      <c r="AJ7" s="787"/>
      <c r="AK7" s="822">
        <v>504</v>
      </c>
      <c r="AL7" s="823"/>
      <c r="AM7" s="823"/>
      <c r="AN7" s="823"/>
      <c r="AO7" s="823"/>
      <c r="AP7" s="823">
        <v>15494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586</v>
      </c>
      <c r="BT7" s="827"/>
      <c r="BU7" s="827"/>
      <c r="BV7" s="827"/>
      <c r="BW7" s="827"/>
      <c r="BX7" s="827"/>
      <c r="BY7" s="827"/>
      <c r="BZ7" s="827"/>
      <c r="CA7" s="827"/>
      <c r="CB7" s="827"/>
      <c r="CC7" s="827"/>
      <c r="CD7" s="827"/>
      <c r="CE7" s="827"/>
      <c r="CF7" s="827"/>
      <c r="CG7" s="828"/>
      <c r="CH7" s="819">
        <v>-1</v>
      </c>
      <c r="CI7" s="820"/>
      <c r="CJ7" s="820"/>
      <c r="CK7" s="820"/>
      <c r="CL7" s="821"/>
      <c r="CM7" s="819">
        <v>17</v>
      </c>
      <c r="CN7" s="820"/>
      <c r="CO7" s="820"/>
      <c r="CP7" s="820"/>
      <c r="CQ7" s="821"/>
      <c r="CR7" s="819">
        <v>5</v>
      </c>
      <c r="CS7" s="820"/>
      <c r="CT7" s="820"/>
      <c r="CU7" s="820"/>
      <c r="CV7" s="821"/>
      <c r="CW7" s="819" t="s">
        <v>538</v>
      </c>
      <c r="CX7" s="820"/>
      <c r="CY7" s="820"/>
      <c r="CZ7" s="820"/>
      <c r="DA7" s="821"/>
      <c r="DB7" s="819" t="s">
        <v>538</v>
      </c>
      <c r="DC7" s="820"/>
      <c r="DD7" s="820"/>
      <c r="DE7" s="820"/>
      <c r="DF7" s="821"/>
      <c r="DG7" s="819" t="s">
        <v>538</v>
      </c>
      <c r="DH7" s="820"/>
      <c r="DI7" s="820"/>
      <c r="DJ7" s="820"/>
      <c r="DK7" s="821"/>
      <c r="DL7" s="819" t="s">
        <v>538</v>
      </c>
      <c r="DM7" s="820"/>
      <c r="DN7" s="820"/>
      <c r="DO7" s="820"/>
      <c r="DP7" s="821"/>
      <c r="DQ7" s="819" t="s">
        <v>538</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587</v>
      </c>
      <c r="BT8" s="817"/>
      <c r="BU8" s="817"/>
      <c r="BV8" s="817"/>
      <c r="BW8" s="817"/>
      <c r="BX8" s="817"/>
      <c r="BY8" s="817"/>
      <c r="BZ8" s="817"/>
      <c r="CA8" s="817"/>
      <c r="CB8" s="817"/>
      <c r="CC8" s="817"/>
      <c r="CD8" s="817"/>
      <c r="CE8" s="817"/>
      <c r="CF8" s="817"/>
      <c r="CG8" s="818"/>
      <c r="CH8" s="829">
        <v>3</v>
      </c>
      <c r="CI8" s="830"/>
      <c r="CJ8" s="830"/>
      <c r="CK8" s="830"/>
      <c r="CL8" s="831"/>
      <c r="CM8" s="829">
        <v>54</v>
      </c>
      <c r="CN8" s="830"/>
      <c r="CO8" s="830"/>
      <c r="CP8" s="830"/>
      <c r="CQ8" s="831"/>
      <c r="CR8" s="829">
        <v>40</v>
      </c>
      <c r="CS8" s="830"/>
      <c r="CT8" s="830"/>
      <c r="CU8" s="830"/>
      <c r="CV8" s="831"/>
      <c r="CW8" s="829" t="s">
        <v>538</v>
      </c>
      <c r="CX8" s="830"/>
      <c r="CY8" s="830"/>
      <c r="CZ8" s="830"/>
      <c r="DA8" s="831"/>
      <c r="DB8" s="829" t="s">
        <v>538</v>
      </c>
      <c r="DC8" s="830"/>
      <c r="DD8" s="830"/>
      <c r="DE8" s="830"/>
      <c r="DF8" s="831"/>
      <c r="DG8" s="829" t="s">
        <v>538</v>
      </c>
      <c r="DH8" s="830"/>
      <c r="DI8" s="830"/>
      <c r="DJ8" s="830"/>
      <c r="DK8" s="831"/>
      <c r="DL8" s="829" t="s">
        <v>538</v>
      </c>
      <c r="DM8" s="830"/>
      <c r="DN8" s="830"/>
      <c r="DO8" s="830"/>
      <c r="DP8" s="831"/>
      <c r="DQ8" s="829" t="s">
        <v>538</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26224</v>
      </c>
      <c r="R23" s="842"/>
      <c r="S23" s="842"/>
      <c r="T23" s="842"/>
      <c r="U23" s="842"/>
      <c r="V23" s="842">
        <v>25081</v>
      </c>
      <c r="W23" s="842"/>
      <c r="X23" s="842"/>
      <c r="Y23" s="842"/>
      <c r="Z23" s="842"/>
      <c r="AA23" s="842">
        <v>1143</v>
      </c>
      <c r="AB23" s="842"/>
      <c r="AC23" s="842"/>
      <c r="AD23" s="842"/>
      <c r="AE23" s="843"/>
      <c r="AF23" s="844">
        <v>755</v>
      </c>
      <c r="AG23" s="842"/>
      <c r="AH23" s="842"/>
      <c r="AI23" s="842"/>
      <c r="AJ23" s="845"/>
      <c r="AK23" s="846"/>
      <c r="AL23" s="847"/>
      <c r="AM23" s="847"/>
      <c r="AN23" s="847"/>
      <c r="AO23" s="847"/>
      <c r="AP23" s="842">
        <v>15494</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5831</v>
      </c>
      <c r="R28" s="871"/>
      <c r="S28" s="871"/>
      <c r="T28" s="871"/>
      <c r="U28" s="871"/>
      <c r="V28" s="871">
        <v>5792</v>
      </c>
      <c r="W28" s="871"/>
      <c r="X28" s="871"/>
      <c r="Y28" s="871"/>
      <c r="Z28" s="871"/>
      <c r="AA28" s="871">
        <v>40</v>
      </c>
      <c r="AB28" s="871"/>
      <c r="AC28" s="871"/>
      <c r="AD28" s="871"/>
      <c r="AE28" s="872"/>
      <c r="AF28" s="873">
        <v>40</v>
      </c>
      <c r="AG28" s="871"/>
      <c r="AH28" s="871"/>
      <c r="AI28" s="871"/>
      <c r="AJ28" s="874"/>
      <c r="AK28" s="875">
        <v>530</v>
      </c>
      <c r="AL28" s="866"/>
      <c r="AM28" s="866"/>
      <c r="AN28" s="866"/>
      <c r="AO28" s="866"/>
      <c r="AP28" s="866" t="s">
        <v>538</v>
      </c>
      <c r="AQ28" s="866"/>
      <c r="AR28" s="866"/>
      <c r="AS28" s="866"/>
      <c r="AT28" s="866"/>
      <c r="AU28" s="866" t="s">
        <v>538</v>
      </c>
      <c r="AV28" s="866"/>
      <c r="AW28" s="866"/>
      <c r="AX28" s="866"/>
      <c r="AY28" s="866"/>
      <c r="AZ28" s="867" t="s">
        <v>538</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5211</v>
      </c>
      <c r="R29" s="807"/>
      <c r="S29" s="807"/>
      <c r="T29" s="807"/>
      <c r="U29" s="807"/>
      <c r="V29" s="807">
        <v>5123</v>
      </c>
      <c r="W29" s="807"/>
      <c r="X29" s="807"/>
      <c r="Y29" s="807"/>
      <c r="Z29" s="807"/>
      <c r="AA29" s="807">
        <v>87</v>
      </c>
      <c r="AB29" s="807"/>
      <c r="AC29" s="807"/>
      <c r="AD29" s="807"/>
      <c r="AE29" s="808"/>
      <c r="AF29" s="809">
        <v>87</v>
      </c>
      <c r="AG29" s="810"/>
      <c r="AH29" s="810"/>
      <c r="AI29" s="810"/>
      <c r="AJ29" s="811"/>
      <c r="AK29" s="878">
        <v>843</v>
      </c>
      <c r="AL29" s="879"/>
      <c r="AM29" s="879"/>
      <c r="AN29" s="879"/>
      <c r="AO29" s="879"/>
      <c r="AP29" s="879" t="s">
        <v>538</v>
      </c>
      <c r="AQ29" s="879"/>
      <c r="AR29" s="879"/>
      <c r="AS29" s="879"/>
      <c r="AT29" s="879"/>
      <c r="AU29" s="879" t="s">
        <v>538</v>
      </c>
      <c r="AV29" s="879"/>
      <c r="AW29" s="879"/>
      <c r="AX29" s="879"/>
      <c r="AY29" s="879"/>
      <c r="AZ29" s="880" t="s">
        <v>538</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644</v>
      </c>
      <c r="R30" s="807"/>
      <c r="S30" s="807"/>
      <c r="T30" s="807"/>
      <c r="U30" s="807"/>
      <c r="V30" s="807">
        <v>624</v>
      </c>
      <c r="W30" s="807"/>
      <c r="X30" s="807"/>
      <c r="Y30" s="807"/>
      <c r="Z30" s="807"/>
      <c r="AA30" s="807">
        <v>19</v>
      </c>
      <c r="AB30" s="807"/>
      <c r="AC30" s="807"/>
      <c r="AD30" s="807"/>
      <c r="AE30" s="808"/>
      <c r="AF30" s="809">
        <v>19</v>
      </c>
      <c r="AG30" s="810"/>
      <c r="AH30" s="810"/>
      <c r="AI30" s="810"/>
      <c r="AJ30" s="811"/>
      <c r="AK30" s="878">
        <v>175</v>
      </c>
      <c r="AL30" s="879"/>
      <c r="AM30" s="879"/>
      <c r="AN30" s="879"/>
      <c r="AO30" s="879"/>
      <c r="AP30" s="879" t="s">
        <v>538</v>
      </c>
      <c r="AQ30" s="879"/>
      <c r="AR30" s="879"/>
      <c r="AS30" s="879"/>
      <c r="AT30" s="879"/>
      <c r="AU30" s="879" t="s">
        <v>538</v>
      </c>
      <c r="AV30" s="879"/>
      <c r="AW30" s="879"/>
      <c r="AX30" s="879"/>
      <c r="AY30" s="879"/>
      <c r="AZ30" s="880" t="s">
        <v>538</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1</v>
      </c>
      <c r="R31" s="807"/>
      <c r="S31" s="807"/>
      <c r="T31" s="807"/>
      <c r="U31" s="807"/>
      <c r="V31" s="807">
        <v>2</v>
      </c>
      <c r="W31" s="807"/>
      <c r="X31" s="807"/>
      <c r="Y31" s="807"/>
      <c r="Z31" s="807"/>
      <c r="AA31" s="807">
        <v>-1</v>
      </c>
      <c r="AB31" s="807"/>
      <c r="AC31" s="807"/>
      <c r="AD31" s="807"/>
      <c r="AE31" s="808"/>
      <c r="AF31" s="809">
        <v>4</v>
      </c>
      <c r="AG31" s="810"/>
      <c r="AH31" s="810"/>
      <c r="AI31" s="810"/>
      <c r="AJ31" s="811"/>
      <c r="AK31" s="878" t="s">
        <v>538</v>
      </c>
      <c r="AL31" s="879"/>
      <c r="AM31" s="879"/>
      <c r="AN31" s="879"/>
      <c r="AO31" s="879"/>
      <c r="AP31" s="879" t="s">
        <v>538</v>
      </c>
      <c r="AQ31" s="879"/>
      <c r="AR31" s="879"/>
      <c r="AS31" s="879"/>
      <c r="AT31" s="879"/>
      <c r="AU31" s="879" t="s">
        <v>538</v>
      </c>
      <c r="AV31" s="879"/>
      <c r="AW31" s="879"/>
      <c r="AX31" s="879"/>
      <c r="AY31" s="879"/>
      <c r="AZ31" s="880" t="s">
        <v>538</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150</v>
      </c>
      <c r="AG63" s="890"/>
      <c r="AH63" s="890"/>
      <c r="AI63" s="890"/>
      <c r="AJ63" s="891"/>
      <c r="AK63" s="892"/>
      <c r="AL63" s="887"/>
      <c r="AM63" s="887"/>
      <c r="AN63" s="887"/>
      <c r="AO63" s="887"/>
      <c r="AP63" s="890" t="s">
        <v>538</v>
      </c>
      <c r="AQ63" s="890"/>
      <c r="AR63" s="890"/>
      <c r="AS63" s="890"/>
      <c r="AT63" s="890"/>
      <c r="AU63" s="890" t="s">
        <v>538</v>
      </c>
      <c r="AV63" s="890"/>
      <c r="AW63" s="890"/>
      <c r="AX63" s="890"/>
      <c r="AY63" s="890"/>
      <c r="AZ63" s="894"/>
      <c r="BA63" s="894"/>
      <c r="BB63" s="894"/>
      <c r="BC63" s="894"/>
      <c r="BD63" s="894"/>
      <c r="BE63" s="895"/>
      <c r="BF63" s="895"/>
      <c r="BG63" s="895"/>
      <c r="BH63" s="895"/>
      <c r="BI63" s="896"/>
      <c r="BJ63" s="897" t="s">
        <v>412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416</v>
      </c>
      <c r="W66" s="766"/>
      <c r="X66" s="766"/>
      <c r="Y66" s="766"/>
      <c r="Z66" s="767"/>
      <c r="AA66" s="765" t="s">
        <v>417</v>
      </c>
      <c r="AB66" s="766"/>
      <c r="AC66" s="766"/>
      <c r="AD66" s="766"/>
      <c r="AE66" s="767"/>
      <c r="AF66" s="900" t="s">
        <v>418</v>
      </c>
      <c r="AG66" s="861"/>
      <c r="AH66" s="861"/>
      <c r="AI66" s="861"/>
      <c r="AJ66" s="901"/>
      <c r="AK66" s="765" t="s">
        <v>419</v>
      </c>
      <c r="AL66" s="789"/>
      <c r="AM66" s="789"/>
      <c r="AN66" s="789"/>
      <c r="AO66" s="790"/>
      <c r="AP66" s="765" t="s">
        <v>420</v>
      </c>
      <c r="AQ66" s="766"/>
      <c r="AR66" s="766"/>
      <c r="AS66" s="766"/>
      <c r="AT66" s="767"/>
      <c r="AU66" s="765" t="s">
        <v>421</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593</v>
      </c>
      <c r="C68" s="918"/>
      <c r="D68" s="918"/>
      <c r="E68" s="918"/>
      <c r="F68" s="918"/>
      <c r="G68" s="918"/>
      <c r="H68" s="918"/>
      <c r="I68" s="918"/>
      <c r="J68" s="918"/>
      <c r="K68" s="918"/>
      <c r="L68" s="918"/>
      <c r="M68" s="918"/>
      <c r="N68" s="918"/>
      <c r="O68" s="918"/>
      <c r="P68" s="919"/>
      <c r="Q68" s="920">
        <v>21968</v>
      </c>
      <c r="R68" s="914"/>
      <c r="S68" s="914"/>
      <c r="T68" s="914"/>
      <c r="U68" s="914"/>
      <c r="V68" s="914">
        <v>21813</v>
      </c>
      <c r="W68" s="914"/>
      <c r="X68" s="914"/>
      <c r="Y68" s="914"/>
      <c r="Z68" s="914"/>
      <c r="AA68" s="914">
        <v>155</v>
      </c>
      <c r="AB68" s="914"/>
      <c r="AC68" s="914"/>
      <c r="AD68" s="914"/>
      <c r="AE68" s="914"/>
      <c r="AF68" s="914">
        <v>155</v>
      </c>
      <c r="AG68" s="914"/>
      <c r="AH68" s="914"/>
      <c r="AI68" s="914"/>
      <c r="AJ68" s="914"/>
      <c r="AK68" s="914">
        <v>90</v>
      </c>
      <c r="AL68" s="914"/>
      <c r="AM68" s="914"/>
      <c r="AN68" s="914"/>
      <c r="AO68" s="914"/>
      <c r="AP68" s="914" t="s">
        <v>538</v>
      </c>
      <c r="AQ68" s="914"/>
      <c r="AR68" s="914"/>
      <c r="AS68" s="914"/>
      <c r="AT68" s="914"/>
      <c r="AU68" s="914" t="s">
        <v>538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594</v>
      </c>
      <c r="C69" s="922"/>
      <c r="D69" s="922"/>
      <c r="E69" s="922"/>
      <c r="F69" s="922"/>
      <c r="G69" s="922"/>
      <c r="H69" s="922"/>
      <c r="I69" s="922"/>
      <c r="J69" s="922"/>
      <c r="K69" s="922"/>
      <c r="L69" s="922"/>
      <c r="M69" s="922"/>
      <c r="N69" s="922"/>
      <c r="O69" s="922"/>
      <c r="P69" s="923"/>
      <c r="Q69" s="924">
        <v>192</v>
      </c>
      <c r="R69" s="879"/>
      <c r="S69" s="879"/>
      <c r="T69" s="879"/>
      <c r="U69" s="879"/>
      <c r="V69" s="879">
        <v>133</v>
      </c>
      <c r="W69" s="879"/>
      <c r="X69" s="879"/>
      <c r="Y69" s="879"/>
      <c r="Z69" s="879"/>
      <c r="AA69" s="879">
        <v>58</v>
      </c>
      <c r="AB69" s="879"/>
      <c r="AC69" s="879"/>
      <c r="AD69" s="879"/>
      <c r="AE69" s="879"/>
      <c r="AF69" s="879">
        <v>58</v>
      </c>
      <c r="AG69" s="879"/>
      <c r="AH69" s="879"/>
      <c r="AI69" s="879"/>
      <c r="AJ69" s="879"/>
      <c r="AK69" s="879" t="s">
        <v>538</v>
      </c>
      <c r="AL69" s="879"/>
      <c r="AM69" s="879"/>
      <c r="AN69" s="879"/>
      <c r="AO69" s="879"/>
      <c r="AP69" s="879" t="s">
        <v>538</v>
      </c>
      <c r="AQ69" s="879"/>
      <c r="AR69" s="879"/>
      <c r="AS69" s="879"/>
      <c r="AT69" s="879"/>
      <c r="AU69" s="879" t="s">
        <v>538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595</v>
      </c>
      <c r="C70" s="922"/>
      <c r="D70" s="922"/>
      <c r="E70" s="922"/>
      <c r="F70" s="922"/>
      <c r="G70" s="922"/>
      <c r="H70" s="922"/>
      <c r="I70" s="922"/>
      <c r="J70" s="922"/>
      <c r="K70" s="922"/>
      <c r="L70" s="922"/>
      <c r="M70" s="922"/>
      <c r="N70" s="922"/>
      <c r="O70" s="922"/>
      <c r="P70" s="923"/>
      <c r="Q70" s="924">
        <v>76</v>
      </c>
      <c r="R70" s="879"/>
      <c r="S70" s="879"/>
      <c r="T70" s="879"/>
      <c r="U70" s="879"/>
      <c r="V70" s="879">
        <v>71</v>
      </c>
      <c r="W70" s="879"/>
      <c r="X70" s="879"/>
      <c r="Y70" s="879"/>
      <c r="Z70" s="879"/>
      <c r="AA70" s="879">
        <v>5</v>
      </c>
      <c r="AB70" s="879"/>
      <c r="AC70" s="879"/>
      <c r="AD70" s="879"/>
      <c r="AE70" s="879"/>
      <c r="AF70" s="879">
        <v>5</v>
      </c>
      <c r="AG70" s="879"/>
      <c r="AH70" s="879"/>
      <c r="AI70" s="879"/>
      <c r="AJ70" s="879"/>
      <c r="AK70" s="879">
        <v>1</v>
      </c>
      <c r="AL70" s="879"/>
      <c r="AM70" s="879"/>
      <c r="AN70" s="879"/>
      <c r="AO70" s="879"/>
      <c r="AP70" s="879" t="s">
        <v>538</v>
      </c>
      <c r="AQ70" s="879"/>
      <c r="AR70" s="879"/>
      <c r="AS70" s="879"/>
      <c r="AT70" s="879"/>
      <c r="AU70" s="879" t="s">
        <v>538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596</v>
      </c>
      <c r="C71" s="922"/>
      <c r="D71" s="922"/>
      <c r="E71" s="922"/>
      <c r="F71" s="922"/>
      <c r="G71" s="922"/>
      <c r="H71" s="922"/>
      <c r="I71" s="922"/>
      <c r="J71" s="922"/>
      <c r="K71" s="922"/>
      <c r="L71" s="922"/>
      <c r="M71" s="922"/>
      <c r="N71" s="922"/>
      <c r="O71" s="922"/>
      <c r="P71" s="923"/>
      <c r="Q71" s="924">
        <v>111</v>
      </c>
      <c r="R71" s="879"/>
      <c r="S71" s="879"/>
      <c r="T71" s="879"/>
      <c r="U71" s="879"/>
      <c r="V71" s="879">
        <v>74</v>
      </c>
      <c r="W71" s="879"/>
      <c r="X71" s="879"/>
      <c r="Y71" s="879"/>
      <c r="Z71" s="879"/>
      <c r="AA71" s="879">
        <v>38</v>
      </c>
      <c r="AB71" s="879"/>
      <c r="AC71" s="879"/>
      <c r="AD71" s="879"/>
      <c r="AE71" s="879"/>
      <c r="AF71" s="879">
        <v>38</v>
      </c>
      <c r="AG71" s="879"/>
      <c r="AH71" s="879"/>
      <c r="AI71" s="879"/>
      <c r="AJ71" s="879"/>
      <c r="AK71" s="879" t="s">
        <v>538</v>
      </c>
      <c r="AL71" s="879"/>
      <c r="AM71" s="879"/>
      <c r="AN71" s="879"/>
      <c r="AO71" s="879"/>
      <c r="AP71" s="879" t="s">
        <v>538</v>
      </c>
      <c r="AQ71" s="879"/>
      <c r="AR71" s="879"/>
      <c r="AS71" s="879"/>
      <c r="AT71" s="879"/>
      <c r="AU71" s="879" t="s">
        <v>538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597</v>
      </c>
      <c r="C72" s="922"/>
      <c r="D72" s="922"/>
      <c r="E72" s="922"/>
      <c r="F72" s="922"/>
      <c r="G72" s="922"/>
      <c r="H72" s="922"/>
      <c r="I72" s="922"/>
      <c r="J72" s="922"/>
      <c r="K72" s="922"/>
      <c r="L72" s="922"/>
      <c r="M72" s="922"/>
      <c r="N72" s="922"/>
      <c r="O72" s="922"/>
      <c r="P72" s="923"/>
      <c r="Q72" s="924">
        <v>9961</v>
      </c>
      <c r="R72" s="879"/>
      <c r="S72" s="879"/>
      <c r="T72" s="879"/>
      <c r="U72" s="879"/>
      <c r="V72" s="879">
        <v>9077</v>
      </c>
      <c r="W72" s="879"/>
      <c r="X72" s="879"/>
      <c r="Y72" s="879"/>
      <c r="Z72" s="879"/>
      <c r="AA72" s="879">
        <v>884</v>
      </c>
      <c r="AB72" s="879"/>
      <c r="AC72" s="879"/>
      <c r="AD72" s="879"/>
      <c r="AE72" s="879"/>
      <c r="AF72" s="879">
        <v>4953</v>
      </c>
      <c r="AG72" s="879"/>
      <c r="AH72" s="879"/>
      <c r="AI72" s="879"/>
      <c r="AJ72" s="879"/>
      <c r="AK72" s="879" t="s">
        <v>538</v>
      </c>
      <c r="AL72" s="879"/>
      <c r="AM72" s="879"/>
      <c r="AN72" s="879"/>
      <c r="AO72" s="879"/>
      <c r="AP72" s="879">
        <v>25660</v>
      </c>
      <c r="AQ72" s="879"/>
      <c r="AR72" s="879"/>
      <c r="AS72" s="879"/>
      <c r="AT72" s="879"/>
      <c r="AU72" s="879" t="s">
        <v>538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598</v>
      </c>
      <c r="C73" s="922"/>
      <c r="D73" s="922"/>
      <c r="E73" s="922"/>
      <c r="F73" s="922"/>
      <c r="G73" s="922"/>
      <c r="H73" s="922"/>
      <c r="I73" s="922"/>
      <c r="J73" s="922"/>
      <c r="K73" s="922"/>
      <c r="L73" s="922"/>
      <c r="M73" s="922"/>
      <c r="N73" s="922"/>
      <c r="O73" s="922"/>
      <c r="P73" s="923"/>
      <c r="Q73" s="924">
        <v>6285</v>
      </c>
      <c r="R73" s="879"/>
      <c r="S73" s="879"/>
      <c r="T73" s="879"/>
      <c r="U73" s="879"/>
      <c r="V73" s="879">
        <v>5385</v>
      </c>
      <c r="W73" s="879"/>
      <c r="X73" s="879"/>
      <c r="Y73" s="879"/>
      <c r="Z73" s="879"/>
      <c r="AA73" s="879">
        <v>900</v>
      </c>
      <c r="AB73" s="879"/>
      <c r="AC73" s="879"/>
      <c r="AD73" s="879"/>
      <c r="AE73" s="879"/>
      <c r="AF73" s="879">
        <v>6335</v>
      </c>
      <c r="AG73" s="879"/>
      <c r="AH73" s="879"/>
      <c r="AI73" s="879"/>
      <c r="AJ73" s="879"/>
      <c r="AK73" s="879" t="s">
        <v>538</v>
      </c>
      <c r="AL73" s="879"/>
      <c r="AM73" s="879"/>
      <c r="AN73" s="879"/>
      <c r="AO73" s="879"/>
      <c r="AP73" s="879">
        <v>6621</v>
      </c>
      <c r="AQ73" s="879"/>
      <c r="AR73" s="879"/>
      <c r="AS73" s="879"/>
      <c r="AT73" s="879"/>
      <c r="AU73" s="879" t="s">
        <v>538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599</v>
      </c>
      <c r="C74" s="922"/>
      <c r="D74" s="922"/>
      <c r="E74" s="922"/>
      <c r="F74" s="922"/>
      <c r="G74" s="922"/>
      <c r="H74" s="922"/>
      <c r="I74" s="922"/>
      <c r="J74" s="922"/>
      <c r="K74" s="922"/>
      <c r="L74" s="922"/>
      <c r="M74" s="922"/>
      <c r="N74" s="922"/>
      <c r="O74" s="922"/>
      <c r="P74" s="923"/>
      <c r="Q74" s="924">
        <v>1075</v>
      </c>
      <c r="R74" s="879"/>
      <c r="S74" s="879"/>
      <c r="T74" s="879"/>
      <c r="U74" s="879"/>
      <c r="V74" s="879">
        <v>1031</v>
      </c>
      <c r="W74" s="879"/>
      <c r="X74" s="879"/>
      <c r="Y74" s="879"/>
      <c r="Z74" s="879"/>
      <c r="AA74" s="879">
        <v>44</v>
      </c>
      <c r="AB74" s="879"/>
      <c r="AC74" s="879"/>
      <c r="AD74" s="879"/>
      <c r="AE74" s="879"/>
      <c r="AF74" s="879">
        <v>36</v>
      </c>
      <c r="AG74" s="879"/>
      <c r="AH74" s="879"/>
      <c r="AI74" s="879"/>
      <c r="AJ74" s="879"/>
      <c r="AK74" s="879" t="s">
        <v>538</v>
      </c>
      <c r="AL74" s="879"/>
      <c r="AM74" s="879"/>
      <c r="AN74" s="879"/>
      <c r="AO74" s="879"/>
      <c r="AP74" s="879" t="s">
        <v>538</v>
      </c>
      <c r="AQ74" s="879"/>
      <c r="AR74" s="879"/>
      <c r="AS74" s="879"/>
      <c r="AT74" s="879"/>
      <c r="AU74" s="879" t="s">
        <v>538</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600</v>
      </c>
      <c r="C75" s="922"/>
      <c r="D75" s="922"/>
      <c r="E75" s="922"/>
      <c r="F75" s="922"/>
      <c r="G75" s="922"/>
      <c r="H75" s="922"/>
      <c r="I75" s="922"/>
      <c r="J75" s="922"/>
      <c r="K75" s="922"/>
      <c r="L75" s="922"/>
      <c r="M75" s="922"/>
      <c r="N75" s="922"/>
      <c r="O75" s="922"/>
      <c r="P75" s="923"/>
      <c r="Q75" s="927">
        <v>24146</v>
      </c>
      <c r="R75" s="928"/>
      <c r="S75" s="928"/>
      <c r="T75" s="928"/>
      <c r="U75" s="878"/>
      <c r="V75" s="929">
        <v>23404</v>
      </c>
      <c r="W75" s="928"/>
      <c r="X75" s="928"/>
      <c r="Y75" s="928"/>
      <c r="Z75" s="878"/>
      <c r="AA75" s="929">
        <v>742</v>
      </c>
      <c r="AB75" s="928"/>
      <c r="AC75" s="928"/>
      <c r="AD75" s="928"/>
      <c r="AE75" s="878"/>
      <c r="AF75" s="929">
        <v>4531</v>
      </c>
      <c r="AG75" s="928"/>
      <c r="AH75" s="928"/>
      <c r="AI75" s="928"/>
      <c r="AJ75" s="878"/>
      <c r="AK75" s="929" t="s">
        <v>538</v>
      </c>
      <c r="AL75" s="928"/>
      <c r="AM75" s="928"/>
      <c r="AN75" s="928"/>
      <c r="AO75" s="878"/>
      <c r="AP75" s="929">
        <v>14749</v>
      </c>
      <c r="AQ75" s="928"/>
      <c r="AR75" s="928"/>
      <c r="AS75" s="928"/>
      <c r="AT75" s="878"/>
      <c r="AU75" s="929">
        <v>1667</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601</v>
      </c>
      <c r="C76" s="922"/>
      <c r="D76" s="922"/>
      <c r="E76" s="922"/>
      <c r="F76" s="922"/>
      <c r="G76" s="922"/>
      <c r="H76" s="922"/>
      <c r="I76" s="922"/>
      <c r="J76" s="922"/>
      <c r="K76" s="922"/>
      <c r="L76" s="922"/>
      <c r="M76" s="922"/>
      <c r="N76" s="922"/>
      <c r="O76" s="922"/>
      <c r="P76" s="923"/>
      <c r="Q76" s="927">
        <v>2944</v>
      </c>
      <c r="R76" s="928"/>
      <c r="S76" s="928"/>
      <c r="T76" s="928"/>
      <c r="U76" s="878"/>
      <c r="V76" s="929">
        <v>2756</v>
      </c>
      <c r="W76" s="928"/>
      <c r="X76" s="928"/>
      <c r="Y76" s="928"/>
      <c r="Z76" s="878"/>
      <c r="AA76" s="929">
        <v>188</v>
      </c>
      <c r="AB76" s="928"/>
      <c r="AC76" s="928"/>
      <c r="AD76" s="928"/>
      <c r="AE76" s="878"/>
      <c r="AF76" s="929">
        <v>632</v>
      </c>
      <c r="AG76" s="928"/>
      <c r="AH76" s="928"/>
      <c r="AI76" s="928"/>
      <c r="AJ76" s="878"/>
      <c r="AK76" s="929" t="s">
        <v>538</v>
      </c>
      <c r="AL76" s="928"/>
      <c r="AM76" s="928"/>
      <c r="AN76" s="928"/>
      <c r="AO76" s="878"/>
      <c r="AP76" s="929">
        <v>8290</v>
      </c>
      <c r="AQ76" s="928"/>
      <c r="AR76" s="928"/>
      <c r="AS76" s="928"/>
      <c r="AT76" s="878"/>
      <c r="AU76" s="929">
        <v>1585</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602</v>
      </c>
      <c r="C77" s="922"/>
      <c r="D77" s="922"/>
      <c r="E77" s="922"/>
      <c r="F77" s="922"/>
      <c r="G77" s="922"/>
      <c r="H77" s="922"/>
      <c r="I77" s="922"/>
      <c r="J77" s="922"/>
      <c r="K77" s="922"/>
      <c r="L77" s="922"/>
      <c r="M77" s="922"/>
      <c r="N77" s="922"/>
      <c r="O77" s="922"/>
      <c r="P77" s="923"/>
      <c r="Q77" s="927">
        <v>2548</v>
      </c>
      <c r="R77" s="928"/>
      <c r="S77" s="928"/>
      <c r="T77" s="928"/>
      <c r="U77" s="878"/>
      <c r="V77" s="929">
        <v>2213</v>
      </c>
      <c r="W77" s="928"/>
      <c r="X77" s="928"/>
      <c r="Y77" s="928"/>
      <c r="Z77" s="878"/>
      <c r="AA77" s="929">
        <v>335</v>
      </c>
      <c r="AB77" s="928"/>
      <c r="AC77" s="928"/>
      <c r="AD77" s="928"/>
      <c r="AE77" s="878"/>
      <c r="AF77" s="929">
        <v>335</v>
      </c>
      <c r="AG77" s="928"/>
      <c r="AH77" s="928"/>
      <c r="AI77" s="928"/>
      <c r="AJ77" s="878"/>
      <c r="AK77" s="929">
        <v>138</v>
      </c>
      <c r="AL77" s="928"/>
      <c r="AM77" s="928"/>
      <c r="AN77" s="928"/>
      <c r="AO77" s="878"/>
      <c r="AP77" s="929" t="s">
        <v>538</v>
      </c>
      <c r="AQ77" s="928"/>
      <c r="AR77" s="928"/>
      <c r="AS77" s="928"/>
      <c r="AT77" s="878"/>
      <c r="AU77" s="929" t="s">
        <v>538</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603</v>
      </c>
      <c r="C78" s="922"/>
      <c r="D78" s="922"/>
      <c r="E78" s="922"/>
      <c r="F78" s="922"/>
      <c r="G78" s="922"/>
      <c r="H78" s="922"/>
      <c r="I78" s="922"/>
      <c r="J78" s="922"/>
      <c r="K78" s="922"/>
      <c r="L78" s="922"/>
      <c r="M78" s="922"/>
      <c r="N78" s="922"/>
      <c r="O78" s="922"/>
      <c r="P78" s="923"/>
      <c r="Q78" s="924">
        <v>659115</v>
      </c>
      <c r="R78" s="879"/>
      <c r="S78" s="879"/>
      <c r="T78" s="879"/>
      <c r="U78" s="879"/>
      <c r="V78" s="879">
        <v>635247</v>
      </c>
      <c r="W78" s="879"/>
      <c r="X78" s="879"/>
      <c r="Y78" s="879"/>
      <c r="Z78" s="879"/>
      <c r="AA78" s="879">
        <v>23868</v>
      </c>
      <c r="AB78" s="879"/>
      <c r="AC78" s="879"/>
      <c r="AD78" s="879"/>
      <c r="AE78" s="879"/>
      <c r="AF78" s="879">
        <v>23868</v>
      </c>
      <c r="AG78" s="879"/>
      <c r="AH78" s="879"/>
      <c r="AI78" s="879"/>
      <c r="AJ78" s="879"/>
      <c r="AK78" s="879">
        <v>3257</v>
      </c>
      <c r="AL78" s="879"/>
      <c r="AM78" s="879"/>
      <c r="AN78" s="879"/>
      <c r="AO78" s="879"/>
      <c r="AP78" s="879" t="s">
        <v>538</v>
      </c>
      <c r="AQ78" s="879"/>
      <c r="AR78" s="879"/>
      <c r="AS78" s="879"/>
      <c r="AT78" s="879"/>
      <c r="AU78" s="879" t="s">
        <v>538</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40946</v>
      </c>
      <c r="AG88" s="890"/>
      <c r="AH88" s="890"/>
      <c r="AI88" s="890"/>
      <c r="AJ88" s="890"/>
      <c r="AK88" s="887"/>
      <c r="AL88" s="887"/>
      <c r="AM88" s="887"/>
      <c r="AN88" s="887"/>
      <c r="AO88" s="887"/>
      <c r="AP88" s="890">
        <v>55320</v>
      </c>
      <c r="AQ88" s="890"/>
      <c r="AR88" s="890"/>
      <c r="AS88" s="890"/>
      <c r="AT88" s="890"/>
      <c r="AU88" s="890">
        <v>3252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45</v>
      </c>
      <c r="CS102" s="898"/>
      <c r="CT102" s="898"/>
      <c r="CU102" s="898"/>
      <c r="CV102" s="941"/>
      <c r="CW102" s="940" t="s">
        <v>538</v>
      </c>
      <c r="CX102" s="898"/>
      <c r="CY102" s="898"/>
      <c r="CZ102" s="898"/>
      <c r="DA102" s="941"/>
      <c r="DB102" s="940" t="s">
        <v>538</v>
      </c>
      <c r="DC102" s="898"/>
      <c r="DD102" s="898"/>
      <c r="DE102" s="898"/>
      <c r="DF102" s="941"/>
      <c r="DG102" s="940" t="s">
        <v>538</v>
      </c>
      <c r="DH102" s="898"/>
      <c r="DI102" s="898"/>
      <c r="DJ102" s="898"/>
      <c r="DK102" s="941"/>
      <c r="DL102" s="940" t="s">
        <v>538</v>
      </c>
      <c r="DM102" s="898"/>
      <c r="DN102" s="898"/>
      <c r="DO102" s="898"/>
      <c r="DP102" s="941"/>
      <c r="DQ102" s="940" t="s">
        <v>538</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431</v>
      </c>
      <c r="AB109" s="943"/>
      <c r="AC109" s="943"/>
      <c r="AD109" s="943"/>
      <c r="AE109" s="944"/>
      <c r="AF109" s="942" t="s">
        <v>432</v>
      </c>
      <c r="AG109" s="943"/>
      <c r="AH109" s="943"/>
      <c r="AI109" s="943"/>
      <c r="AJ109" s="944"/>
      <c r="AK109" s="942" t="s">
        <v>308</v>
      </c>
      <c r="AL109" s="943"/>
      <c r="AM109" s="943"/>
      <c r="AN109" s="943"/>
      <c r="AO109" s="944"/>
      <c r="AP109" s="942" t="s">
        <v>433</v>
      </c>
      <c r="AQ109" s="943"/>
      <c r="AR109" s="943"/>
      <c r="AS109" s="943"/>
      <c r="AT109" s="945"/>
      <c r="AU109" s="962" t="s">
        <v>430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431</v>
      </c>
      <c r="BR109" s="943"/>
      <c r="BS109" s="943"/>
      <c r="BT109" s="943"/>
      <c r="BU109" s="944"/>
      <c r="BV109" s="942" t="s">
        <v>432</v>
      </c>
      <c r="BW109" s="943"/>
      <c r="BX109" s="943"/>
      <c r="BY109" s="943"/>
      <c r="BZ109" s="944"/>
      <c r="CA109" s="942" t="s">
        <v>308</v>
      </c>
      <c r="CB109" s="943"/>
      <c r="CC109" s="943"/>
      <c r="CD109" s="943"/>
      <c r="CE109" s="944"/>
      <c r="CF109" s="963" t="s">
        <v>433</v>
      </c>
      <c r="CG109" s="963"/>
      <c r="CH109" s="963"/>
      <c r="CI109" s="963"/>
      <c r="CJ109" s="963"/>
      <c r="CK109" s="942" t="s">
        <v>434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431</v>
      </c>
      <c r="DH109" s="943"/>
      <c r="DI109" s="943"/>
      <c r="DJ109" s="943"/>
      <c r="DK109" s="944"/>
      <c r="DL109" s="942" t="s">
        <v>432</v>
      </c>
      <c r="DM109" s="943"/>
      <c r="DN109" s="943"/>
      <c r="DO109" s="943"/>
      <c r="DP109" s="944"/>
      <c r="DQ109" s="942" t="s">
        <v>308</v>
      </c>
      <c r="DR109" s="943"/>
      <c r="DS109" s="943"/>
      <c r="DT109" s="943"/>
      <c r="DU109" s="944"/>
      <c r="DV109" s="942" t="s">
        <v>433</v>
      </c>
      <c r="DW109" s="943"/>
      <c r="DX109" s="943"/>
      <c r="DY109" s="943"/>
      <c r="DZ109" s="945"/>
    </row>
    <row r="110" spans="1:131" s="248" customFormat="1" ht="26.25" customHeight="1" x14ac:dyDescent="0.15">
      <c r="A110" s="946" t="s">
        <v>435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1488554</v>
      </c>
      <c r="AB110" s="950"/>
      <c r="AC110" s="950"/>
      <c r="AD110" s="950"/>
      <c r="AE110" s="951"/>
      <c r="AF110" s="952">
        <v>1544160</v>
      </c>
      <c r="AG110" s="950"/>
      <c r="AH110" s="950"/>
      <c r="AI110" s="950"/>
      <c r="AJ110" s="951"/>
      <c r="AK110" s="952">
        <v>1563106</v>
      </c>
      <c r="AL110" s="950"/>
      <c r="AM110" s="950"/>
      <c r="AN110" s="950"/>
      <c r="AO110" s="951"/>
      <c r="AP110" s="953">
        <v>14.6</v>
      </c>
      <c r="AQ110" s="954"/>
      <c r="AR110" s="954"/>
      <c r="AS110" s="954"/>
      <c r="AT110" s="955"/>
      <c r="AU110" s="956" t="s">
        <v>72</v>
      </c>
      <c r="AV110" s="957"/>
      <c r="AW110" s="957"/>
      <c r="AX110" s="957"/>
      <c r="AY110" s="957"/>
      <c r="AZ110" s="998" t="s">
        <v>436</v>
      </c>
      <c r="BA110" s="947"/>
      <c r="BB110" s="947"/>
      <c r="BC110" s="947"/>
      <c r="BD110" s="947"/>
      <c r="BE110" s="947"/>
      <c r="BF110" s="947"/>
      <c r="BG110" s="947"/>
      <c r="BH110" s="947"/>
      <c r="BI110" s="947"/>
      <c r="BJ110" s="947"/>
      <c r="BK110" s="947"/>
      <c r="BL110" s="947"/>
      <c r="BM110" s="947"/>
      <c r="BN110" s="947"/>
      <c r="BO110" s="947"/>
      <c r="BP110" s="948"/>
      <c r="BQ110" s="984">
        <v>14153508</v>
      </c>
      <c r="BR110" s="985"/>
      <c r="BS110" s="985"/>
      <c r="BT110" s="985"/>
      <c r="BU110" s="985"/>
      <c r="BV110" s="985">
        <v>15087363</v>
      </c>
      <c r="BW110" s="985"/>
      <c r="BX110" s="985"/>
      <c r="BY110" s="985"/>
      <c r="BZ110" s="985"/>
      <c r="CA110" s="985">
        <v>15493707</v>
      </c>
      <c r="CB110" s="985"/>
      <c r="CC110" s="985"/>
      <c r="CD110" s="985"/>
      <c r="CE110" s="985"/>
      <c r="CF110" s="999">
        <v>145</v>
      </c>
      <c r="CG110" s="1000"/>
      <c r="CH110" s="1000"/>
      <c r="CI110" s="1000"/>
      <c r="CJ110" s="1000"/>
      <c r="CK110" s="1001" t="s">
        <v>437</v>
      </c>
      <c r="CL110" s="1002"/>
      <c r="CM110" s="981" t="s">
        <v>438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394</v>
      </c>
      <c r="DH110" s="985"/>
      <c r="DI110" s="985"/>
      <c r="DJ110" s="985"/>
      <c r="DK110" s="985"/>
      <c r="DL110" s="985" t="s">
        <v>394</v>
      </c>
      <c r="DM110" s="985"/>
      <c r="DN110" s="985"/>
      <c r="DO110" s="985"/>
      <c r="DP110" s="985"/>
      <c r="DQ110" s="985" t="s">
        <v>394</v>
      </c>
      <c r="DR110" s="985"/>
      <c r="DS110" s="985"/>
      <c r="DT110" s="985"/>
      <c r="DU110" s="985"/>
      <c r="DV110" s="986" t="s">
        <v>394</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440</v>
      </c>
      <c r="AB111" s="992"/>
      <c r="AC111" s="992"/>
      <c r="AD111" s="992"/>
      <c r="AE111" s="993"/>
      <c r="AF111" s="994" t="s">
        <v>394</v>
      </c>
      <c r="AG111" s="992"/>
      <c r="AH111" s="992"/>
      <c r="AI111" s="992"/>
      <c r="AJ111" s="993"/>
      <c r="AK111" s="994" t="s">
        <v>394</v>
      </c>
      <c r="AL111" s="992"/>
      <c r="AM111" s="992"/>
      <c r="AN111" s="992"/>
      <c r="AO111" s="993"/>
      <c r="AP111" s="995" t="s">
        <v>440</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v>739323</v>
      </c>
      <c r="BR111" s="978"/>
      <c r="BS111" s="978"/>
      <c r="BT111" s="978"/>
      <c r="BU111" s="978"/>
      <c r="BV111" s="978">
        <v>656339</v>
      </c>
      <c r="BW111" s="978"/>
      <c r="BX111" s="978"/>
      <c r="BY111" s="978"/>
      <c r="BZ111" s="978"/>
      <c r="CA111" s="978">
        <v>589411</v>
      </c>
      <c r="CB111" s="978"/>
      <c r="CC111" s="978"/>
      <c r="CD111" s="978"/>
      <c r="CE111" s="978"/>
      <c r="CF111" s="972">
        <v>5.5</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394</v>
      </c>
      <c r="DH111" s="978"/>
      <c r="DI111" s="978"/>
      <c r="DJ111" s="978"/>
      <c r="DK111" s="978"/>
      <c r="DL111" s="978" t="s">
        <v>443</v>
      </c>
      <c r="DM111" s="978"/>
      <c r="DN111" s="978"/>
      <c r="DO111" s="978"/>
      <c r="DP111" s="978"/>
      <c r="DQ111" s="978" t="s">
        <v>444</v>
      </c>
      <c r="DR111" s="978"/>
      <c r="DS111" s="978"/>
      <c r="DT111" s="978"/>
      <c r="DU111" s="978"/>
      <c r="DV111" s="979" t="s">
        <v>394</v>
      </c>
      <c r="DW111" s="979"/>
      <c r="DX111" s="979"/>
      <c r="DY111" s="979"/>
      <c r="DZ111" s="980"/>
    </row>
    <row r="112" spans="1:131" s="248" customFormat="1" ht="26.25" customHeight="1" x14ac:dyDescent="0.15">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447</v>
      </c>
      <c r="AB112" s="1017"/>
      <c r="AC112" s="1017"/>
      <c r="AD112" s="1017"/>
      <c r="AE112" s="1018"/>
      <c r="AF112" s="1019" t="s">
        <v>444</v>
      </c>
      <c r="AG112" s="1017"/>
      <c r="AH112" s="1017"/>
      <c r="AI112" s="1017"/>
      <c r="AJ112" s="1018"/>
      <c r="AK112" s="1019" t="s">
        <v>394</v>
      </c>
      <c r="AL112" s="1017"/>
      <c r="AM112" s="1017"/>
      <c r="AN112" s="1017"/>
      <c r="AO112" s="1018"/>
      <c r="AP112" s="1020" t="s">
        <v>448</v>
      </c>
      <c r="AQ112" s="1021"/>
      <c r="AR112" s="1021"/>
      <c r="AS112" s="1021"/>
      <c r="AT112" s="1022"/>
      <c r="AU112" s="958"/>
      <c r="AV112" s="959"/>
      <c r="AW112" s="959"/>
      <c r="AX112" s="959"/>
      <c r="AY112" s="959"/>
      <c r="AZ112" s="1007" t="s">
        <v>449</v>
      </c>
      <c r="BA112" s="1008"/>
      <c r="BB112" s="1008"/>
      <c r="BC112" s="1008"/>
      <c r="BD112" s="1008"/>
      <c r="BE112" s="1008"/>
      <c r="BF112" s="1008"/>
      <c r="BG112" s="1008"/>
      <c r="BH112" s="1008"/>
      <c r="BI112" s="1008"/>
      <c r="BJ112" s="1008"/>
      <c r="BK112" s="1008"/>
      <c r="BL112" s="1008"/>
      <c r="BM112" s="1008"/>
      <c r="BN112" s="1008"/>
      <c r="BO112" s="1008"/>
      <c r="BP112" s="1009"/>
      <c r="BQ112" s="977">
        <v>14143</v>
      </c>
      <c r="BR112" s="978"/>
      <c r="BS112" s="978"/>
      <c r="BT112" s="978"/>
      <c r="BU112" s="978"/>
      <c r="BV112" s="978" t="s">
        <v>394</v>
      </c>
      <c r="BW112" s="978"/>
      <c r="BX112" s="978"/>
      <c r="BY112" s="978"/>
      <c r="BZ112" s="978"/>
      <c r="CA112" s="978" t="s">
        <v>447</v>
      </c>
      <c r="CB112" s="978"/>
      <c r="CC112" s="978"/>
      <c r="CD112" s="978"/>
      <c r="CE112" s="978"/>
      <c r="CF112" s="972" t="s">
        <v>450</v>
      </c>
      <c r="CG112" s="973"/>
      <c r="CH112" s="973"/>
      <c r="CI112" s="973"/>
      <c r="CJ112" s="973"/>
      <c r="CK112" s="1003"/>
      <c r="CL112" s="1004"/>
      <c r="CM112" s="974" t="s">
        <v>451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394</v>
      </c>
      <c r="DH112" s="978"/>
      <c r="DI112" s="978"/>
      <c r="DJ112" s="978"/>
      <c r="DK112" s="978"/>
      <c r="DL112" s="978" t="s">
        <v>452</v>
      </c>
      <c r="DM112" s="978"/>
      <c r="DN112" s="978"/>
      <c r="DO112" s="978"/>
      <c r="DP112" s="978"/>
      <c r="DQ112" s="978" t="s">
        <v>453</v>
      </c>
      <c r="DR112" s="978"/>
      <c r="DS112" s="978"/>
      <c r="DT112" s="978"/>
      <c r="DU112" s="978"/>
      <c r="DV112" s="979" t="s">
        <v>453</v>
      </c>
      <c r="DW112" s="979"/>
      <c r="DX112" s="979"/>
      <c r="DY112" s="979"/>
      <c r="DZ112" s="980"/>
    </row>
    <row r="113" spans="1:130" s="248" customFormat="1" ht="26.25" customHeight="1" x14ac:dyDescent="0.15">
      <c r="A113" s="1012"/>
      <c r="B113" s="1013"/>
      <c r="C113" s="1008" t="s">
        <v>454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405</v>
      </c>
      <c r="AB113" s="992"/>
      <c r="AC113" s="992"/>
      <c r="AD113" s="992"/>
      <c r="AE113" s="993"/>
      <c r="AF113" s="994" t="s">
        <v>443</v>
      </c>
      <c r="AG113" s="992"/>
      <c r="AH113" s="992"/>
      <c r="AI113" s="992"/>
      <c r="AJ113" s="993"/>
      <c r="AK113" s="994" t="s">
        <v>443</v>
      </c>
      <c r="AL113" s="992"/>
      <c r="AM113" s="992"/>
      <c r="AN113" s="992"/>
      <c r="AO113" s="993"/>
      <c r="AP113" s="995" t="s">
        <v>455</v>
      </c>
      <c r="AQ113" s="996"/>
      <c r="AR113" s="996"/>
      <c r="AS113" s="996"/>
      <c r="AT113" s="997"/>
      <c r="AU113" s="958"/>
      <c r="AV113" s="959"/>
      <c r="AW113" s="959"/>
      <c r="AX113" s="959"/>
      <c r="AY113" s="959"/>
      <c r="AZ113" s="1007" t="s">
        <v>456</v>
      </c>
      <c r="BA113" s="1008"/>
      <c r="BB113" s="1008"/>
      <c r="BC113" s="1008"/>
      <c r="BD113" s="1008"/>
      <c r="BE113" s="1008"/>
      <c r="BF113" s="1008"/>
      <c r="BG113" s="1008"/>
      <c r="BH113" s="1008"/>
      <c r="BI113" s="1008"/>
      <c r="BJ113" s="1008"/>
      <c r="BK113" s="1008"/>
      <c r="BL113" s="1008"/>
      <c r="BM113" s="1008"/>
      <c r="BN113" s="1008"/>
      <c r="BO113" s="1008"/>
      <c r="BP113" s="1009"/>
      <c r="BQ113" s="977">
        <v>3628766</v>
      </c>
      <c r="BR113" s="978"/>
      <c r="BS113" s="978"/>
      <c r="BT113" s="978"/>
      <c r="BU113" s="978"/>
      <c r="BV113" s="978">
        <v>3413810</v>
      </c>
      <c r="BW113" s="978"/>
      <c r="BX113" s="978"/>
      <c r="BY113" s="978"/>
      <c r="BZ113" s="978"/>
      <c r="CA113" s="978">
        <v>3251904</v>
      </c>
      <c r="CB113" s="978"/>
      <c r="CC113" s="978"/>
      <c r="CD113" s="978"/>
      <c r="CE113" s="978"/>
      <c r="CF113" s="972">
        <v>30.4</v>
      </c>
      <c r="CG113" s="973"/>
      <c r="CH113" s="973"/>
      <c r="CI113" s="973"/>
      <c r="CJ113" s="973"/>
      <c r="CK113" s="1003"/>
      <c r="CL113" s="1004"/>
      <c r="CM113" s="974" t="s">
        <v>457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450</v>
      </c>
      <c r="DH113" s="1017"/>
      <c r="DI113" s="1017"/>
      <c r="DJ113" s="1017"/>
      <c r="DK113" s="1018"/>
      <c r="DL113" s="1019" t="s">
        <v>450</v>
      </c>
      <c r="DM113" s="1017"/>
      <c r="DN113" s="1017"/>
      <c r="DO113" s="1017"/>
      <c r="DP113" s="1018"/>
      <c r="DQ113" s="1019" t="s">
        <v>458</v>
      </c>
      <c r="DR113" s="1017"/>
      <c r="DS113" s="1017"/>
      <c r="DT113" s="1017"/>
      <c r="DU113" s="1018"/>
      <c r="DV113" s="1020" t="s">
        <v>452</v>
      </c>
      <c r="DW113" s="1021"/>
      <c r="DX113" s="1021"/>
      <c r="DY113" s="1021"/>
      <c r="DZ113" s="1022"/>
    </row>
    <row r="114" spans="1:130" s="248" customFormat="1" ht="26.25" customHeight="1" x14ac:dyDescent="0.15">
      <c r="A114" s="1012"/>
      <c r="B114" s="1013"/>
      <c r="C114" s="1008" t="s">
        <v>459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295199</v>
      </c>
      <c r="AB114" s="1017"/>
      <c r="AC114" s="1017"/>
      <c r="AD114" s="1017"/>
      <c r="AE114" s="1018"/>
      <c r="AF114" s="1019">
        <v>321279</v>
      </c>
      <c r="AG114" s="1017"/>
      <c r="AH114" s="1017"/>
      <c r="AI114" s="1017"/>
      <c r="AJ114" s="1018"/>
      <c r="AK114" s="1019">
        <v>339423</v>
      </c>
      <c r="AL114" s="1017"/>
      <c r="AM114" s="1017"/>
      <c r="AN114" s="1017"/>
      <c r="AO114" s="1018"/>
      <c r="AP114" s="1020">
        <v>3.2</v>
      </c>
      <c r="AQ114" s="1021"/>
      <c r="AR114" s="1021"/>
      <c r="AS114" s="1021"/>
      <c r="AT114" s="1022"/>
      <c r="AU114" s="958"/>
      <c r="AV114" s="959"/>
      <c r="AW114" s="959"/>
      <c r="AX114" s="959"/>
      <c r="AY114" s="959"/>
      <c r="AZ114" s="1007" t="s">
        <v>460</v>
      </c>
      <c r="BA114" s="1008"/>
      <c r="BB114" s="1008"/>
      <c r="BC114" s="1008"/>
      <c r="BD114" s="1008"/>
      <c r="BE114" s="1008"/>
      <c r="BF114" s="1008"/>
      <c r="BG114" s="1008"/>
      <c r="BH114" s="1008"/>
      <c r="BI114" s="1008"/>
      <c r="BJ114" s="1008"/>
      <c r="BK114" s="1008"/>
      <c r="BL114" s="1008"/>
      <c r="BM114" s="1008"/>
      <c r="BN114" s="1008"/>
      <c r="BO114" s="1008"/>
      <c r="BP114" s="1009"/>
      <c r="BQ114" s="977">
        <v>5056977</v>
      </c>
      <c r="BR114" s="978"/>
      <c r="BS114" s="978"/>
      <c r="BT114" s="978"/>
      <c r="BU114" s="978"/>
      <c r="BV114" s="978">
        <v>4726185</v>
      </c>
      <c r="BW114" s="978"/>
      <c r="BX114" s="978"/>
      <c r="BY114" s="978"/>
      <c r="BZ114" s="978"/>
      <c r="CA114" s="978">
        <v>4504818</v>
      </c>
      <c r="CB114" s="978"/>
      <c r="CC114" s="978"/>
      <c r="CD114" s="978"/>
      <c r="CE114" s="978"/>
      <c r="CF114" s="972">
        <v>42.2</v>
      </c>
      <c r="CG114" s="973"/>
      <c r="CH114" s="973"/>
      <c r="CI114" s="973"/>
      <c r="CJ114" s="973"/>
      <c r="CK114" s="1003"/>
      <c r="CL114" s="1004"/>
      <c r="CM114" s="974" t="s">
        <v>461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394</v>
      </c>
      <c r="DH114" s="1017"/>
      <c r="DI114" s="1017"/>
      <c r="DJ114" s="1017"/>
      <c r="DK114" s="1018"/>
      <c r="DL114" s="1019" t="s">
        <v>447</v>
      </c>
      <c r="DM114" s="1017"/>
      <c r="DN114" s="1017"/>
      <c r="DO114" s="1017"/>
      <c r="DP114" s="1018"/>
      <c r="DQ114" s="1019" t="s">
        <v>394</v>
      </c>
      <c r="DR114" s="1017"/>
      <c r="DS114" s="1017"/>
      <c r="DT114" s="1017"/>
      <c r="DU114" s="1018"/>
      <c r="DV114" s="1020" t="s">
        <v>394</v>
      </c>
      <c r="DW114" s="1021"/>
      <c r="DX114" s="1021"/>
      <c r="DY114" s="1021"/>
      <c r="DZ114" s="1022"/>
    </row>
    <row r="115" spans="1:130" s="248" customFormat="1" ht="26.25" customHeight="1" x14ac:dyDescent="0.15">
      <c r="A115" s="1012"/>
      <c r="B115" s="1013"/>
      <c r="C115" s="1008" t="s">
        <v>462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135155</v>
      </c>
      <c r="AB115" s="992"/>
      <c r="AC115" s="992"/>
      <c r="AD115" s="992"/>
      <c r="AE115" s="993"/>
      <c r="AF115" s="994">
        <v>119295</v>
      </c>
      <c r="AG115" s="992"/>
      <c r="AH115" s="992"/>
      <c r="AI115" s="992"/>
      <c r="AJ115" s="993"/>
      <c r="AK115" s="994">
        <v>102895</v>
      </c>
      <c r="AL115" s="992"/>
      <c r="AM115" s="992"/>
      <c r="AN115" s="992"/>
      <c r="AO115" s="993"/>
      <c r="AP115" s="995">
        <v>1</v>
      </c>
      <c r="AQ115" s="996"/>
      <c r="AR115" s="996"/>
      <c r="AS115" s="996"/>
      <c r="AT115" s="997"/>
      <c r="AU115" s="958"/>
      <c r="AV115" s="959"/>
      <c r="AW115" s="959"/>
      <c r="AX115" s="959"/>
      <c r="AY115" s="959"/>
      <c r="AZ115" s="1007" t="s">
        <v>463</v>
      </c>
      <c r="BA115" s="1008"/>
      <c r="BB115" s="1008"/>
      <c r="BC115" s="1008"/>
      <c r="BD115" s="1008"/>
      <c r="BE115" s="1008"/>
      <c r="BF115" s="1008"/>
      <c r="BG115" s="1008"/>
      <c r="BH115" s="1008"/>
      <c r="BI115" s="1008"/>
      <c r="BJ115" s="1008"/>
      <c r="BK115" s="1008"/>
      <c r="BL115" s="1008"/>
      <c r="BM115" s="1008"/>
      <c r="BN115" s="1008"/>
      <c r="BO115" s="1008"/>
      <c r="BP115" s="1009"/>
      <c r="BQ115" s="977" t="s">
        <v>394</v>
      </c>
      <c r="BR115" s="978"/>
      <c r="BS115" s="978"/>
      <c r="BT115" s="978"/>
      <c r="BU115" s="978"/>
      <c r="BV115" s="978" t="s">
        <v>443</v>
      </c>
      <c r="BW115" s="978"/>
      <c r="BX115" s="978"/>
      <c r="BY115" s="978"/>
      <c r="BZ115" s="978"/>
      <c r="CA115" s="978" t="s">
        <v>455</v>
      </c>
      <c r="CB115" s="978"/>
      <c r="CC115" s="978"/>
      <c r="CD115" s="978"/>
      <c r="CE115" s="978"/>
      <c r="CF115" s="972" t="s">
        <v>447</v>
      </c>
      <c r="CG115" s="973"/>
      <c r="CH115" s="973"/>
      <c r="CI115" s="973"/>
      <c r="CJ115" s="973"/>
      <c r="CK115" s="1003"/>
      <c r="CL115" s="1004"/>
      <c r="CM115" s="1007" t="s">
        <v>464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82786</v>
      </c>
      <c r="DH115" s="1017"/>
      <c r="DI115" s="1017"/>
      <c r="DJ115" s="1017"/>
      <c r="DK115" s="1018"/>
      <c r="DL115" s="1019">
        <v>33780</v>
      </c>
      <c r="DM115" s="1017"/>
      <c r="DN115" s="1017"/>
      <c r="DO115" s="1017"/>
      <c r="DP115" s="1018"/>
      <c r="DQ115" s="1019" t="s">
        <v>243</v>
      </c>
      <c r="DR115" s="1017"/>
      <c r="DS115" s="1017"/>
      <c r="DT115" s="1017"/>
      <c r="DU115" s="1018"/>
      <c r="DV115" s="1020" t="s">
        <v>465</v>
      </c>
      <c r="DW115" s="1021"/>
      <c r="DX115" s="1021"/>
      <c r="DY115" s="1021"/>
      <c r="DZ115" s="1022"/>
    </row>
    <row r="116" spans="1:130" s="248" customFormat="1" ht="26.25" customHeight="1" x14ac:dyDescent="0.15">
      <c r="A116" s="1014"/>
      <c r="B116" s="1015"/>
      <c r="C116" s="1023" t="s">
        <v>466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443</v>
      </c>
      <c r="AB116" s="1017"/>
      <c r="AC116" s="1017"/>
      <c r="AD116" s="1017"/>
      <c r="AE116" s="1018"/>
      <c r="AF116" s="1019" t="s">
        <v>243</v>
      </c>
      <c r="AG116" s="1017"/>
      <c r="AH116" s="1017"/>
      <c r="AI116" s="1017"/>
      <c r="AJ116" s="1018"/>
      <c r="AK116" s="1019">
        <v>12</v>
      </c>
      <c r="AL116" s="1017"/>
      <c r="AM116" s="1017"/>
      <c r="AN116" s="1017"/>
      <c r="AO116" s="1018"/>
      <c r="AP116" s="1020">
        <v>0</v>
      </c>
      <c r="AQ116" s="1021"/>
      <c r="AR116" s="1021"/>
      <c r="AS116" s="1021"/>
      <c r="AT116" s="1022"/>
      <c r="AU116" s="958"/>
      <c r="AV116" s="959"/>
      <c r="AW116" s="959"/>
      <c r="AX116" s="959"/>
      <c r="AY116" s="959"/>
      <c r="AZ116" s="1025" t="s">
        <v>467</v>
      </c>
      <c r="BA116" s="1026"/>
      <c r="BB116" s="1026"/>
      <c r="BC116" s="1026"/>
      <c r="BD116" s="1026"/>
      <c r="BE116" s="1026"/>
      <c r="BF116" s="1026"/>
      <c r="BG116" s="1026"/>
      <c r="BH116" s="1026"/>
      <c r="BI116" s="1026"/>
      <c r="BJ116" s="1026"/>
      <c r="BK116" s="1026"/>
      <c r="BL116" s="1026"/>
      <c r="BM116" s="1026"/>
      <c r="BN116" s="1026"/>
      <c r="BO116" s="1026"/>
      <c r="BP116" s="1027"/>
      <c r="BQ116" s="977" t="s">
        <v>394</v>
      </c>
      <c r="BR116" s="978"/>
      <c r="BS116" s="978"/>
      <c r="BT116" s="978"/>
      <c r="BU116" s="978"/>
      <c r="BV116" s="978" t="s">
        <v>450</v>
      </c>
      <c r="BW116" s="978"/>
      <c r="BX116" s="978"/>
      <c r="BY116" s="978"/>
      <c r="BZ116" s="978"/>
      <c r="CA116" s="978" t="s">
        <v>394</v>
      </c>
      <c r="CB116" s="978"/>
      <c r="CC116" s="978"/>
      <c r="CD116" s="978"/>
      <c r="CE116" s="978"/>
      <c r="CF116" s="972" t="s">
        <v>394</v>
      </c>
      <c r="CG116" s="973"/>
      <c r="CH116" s="973"/>
      <c r="CI116" s="973"/>
      <c r="CJ116" s="973"/>
      <c r="CK116" s="1003"/>
      <c r="CL116" s="1004"/>
      <c r="CM116" s="974" t="s">
        <v>468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394</v>
      </c>
      <c r="DH116" s="1017"/>
      <c r="DI116" s="1017"/>
      <c r="DJ116" s="1017"/>
      <c r="DK116" s="1018"/>
      <c r="DL116" s="1019" t="s">
        <v>458</v>
      </c>
      <c r="DM116" s="1017"/>
      <c r="DN116" s="1017"/>
      <c r="DO116" s="1017"/>
      <c r="DP116" s="1018"/>
      <c r="DQ116" s="1019" t="s">
        <v>447</v>
      </c>
      <c r="DR116" s="1017"/>
      <c r="DS116" s="1017"/>
      <c r="DT116" s="1017"/>
      <c r="DU116" s="1018"/>
      <c r="DV116" s="1020" t="s">
        <v>444</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469</v>
      </c>
      <c r="Z117" s="944"/>
      <c r="AA117" s="1034">
        <v>1919313</v>
      </c>
      <c r="AB117" s="1035"/>
      <c r="AC117" s="1035"/>
      <c r="AD117" s="1035"/>
      <c r="AE117" s="1036"/>
      <c r="AF117" s="1037">
        <v>1984734</v>
      </c>
      <c r="AG117" s="1035"/>
      <c r="AH117" s="1035"/>
      <c r="AI117" s="1035"/>
      <c r="AJ117" s="1036"/>
      <c r="AK117" s="1037">
        <v>2005436</v>
      </c>
      <c r="AL117" s="1035"/>
      <c r="AM117" s="1035"/>
      <c r="AN117" s="1035"/>
      <c r="AO117" s="1036"/>
      <c r="AP117" s="1038"/>
      <c r="AQ117" s="1039"/>
      <c r="AR117" s="1039"/>
      <c r="AS117" s="1039"/>
      <c r="AT117" s="1040"/>
      <c r="AU117" s="958"/>
      <c r="AV117" s="959"/>
      <c r="AW117" s="959"/>
      <c r="AX117" s="959"/>
      <c r="AY117" s="959"/>
      <c r="AZ117" s="1025" t="s">
        <v>470</v>
      </c>
      <c r="BA117" s="1026"/>
      <c r="BB117" s="1026"/>
      <c r="BC117" s="1026"/>
      <c r="BD117" s="1026"/>
      <c r="BE117" s="1026"/>
      <c r="BF117" s="1026"/>
      <c r="BG117" s="1026"/>
      <c r="BH117" s="1026"/>
      <c r="BI117" s="1026"/>
      <c r="BJ117" s="1026"/>
      <c r="BK117" s="1026"/>
      <c r="BL117" s="1026"/>
      <c r="BM117" s="1026"/>
      <c r="BN117" s="1026"/>
      <c r="BO117" s="1026"/>
      <c r="BP117" s="1027"/>
      <c r="BQ117" s="977" t="s">
        <v>444</v>
      </c>
      <c r="BR117" s="978"/>
      <c r="BS117" s="978"/>
      <c r="BT117" s="978"/>
      <c r="BU117" s="978"/>
      <c r="BV117" s="978" t="s">
        <v>394</v>
      </c>
      <c r="BW117" s="978"/>
      <c r="BX117" s="978"/>
      <c r="BY117" s="978"/>
      <c r="BZ117" s="978"/>
      <c r="CA117" s="978" t="s">
        <v>452</v>
      </c>
      <c r="CB117" s="978"/>
      <c r="CC117" s="978"/>
      <c r="CD117" s="978"/>
      <c r="CE117" s="978"/>
      <c r="CF117" s="972" t="s">
        <v>394</v>
      </c>
      <c r="CG117" s="973"/>
      <c r="CH117" s="973"/>
      <c r="CI117" s="973"/>
      <c r="CJ117" s="973"/>
      <c r="CK117" s="1003"/>
      <c r="CL117" s="1004"/>
      <c r="CM117" s="974" t="s">
        <v>471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447</v>
      </c>
      <c r="DH117" s="1017"/>
      <c r="DI117" s="1017"/>
      <c r="DJ117" s="1017"/>
      <c r="DK117" s="1018"/>
      <c r="DL117" s="1019" t="s">
        <v>448</v>
      </c>
      <c r="DM117" s="1017"/>
      <c r="DN117" s="1017"/>
      <c r="DO117" s="1017"/>
      <c r="DP117" s="1018"/>
      <c r="DQ117" s="1019" t="s">
        <v>394</v>
      </c>
      <c r="DR117" s="1017"/>
      <c r="DS117" s="1017"/>
      <c r="DT117" s="1017"/>
      <c r="DU117" s="1018"/>
      <c r="DV117" s="1020" t="s">
        <v>452</v>
      </c>
      <c r="DW117" s="1021"/>
      <c r="DX117" s="1021"/>
      <c r="DY117" s="1021"/>
      <c r="DZ117" s="1022"/>
    </row>
    <row r="118" spans="1:130" s="248" customFormat="1" ht="26.25" customHeight="1" x14ac:dyDescent="0.15">
      <c r="A118" s="962" t="s">
        <v>434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431</v>
      </c>
      <c r="AB118" s="943"/>
      <c r="AC118" s="943"/>
      <c r="AD118" s="943"/>
      <c r="AE118" s="944"/>
      <c r="AF118" s="942" t="s">
        <v>432</v>
      </c>
      <c r="AG118" s="943"/>
      <c r="AH118" s="943"/>
      <c r="AI118" s="943"/>
      <c r="AJ118" s="944"/>
      <c r="AK118" s="942" t="s">
        <v>308</v>
      </c>
      <c r="AL118" s="943"/>
      <c r="AM118" s="943"/>
      <c r="AN118" s="943"/>
      <c r="AO118" s="944"/>
      <c r="AP118" s="1029" t="s">
        <v>433</v>
      </c>
      <c r="AQ118" s="1030"/>
      <c r="AR118" s="1030"/>
      <c r="AS118" s="1030"/>
      <c r="AT118" s="1031"/>
      <c r="AU118" s="958"/>
      <c r="AV118" s="959"/>
      <c r="AW118" s="959"/>
      <c r="AX118" s="959"/>
      <c r="AY118" s="959"/>
      <c r="AZ118" s="1032" t="s">
        <v>472</v>
      </c>
      <c r="BA118" s="1023"/>
      <c r="BB118" s="1023"/>
      <c r="BC118" s="1023"/>
      <c r="BD118" s="1023"/>
      <c r="BE118" s="1023"/>
      <c r="BF118" s="1023"/>
      <c r="BG118" s="1023"/>
      <c r="BH118" s="1023"/>
      <c r="BI118" s="1023"/>
      <c r="BJ118" s="1023"/>
      <c r="BK118" s="1023"/>
      <c r="BL118" s="1023"/>
      <c r="BM118" s="1023"/>
      <c r="BN118" s="1023"/>
      <c r="BO118" s="1023"/>
      <c r="BP118" s="1024"/>
      <c r="BQ118" s="1055" t="s">
        <v>473</v>
      </c>
      <c r="BR118" s="1056"/>
      <c r="BS118" s="1056"/>
      <c r="BT118" s="1056"/>
      <c r="BU118" s="1056"/>
      <c r="BV118" s="1056" t="s">
        <v>447</v>
      </c>
      <c r="BW118" s="1056"/>
      <c r="BX118" s="1056"/>
      <c r="BY118" s="1056"/>
      <c r="BZ118" s="1056"/>
      <c r="CA118" s="1056" t="s">
        <v>452</v>
      </c>
      <c r="CB118" s="1056"/>
      <c r="CC118" s="1056"/>
      <c r="CD118" s="1056"/>
      <c r="CE118" s="1056"/>
      <c r="CF118" s="972" t="s">
        <v>473</v>
      </c>
      <c r="CG118" s="973"/>
      <c r="CH118" s="973"/>
      <c r="CI118" s="973"/>
      <c r="CJ118" s="973"/>
      <c r="CK118" s="1003"/>
      <c r="CL118" s="1004"/>
      <c r="CM118" s="974" t="s">
        <v>474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475</v>
      </c>
      <c r="DH118" s="1017"/>
      <c r="DI118" s="1017"/>
      <c r="DJ118" s="1017"/>
      <c r="DK118" s="1018"/>
      <c r="DL118" s="1019" t="s">
        <v>444</v>
      </c>
      <c r="DM118" s="1017"/>
      <c r="DN118" s="1017"/>
      <c r="DO118" s="1017"/>
      <c r="DP118" s="1018"/>
      <c r="DQ118" s="1019" t="s">
        <v>475</v>
      </c>
      <c r="DR118" s="1017"/>
      <c r="DS118" s="1017"/>
      <c r="DT118" s="1017"/>
      <c r="DU118" s="1018"/>
      <c r="DV118" s="1020" t="s">
        <v>394</v>
      </c>
      <c r="DW118" s="1021"/>
      <c r="DX118" s="1021"/>
      <c r="DY118" s="1021"/>
      <c r="DZ118" s="1022"/>
    </row>
    <row r="119" spans="1:130" s="248" customFormat="1" ht="26.25" customHeight="1" x14ac:dyDescent="0.15">
      <c r="A119" s="1116" t="s">
        <v>437</v>
      </c>
      <c r="B119" s="1002"/>
      <c r="C119" s="981" t="s">
        <v>438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394</v>
      </c>
      <c r="AB119" s="950"/>
      <c r="AC119" s="950"/>
      <c r="AD119" s="950"/>
      <c r="AE119" s="951"/>
      <c r="AF119" s="952" t="s">
        <v>394</v>
      </c>
      <c r="AG119" s="950"/>
      <c r="AH119" s="950"/>
      <c r="AI119" s="950"/>
      <c r="AJ119" s="951"/>
      <c r="AK119" s="952" t="s">
        <v>394</v>
      </c>
      <c r="AL119" s="950"/>
      <c r="AM119" s="950"/>
      <c r="AN119" s="950"/>
      <c r="AO119" s="951"/>
      <c r="AP119" s="953" t="s">
        <v>455</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476</v>
      </c>
      <c r="BP119" s="1064"/>
      <c r="BQ119" s="1055">
        <v>23592717</v>
      </c>
      <c r="BR119" s="1056"/>
      <c r="BS119" s="1056"/>
      <c r="BT119" s="1056"/>
      <c r="BU119" s="1056"/>
      <c r="BV119" s="1056">
        <v>23883697</v>
      </c>
      <c r="BW119" s="1056"/>
      <c r="BX119" s="1056"/>
      <c r="BY119" s="1056"/>
      <c r="BZ119" s="1056"/>
      <c r="CA119" s="1056">
        <v>23839840</v>
      </c>
      <c r="CB119" s="1056"/>
      <c r="CC119" s="1056"/>
      <c r="CD119" s="1056"/>
      <c r="CE119" s="1056"/>
      <c r="CF119" s="1057"/>
      <c r="CG119" s="1058"/>
      <c r="CH119" s="1058"/>
      <c r="CI119" s="1058"/>
      <c r="CJ119" s="1059"/>
      <c r="CK119" s="1005"/>
      <c r="CL119" s="1006"/>
      <c r="CM119" s="1060" t="s">
        <v>477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656537</v>
      </c>
      <c r="DH119" s="1042"/>
      <c r="DI119" s="1042"/>
      <c r="DJ119" s="1042"/>
      <c r="DK119" s="1043"/>
      <c r="DL119" s="1041">
        <v>622559</v>
      </c>
      <c r="DM119" s="1042"/>
      <c r="DN119" s="1042"/>
      <c r="DO119" s="1042"/>
      <c r="DP119" s="1043"/>
      <c r="DQ119" s="1041">
        <v>589411</v>
      </c>
      <c r="DR119" s="1042"/>
      <c r="DS119" s="1042"/>
      <c r="DT119" s="1042"/>
      <c r="DU119" s="1043"/>
      <c r="DV119" s="1044">
        <v>5.5</v>
      </c>
      <c r="DW119" s="1045"/>
      <c r="DX119" s="1045"/>
      <c r="DY119" s="1045"/>
      <c r="DZ119" s="1046"/>
    </row>
    <row r="120" spans="1:130" s="248" customFormat="1" ht="26.25" customHeight="1" x14ac:dyDescent="0.15">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443</v>
      </c>
      <c r="AB120" s="1017"/>
      <c r="AC120" s="1017"/>
      <c r="AD120" s="1017"/>
      <c r="AE120" s="1018"/>
      <c r="AF120" s="1019" t="s">
        <v>394</v>
      </c>
      <c r="AG120" s="1017"/>
      <c r="AH120" s="1017"/>
      <c r="AI120" s="1017"/>
      <c r="AJ120" s="1018"/>
      <c r="AK120" s="1019" t="s">
        <v>452</v>
      </c>
      <c r="AL120" s="1017"/>
      <c r="AM120" s="1017"/>
      <c r="AN120" s="1017"/>
      <c r="AO120" s="1018"/>
      <c r="AP120" s="1020" t="s">
        <v>444</v>
      </c>
      <c r="AQ120" s="1021"/>
      <c r="AR120" s="1021"/>
      <c r="AS120" s="1021"/>
      <c r="AT120" s="1022"/>
      <c r="AU120" s="1047" t="s">
        <v>478</v>
      </c>
      <c r="AV120" s="1048"/>
      <c r="AW120" s="1048"/>
      <c r="AX120" s="1048"/>
      <c r="AY120" s="1049"/>
      <c r="AZ120" s="998" t="s">
        <v>479</v>
      </c>
      <c r="BA120" s="947"/>
      <c r="BB120" s="947"/>
      <c r="BC120" s="947"/>
      <c r="BD120" s="947"/>
      <c r="BE120" s="947"/>
      <c r="BF120" s="947"/>
      <c r="BG120" s="947"/>
      <c r="BH120" s="947"/>
      <c r="BI120" s="947"/>
      <c r="BJ120" s="947"/>
      <c r="BK120" s="947"/>
      <c r="BL120" s="947"/>
      <c r="BM120" s="947"/>
      <c r="BN120" s="947"/>
      <c r="BO120" s="947"/>
      <c r="BP120" s="948"/>
      <c r="BQ120" s="984">
        <v>3822680</v>
      </c>
      <c r="BR120" s="985"/>
      <c r="BS120" s="985"/>
      <c r="BT120" s="985"/>
      <c r="BU120" s="985"/>
      <c r="BV120" s="985">
        <v>3846278</v>
      </c>
      <c r="BW120" s="985"/>
      <c r="BX120" s="985"/>
      <c r="BY120" s="985"/>
      <c r="BZ120" s="985"/>
      <c r="CA120" s="985">
        <v>4418661</v>
      </c>
      <c r="CB120" s="985"/>
      <c r="CC120" s="985"/>
      <c r="CD120" s="985"/>
      <c r="CE120" s="985"/>
      <c r="CF120" s="999">
        <v>41.3</v>
      </c>
      <c r="CG120" s="1000"/>
      <c r="CH120" s="1000"/>
      <c r="CI120" s="1000"/>
      <c r="CJ120" s="1000"/>
      <c r="CK120" s="1065" t="s">
        <v>480</v>
      </c>
      <c r="CL120" s="1066"/>
      <c r="CM120" s="1066"/>
      <c r="CN120" s="1066"/>
      <c r="CO120" s="1067"/>
      <c r="CP120" s="1073" t="s">
        <v>481</v>
      </c>
      <c r="CQ120" s="1074"/>
      <c r="CR120" s="1074"/>
      <c r="CS120" s="1074"/>
      <c r="CT120" s="1074"/>
      <c r="CU120" s="1074"/>
      <c r="CV120" s="1074"/>
      <c r="CW120" s="1074"/>
      <c r="CX120" s="1074"/>
      <c r="CY120" s="1074"/>
      <c r="CZ120" s="1074"/>
      <c r="DA120" s="1074"/>
      <c r="DB120" s="1074"/>
      <c r="DC120" s="1074"/>
      <c r="DD120" s="1074"/>
      <c r="DE120" s="1074"/>
      <c r="DF120" s="1075"/>
      <c r="DG120" s="984" t="s">
        <v>447</v>
      </c>
      <c r="DH120" s="985"/>
      <c r="DI120" s="985"/>
      <c r="DJ120" s="985"/>
      <c r="DK120" s="985"/>
      <c r="DL120" s="985" t="s">
        <v>452</v>
      </c>
      <c r="DM120" s="985"/>
      <c r="DN120" s="985"/>
      <c r="DO120" s="985"/>
      <c r="DP120" s="985"/>
      <c r="DQ120" s="985" t="s">
        <v>444</v>
      </c>
      <c r="DR120" s="985"/>
      <c r="DS120" s="985"/>
      <c r="DT120" s="985"/>
      <c r="DU120" s="985"/>
      <c r="DV120" s="986" t="s">
        <v>394</v>
      </c>
      <c r="DW120" s="986"/>
      <c r="DX120" s="986"/>
      <c r="DY120" s="986"/>
      <c r="DZ120" s="987"/>
    </row>
    <row r="121" spans="1:130" s="248" customFormat="1" ht="26.25" customHeight="1" x14ac:dyDescent="0.15">
      <c r="A121" s="1117"/>
      <c r="B121" s="1004"/>
      <c r="C121" s="1025" t="s">
        <v>482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394</v>
      </c>
      <c r="AB121" s="1017"/>
      <c r="AC121" s="1017"/>
      <c r="AD121" s="1017"/>
      <c r="AE121" s="1018"/>
      <c r="AF121" s="1019" t="s">
        <v>452</v>
      </c>
      <c r="AG121" s="1017"/>
      <c r="AH121" s="1017"/>
      <c r="AI121" s="1017"/>
      <c r="AJ121" s="1018"/>
      <c r="AK121" s="1019" t="s">
        <v>473</v>
      </c>
      <c r="AL121" s="1017"/>
      <c r="AM121" s="1017"/>
      <c r="AN121" s="1017"/>
      <c r="AO121" s="1018"/>
      <c r="AP121" s="1020" t="s">
        <v>473</v>
      </c>
      <c r="AQ121" s="1021"/>
      <c r="AR121" s="1021"/>
      <c r="AS121" s="1021"/>
      <c r="AT121" s="1022"/>
      <c r="AU121" s="1050"/>
      <c r="AV121" s="1051"/>
      <c r="AW121" s="1051"/>
      <c r="AX121" s="1051"/>
      <c r="AY121" s="1052"/>
      <c r="AZ121" s="1007" t="s">
        <v>483</v>
      </c>
      <c r="BA121" s="1008"/>
      <c r="BB121" s="1008"/>
      <c r="BC121" s="1008"/>
      <c r="BD121" s="1008"/>
      <c r="BE121" s="1008"/>
      <c r="BF121" s="1008"/>
      <c r="BG121" s="1008"/>
      <c r="BH121" s="1008"/>
      <c r="BI121" s="1008"/>
      <c r="BJ121" s="1008"/>
      <c r="BK121" s="1008"/>
      <c r="BL121" s="1008"/>
      <c r="BM121" s="1008"/>
      <c r="BN121" s="1008"/>
      <c r="BO121" s="1008"/>
      <c r="BP121" s="1009"/>
      <c r="BQ121" s="977" t="s">
        <v>394</v>
      </c>
      <c r="BR121" s="978"/>
      <c r="BS121" s="978"/>
      <c r="BT121" s="978"/>
      <c r="BU121" s="978"/>
      <c r="BV121" s="978" t="s">
        <v>444</v>
      </c>
      <c r="BW121" s="978"/>
      <c r="BX121" s="978"/>
      <c r="BY121" s="978"/>
      <c r="BZ121" s="978"/>
      <c r="CA121" s="978" t="s">
        <v>394</v>
      </c>
      <c r="CB121" s="978"/>
      <c r="CC121" s="978"/>
      <c r="CD121" s="978"/>
      <c r="CE121" s="978"/>
      <c r="CF121" s="972" t="s">
        <v>452</v>
      </c>
      <c r="CG121" s="973"/>
      <c r="CH121" s="973"/>
      <c r="CI121" s="973"/>
      <c r="CJ121" s="973"/>
      <c r="CK121" s="1068"/>
      <c r="CL121" s="1069"/>
      <c r="CM121" s="1069"/>
      <c r="CN121" s="1069"/>
      <c r="CO121" s="1070"/>
      <c r="CP121" s="1078"/>
      <c r="CQ121" s="1079"/>
      <c r="CR121" s="1079"/>
      <c r="CS121" s="1079"/>
      <c r="CT121" s="1079"/>
      <c r="CU121" s="1079"/>
      <c r="CV121" s="1079"/>
      <c r="CW121" s="1079"/>
      <c r="CX121" s="1079"/>
      <c r="CY121" s="1079"/>
      <c r="CZ121" s="1079"/>
      <c r="DA121" s="1079"/>
      <c r="DB121" s="1079"/>
      <c r="DC121" s="1079"/>
      <c r="DD121" s="1079"/>
      <c r="DE121" s="1079"/>
      <c r="DF121" s="1080"/>
      <c r="DG121" s="977"/>
      <c r="DH121" s="978"/>
      <c r="DI121" s="978"/>
      <c r="DJ121" s="978"/>
      <c r="DK121" s="978"/>
      <c r="DL121" s="978"/>
      <c r="DM121" s="978"/>
      <c r="DN121" s="978"/>
      <c r="DO121" s="978"/>
      <c r="DP121" s="978"/>
      <c r="DQ121" s="978"/>
      <c r="DR121" s="978"/>
      <c r="DS121" s="978"/>
      <c r="DT121" s="978"/>
      <c r="DU121" s="978"/>
      <c r="DV121" s="979"/>
      <c r="DW121" s="979"/>
      <c r="DX121" s="979"/>
      <c r="DY121" s="979"/>
      <c r="DZ121" s="980"/>
    </row>
    <row r="122" spans="1:130" s="248" customFormat="1" ht="26.25" customHeight="1" x14ac:dyDescent="0.15">
      <c r="A122" s="1117"/>
      <c r="B122" s="1004"/>
      <c r="C122" s="974" t="s">
        <v>461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444</v>
      </c>
      <c r="AB122" s="1017"/>
      <c r="AC122" s="1017"/>
      <c r="AD122" s="1017"/>
      <c r="AE122" s="1018"/>
      <c r="AF122" s="1019" t="s">
        <v>475</v>
      </c>
      <c r="AG122" s="1017"/>
      <c r="AH122" s="1017"/>
      <c r="AI122" s="1017"/>
      <c r="AJ122" s="1018"/>
      <c r="AK122" s="1019" t="s">
        <v>447</v>
      </c>
      <c r="AL122" s="1017"/>
      <c r="AM122" s="1017"/>
      <c r="AN122" s="1017"/>
      <c r="AO122" s="1018"/>
      <c r="AP122" s="1020" t="s">
        <v>452</v>
      </c>
      <c r="AQ122" s="1021"/>
      <c r="AR122" s="1021"/>
      <c r="AS122" s="1021"/>
      <c r="AT122" s="1022"/>
      <c r="AU122" s="1050"/>
      <c r="AV122" s="1051"/>
      <c r="AW122" s="1051"/>
      <c r="AX122" s="1051"/>
      <c r="AY122" s="1052"/>
      <c r="AZ122" s="1032" t="s">
        <v>484</v>
      </c>
      <c r="BA122" s="1023"/>
      <c r="BB122" s="1023"/>
      <c r="BC122" s="1023"/>
      <c r="BD122" s="1023"/>
      <c r="BE122" s="1023"/>
      <c r="BF122" s="1023"/>
      <c r="BG122" s="1023"/>
      <c r="BH122" s="1023"/>
      <c r="BI122" s="1023"/>
      <c r="BJ122" s="1023"/>
      <c r="BK122" s="1023"/>
      <c r="BL122" s="1023"/>
      <c r="BM122" s="1023"/>
      <c r="BN122" s="1023"/>
      <c r="BO122" s="1023"/>
      <c r="BP122" s="1024"/>
      <c r="BQ122" s="1055">
        <v>12822098</v>
      </c>
      <c r="BR122" s="1056"/>
      <c r="BS122" s="1056"/>
      <c r="BT122" s="1056"/>
      <c r="BU122" s="1056"/>
      <c r="BV122" s="1056">
        <v>13090482</v>
      </c>
      <c r="BW122" s="1056"/>
      <c r="BX122" s="1056"/>
      <c r="BY122" s="1056"/>
      <c r="BZ122" s="1056"/>
      <c r="CA122" s="1056">
        <v>13615952</v>
      </c>
      <c r="CB122" s="1056"/>
      <c r="CC122" s="1056"/>
      <c r="CD122" s="1056"/>
      <c r="CE122" s="1056"/>
      <c r="CF122" s="1076">
        <v>127.4</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15">
      <c r="A123" s="1117"/>
      <c r="B123" s="1004"/>
      <c r="C123" s="974" t="s">
        <v>468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443</v>
      </c>
      <c r="AB123" s="1017"/>
      <c r="AC123" s="1017"/>
      <c r="AD123" s="1017"/>
      <c r="AE123" s="1018"/>
      <c r="AF123" s="1019" t="s">
        <v>443</v>
      </c>
      <c r="AG123" s="1017"/>
      <c r="AH123" s="1017"/>
      <c r="AI123" s="1017"/>
      <c r="AJ123" s="1018"/>
      <c r="AK123" s="1019" t="s">
        <v>455</v>
      </c>
      <c r="AL123" s="1017"/>
      <c r="AM123" s="1017"/>
      <c r="AN123" s="1017"/>
      <c r="AO123" s="1018"/>
      <c r="AP123" s="1020" t="s">
        <v>452</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485</v>
      </c>
      <c r="BP123" s="1064"/>
      <c r="BQ123" s="1123">
        <v>16644778</v>
      </c>
      <c r="BR123" s="1124"/>
      <c r="BS123" s="1124"/>
      <c r="BT123" s="1124"/>
      <c r="BU123" s="1124"/>
      <c r="BV123" s="1124">
        <v>16936760</v>
      </c>
      <c r="BW123" s="1124"/>
      <c r="BX123" s="1124"/>
      <c r="BY123" s="1124"/>
      <c r="BZ123" s="1124"/>
      <c r="CA123" s="1124">
        <v>18034613</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471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473</v>
      </c>
      <c r="AB124" s="1017"/>
      <c r="AC124" s="1017"/>
      <c r="AD124" s="1017"/>
      <c r="AE124" s="1018"/>
      <c r="AF124" s="1019" t="s">
        <v>452</v>
      </c>
      <c r="AG124" s="1017"/>
      <c r="AH124" s="1017"/>
      <c r="AI124" s="1017"/>
      <c r="AJ124" s="1018"/>
      <c r="AK124" s="1019" t="s">
        <v>394</v>
      </c>
      <c r="AL124" s="1017"/>
      <c r="AM124" s="1017"/>
      <c r="AN124" s="1017"/>
      <c r="AO124" s="1018"/>
      <c r="AP124" s="1020" t="s">
        <v>394</v>
      </c>
      <c r="AQ124" s="1021"/>
      <c r="AR124" s="1021"/>
      <c r="AS124" s="1021"/>
      <c r="AT124" s="1022"/>
      <c r="AU124" s="1119" t="s">
        <v>486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68.599999999999994</v>
      </c>
      <c r="BR124" s="1086"/>
      <c r="BS124" s="1086"/>
      <c r="BT124" s="1086"/>
      <c r="BU124" s="1086"/>
      <c r="BV124" s="1086">
        <v>69</v>
      </c>
      <c r="BW124" s="1086"/>
      <c r="BX124" s="1086"/>
      <c r="BY124" s="1086"/>
      <c r="BZ124" s="1086"/>
      <c r="CA124" s="1086">
        <v>54.3</v>
      </c>
      <c r="CB124" s="1086"/>
      <c r="CC124" s="1086"/>
      <c r="CD124" s="1086"/>
      <c r="CE124" s="1086"/>
      <c r="CF124" s="1087"/>
      <c r="CG124" s="1088"/>
      <c r="CH124" s="1088"/>
      <c r="CI124" s="1088"/>
      <c r="CJ124" s="1089"/>
      <c r="CK124" s="1071"/>
      <c r="CL124" s="1071"/>
      <c r="CM124" s="1071"/>
      <c r="CN124" s="1071"/>
      <c r="CO124" s="1072"/>
      <c r="CP124" s="1078" t="s">
        <v>487</v>
      </c>
      <c r="CQ124" s="1079"/>
      <c r="CR124" s="1079"/>
      <c r="CS124" s="1079"/>
      <c r="CT124" s="1079"/>
      <c r="CU124" s="1079"/>
      <c r="CV124" s="1079"/>
      <c r="CW124" s="1079"/>
      <c r="CX124" s="1079"/>
      <c r="CY124" s="1079"/>
      <c r="CZ124" s="1079"/>
      <c r="DA124" s="1079"/>
      <c r="DB124" s="1079"/>
      <c r="DC124" s="1079"/>
      <c r="DD124" s="1079"/>
      <c r="DE124" s="1079"/>
      <c r="DF124" s="1080"/>
      <c r="DG124" s="1063">
        <v>14143</v>
      </c>
      <c r="DH124" s="1042"/>
      <c r="DI124" s="1042"/>
      <c r="DJ124" s="1042"/>
      <c r="DK124" s="1043"/>
      <c r="DL124" s="1041" t="s">
        <v>394</v>
      </c>
      <c r="DM124" s="1042"/>
      <c r="DN124" s="1042"/>
      <c r="DO124" s="1042"/>
      <c r="DP124" s="1043"/>
      <c r="DQ124" s="1041" t="s">
        <v>452</v>
      </c>
      <c r="DR124" s="1042"/>
      <c r="DS124" s="1042"/>
      <c r="DT124" s="1042"/>
      <c r="DU124" s="1043"/>
      <c r="DV124" s="1044" t="s">
        <v>394</v>
      </c>
      <c r="DW124" s="1045"/>
      <c r="DX124" s="1045"/>
      <c r="DY124" s="1045"/>
      <c r="DZ124" s="1046"/>
    </row>
    <row r="125" spans="1:130" s="248" customFormat="1" ht="26.25" customHeight="1" x14ac:dyDescent="0.15">
      <c r="A125" s="1117"/>
      <c r="B125" s="1004"/>
      <c r="C125" s="974" t="s">
        <v>474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488</v>
      </c>
      <c r="AB125" s="1017"/>
      <c r="AC125" s="1017"/>
      <c r="AD125" s="1017"/>
      <c r="AE125" s="1018"/>
      <c r="AF125" s="1019" t="s">
        <v>394</v>
      </c>
      <c r="AG125" s="1017"/>
      <c r="AH125" s="1017"/>
      <c r="AI125" s="1017"/>
      <c r="AJ125" s="1018"/>
      <c r="AK125" s="1019" t="s">
        <v>455</v>
      </c>
      <c r="AL125" s="1017"/>
      <c r="AM125" s="1017"/>
      <c r="AN125" s="1017"/>
      <c r="AO125" s="1018"/>
      <c r="AP125" s="1020" t="s">
        <v>444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489</v>
      </c>
      <c r="CL125" s="1066"/>
      <c r="CM125" s="1066"/>
      <c r="CN125" s="1066"/>
      <c r="CO125" s="1067"/>
      <c r="CP125" s="998" t="s">
        <v>490</v>
      </c>
      <c r="CQ125" s="947"/>
      <c r="CR125" s="947"/>
      <c r="CS125" s="947"/>
      <c r="CT125" s="947"/>
      <c r="CU125" s="947"/>
      <c r="CV125" s="947"/>
      <c r="CW125" s="947"/>
      <c r="CX125" s="947"/>
      <c r="CY125" s="947"/>
      <c r="CZ125" s="947"/>
      <c r="DA125" s="947"/>
      <c r="DB125" s="947"/>
      <c r="DC125" s="947"/>
      <c r="DD125" s="947"/>
      <c r="DE125" s="947"/>
      <c r="DF125" s="948"/>
      <c r="DG125" s="984" t="s">
        <v>394</v>
      </c>
      <c r="DH125" s="985"/>
      <c r="DI125" s="985"/>
      <c r="DJ125" s="985"/>
      <c r="DK125" s="985"/>
      <c r="DL125" s="985" t="s">
        <v>443</v>
      </c>
      <c r="DM125" s="985"/>
      <c r="DN125" s="985"/>
      <c r="DO125" s="985"/>
      <c r="DP125" s="985"/>
      <c r="DQ125" s="985" t="s">
        <v>394</v>
      </c>
      <c r="DR125" s="985"/>
      <c r="DS125" s="985"/>
      <c r="DT125" s="985"/>
      <c r="DU125" s="985"/>
      <c r="DV125" s="986" t="s">
        <v>452</v>
      </c>
      <c r="DW125" s="986"/>
      <c r="DX125" s="986"/>
      <c r="DY125" s="986"/>
      <c r="DZ125" s="987"/>
    </row>
    <row r="126" spans="1:130" s="248" customFormat="1" ht="26.25" customHeight="1" thickBot="1" x14ac:dyDescent="0.2">
      <c r="A126" s="1117"/>
      <c r="B126" s="1004"/>
      <c r="C126" s="974" t="s">
        <v>477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135155</v>
      </c>
      <c r="AB126" s="1017"/>
      <c r="AC126" s="1017"/>
      <c r="AD126" s="1017"/>
      <c r="AE126" s="1018"/>
      <c r="AF126" s="1019">
        <v>119295</v>
      </c>
      <c r="AG126" s="1017"/>
      <c r="AH126" s="1017"/>
      <c r="AI126" s="1017"/>
      <c r="AJ126" s="1018"/>
      <c r="AK126" s="1019">
        <v>102895</v>
      </c>
      <c r="AL126" s="1017"/>
      <c r="AM126" s="1017"/>
      <c r="AN126" s="1017"/>
      <c r="AO126" s="1018"/>
      <c r="AP126" s="1020">
        <v>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491</v>
      </c>
      <c r="CQ126" s="1008"/>
      <c r="CR126" s="1008"/>
      <c r="CS126" s="1008"/>
      <c r="CT126" s="1008"/>
      <c r="CU126" s="1008"/>
      <c r="CV126" s="1008"/>
      <c r="CW126" s="1008"/>
      <c r="CX126" s="1008"/>
      <c r="CY126" s="1008"/>
      <c r="CZ126" s="1008"/>
      <c r="DA126" s="1008"/>
      <c r="DB126" s="1008"/>
      <c r="DC126" s="1008"/>
      <c r="DD126" s="1008"/>
      <c r="DE126" s="1008"/>
      <c r="DF126" s="1009"/>
      <c r="DG126" s="977" t="s">
        <v>452</v>
      </c>
      <c r="DH126" s="978"/>
      <c r="DI126" s="978"/>
      <c r="DJ126" s="978"/>
      <c r="DK126" s="978"/>
      <c r="DL126" s="978" t="s">
        <v>452</v>
      </c>
      <c r="DM126" s="978"/>
      <c r="DN126" s="978"/>
      <c r="DO126" s="978"/>
      <c r="DP126" s="978"/>
      <c r="DQ126" s="978" t="s">
        <v>444</v>
      </c>
      <c r="DR126" s="978"/>
      <c r="DS126" s="978"/>
      <c r="DT126" s="978"/>
      <c r="DU126" s="978"/>
      <c r="DV126" s="979" t="s">
        <v>394</v>
      </c>
      <c r="DW126" s="979"/>
      <c r="DX126" s="979"/>
      <c r="DY126" s="979"/>
      <c r="DZ126" s="980"/>
    </row>
    <row r="127" spans="1:130" s="248" customFormat="1" ht="26.25" customHeight="1" x14ac:dyDescent="0.15">
      <c r="A127" s="1118"/>
      <c r="B127" s="1006"/>
      <c r="C127" s="1060" t="s">
        <v>492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394</v>
      </c>
      <c r="AB127" s="1017"/>
      <c r="AC127" s="1017"/>
      <c r="AD127" s="1017"/>
      <c r="AE127" s="1018"/>
      <c r="AF127" s="1019" t="s">
        <v>444</v>
      </c>
      <c r="AG127" s="1017"/>
      <c r="AH127" s="1017"/>
      <c r="AI127" s="1017"/>
      <c r="AJ127" s="1018"/>
      <c r="AK127" s="1019" t="s">
        <v>452</v>
      </c>
      <c r="AL127" s="1017"/>
      <c r="AM127" s="1017"/>
      <c r="AN127" s="1017"/>
      <c r="AO127" s="1018"/>
      <c r="AP127" s="1020" t="s">
        <v>394</v>
      </c>
      <c r="AQ127" s="1021"/>
      <c r="AR127" s="1021"/>
      <c r="AS127" s="1021"/>
      <c r="AT127" s="1022"/>
      <c r="AU127" s="284"/>
      <c r="AV127" s="284"/>
      <c r="AW127" s="284"/>
      <c r="AX127" s="1090" t="s">
        <v>493</v>
      </c>
      <c r="AY127" s="1091"/>
      <c r="AZ127" s="1091"/>
      <c r="BA127" s="1091"/>
      <c r="BB127" s="1091"/>
      <c r="BC127" s="1091"/>
      <c r="BD127" s="1091"/>
      <c r="BE127" s="1092"/>
      <c r="BF127" s="1093" t="s">
        <v>494</v>
      </c>
      <c r="BG127" s="1091"/>
      <c r="BH127" s="1091"/>
      <c r="BI127" s="1091"/>
      <c r="BJ127" s="1091"/>
      <c r="BK127" s="1091"/>
      <c r="BL127" s="1092"/>
      <c r="BM127" s="1093" t="s">
        <v>495</v>
      </c>
      <c r="BN127" s="1091"/>
      <c r="BO127" s="1091"/>
      <c r="BP127" s="1091"/>
      <c r="BQ127" s="1091"/>
      <c r="BR127" s="1091"/>
      <c r="BS127" s="1092"/>
      <c r="BT127" s="1093" t="s">
        <v>496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497</v>
      </c>
      <c r="CQ127" s="1008"/>
      <c r="CR127" s="1008"/>
      <c r="CS127" s="1008"/>
      <c r="CT127" s="1008"/>
      <c r="CU127" s="1008"/>
      <c r="CV127" s="1008"/>
      <c r="CW127" s="1008"/>
      <c r="CX127" s="1008"/>
      <c r="CY127" s="1008"/>
      <c r="CZ127" s="1008"/>
      <c r="DA127" s="1008"/>
      <c r="DB127" s="1008"/>
      <c r="DC127" s="1008"/>
      <c r="DD127" s="1008"/>
      <c r="DE127" s="1008"/>
      <c r="DF127" s="1009"/>
      <c r="DG127" s="977" t="s">
        <v>444</v>
      </c>
      <c r="DH127" s="978"/>
      <c r="DI127" s="978"/>
      <c r="DJ127" s="978"/>
      <c r="DK127" s="978"/>
      <c r="DL127" s="978" t="s">
        <v>452</v>
      </c>
      <c r="DM127" s="978"/>
      <c r="DN127" s="978"/>
      <c r="DO127" s="978"/>
      <c r="DP127" s="978"/>
      <c r="DQ127" s="978" t="s">
        <v>394</v>
      </c>
      <c r="DR127" s="978"/>
      <c r="DS127" s="978"/>
      <c r="DT127" s="978"/>
      <c r="DU127" s="978"/>
      <c r="DV127" s="979" t="s">
        <v>452</v>
      </c>
      <c r="DW127" s="979"/>
      <c r="DX127" s="979"/>
      <c r="DY127" s="979"/>
      <c r="DZ127" s="980"/>
    </row>
    <row r="128" spans="1:130" s="248" customFormat="1" ht="26.25" customHeight="1" thickBot="1" x14ac:dyDescent="0.2">
      <c r="A128" s="1101" t="s">
        <v>498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499</v>
      </c>
      <c r="X128" s="1103"/>
      <c r="Y128" s="1103"/>
      <c r="Z128" s="1104"/>
      <c r="AA128" s="1105" t="s">
        <v>452</v>
      </c>
      <c r="AB128" s="1106"/>
      <c r="AC128" s="1106"/>
      <c r="AD128" s="1106"/>
      <c r="AE128" s="1107"/>
      <c r="AF128" s="1108" t="s">
        <v>448</v>
      </c>
      <c r="AG128" s="1106"/>
      <c r="AH128" s="1106"/>
      <c r="AI128" s="1106"/>
      <c r="AJ128" s="1107"/>
      <c r="AK128" s="1108" t="s">
        <v>394</v>
      </c>
      <c r="AL128" s="1106"/>
      <c r="AM128" s="1106"/>
      <c r="AN128" s="1106"/>
      <c r="AO128" s="1107"/>
      <c r="AP128" s="1109"/>
      <c r="AQ128" s="1110"/>
      <c r="AR128" s="1110"/>
      <c r="AS128" s="1110"/>
      <c r="AT128" s="1111"/>
      <c r="AU128" s="284"/>
      <c r="AV128" s="284"/>
      <c r="AW128" s="284"/>
      <c r="AX128" s="946" t="s">
        <v>500</v>
      </c>
      <c r="AY128" s="947"/>
      <c r="AZ128" s="947"/>
      <c r="BA128" s="947"/>
      <c r="BB128" s="947"/>
      <c r="BC128" s="947"/>
      <c r="BD128" s="947"/>
      <c r="BE128" s="948"/>
      <c r="BF128" s="1112" t="s">
        <v>394</v>
      </c>
      <c r="BG128" s="1113"/>
      <c r="BH128" s="1113"/>
      <c r="BI128" s="1113"/>
      <c r="BJ128" s="1113"/>
      <c r="BK128" s="1113"/>
      <c r="BL128" s="1114"/>
      <c r="BM128" s="1112">
        <v>13.08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501</v>
      </c>
      <c r="CQ128" s="1095"/>
      <c r="CR128" s="1095"/>
      <c r="CS128" s="1095"/>
      <c r="CT128" s="1095"/>
      <c r="CU128" s="1095"/>
      <c r="CV128" s="1095"/>
      <c r="CW128" s="1095"/>
      <c r="CX128" s="1095"/>
      <c r="CY128" s="1095"/>
      <c r="CZ128" s="1095"/>
      <c r="DA128" s="1095"/>
      <c r="DB128" s="1095"/>
      <c r="DC128" s="1095"/>
      <c r="DD128" s="1095"/>
      <c r="DE128" s="1095"/>
      <c r="DF128" s="1096"/>
      <c r="DG128" s="1097" t="s">
        <v>444</v>
      </c>
      <c r="DH128" s="1098"/>
      <c r="DI128" s="1098"/>
      <c r="DJ128" s="1098"/>
      <c r="DK128" s="1098"/>
      <c r="DL128" s="1098" t="s">
        <v>444</v>
      </c>
      <c r="DM128" s="1098"/>
      <c r="DN128" s="1098"/>
      <c r="DO128" s="1098"/>
      <c r="DP128" s="1098"/>
      <c r="DQ128" s="1098" t="s">
        <v>450</v>
      </c>
      <c r="DR128" s="1098"/>
      <c r="DS128" s="1098"/>
      <c r="DT128" s="1098"/>
      <c r="DU128" s="1098"/>
      <c r="DV128" s="1099" t="s">
        <v>450</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502</v>
      </c>
      <c r="X129" s="1132"/>
      <c r="Y129" s="1132"/>
      <c r="Z129" s="1133"/>
      <c r="AA129" s="1016">
        <v>11241743</v>
      </c>
      <c r="AB129" s="1017"/>
      <c r="AC129" s="1017"/>
      <c r="AD129" s="1017"/>
      <c r="AE129" s="1018"/>
      <c r="AF129" s="1019">
        <v>11151319</v>
      </c>
      <c r="AG129" s="1017"/>
      <c r="AH129" s="1017"/>
      <c r="AI129" s="1017"/>
      <c r="AJ129" s="1018"/>
      <c r="AK129" s="1019">
        <v>11789252</v>
      </c>
      <c r="AL129" s="1017"/>
      <c r="AM129" s="1017"/>
      <c r="AN129" s="1017"/>
      <c r="AO129" s="1018"/>
      <c r="AP129" s="1134"/>
      <c r="AQ129" s="1135"/>
      <c r="AR129" s="1135"/>
      <c r="AS129" s="1135"/>
      <c r="AT129" s="1136"/>
      <c r="AU129" s="286"/>
      <c r="AV129" s="286"/>
      <c r="AW129" s="286"/>
      <c r="AX129" s="1125" t="s">
        <v>503</v>
      </c>
      <c r="AY129" s="1008"/>
      <c r="AZ129" s="1008"/>
      <c r="BA129" s="1008"/>
      <c r="BB129" s="1008"/>
      <c r="BC129" s="1008"/>
      <c r="BD129" s="1008"/>
      <c r="BE129" s="1009"/>
      <c r="BF129" s="1126" t="s">
        <v>444</v>
      </c>
      <c r="BG129" s="1127"/>
      <c r="BH129" s="1127"/>
      <c r="BI129" s="1127"/>
      <c r="BJ129" s="1127"/>
      <c r="BK129" s="1127"/>
      <c r="BL129" s="1128"/>
      <c r="BM129" s="1126">
        <v>18.079999999999998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505</v>
      </c>
      <c r="X130" s="1132"/>
      <c r="Y130" s="1132"/>
      <c r="Z130" s="1133"/>
      <c r="AA130" s="1016">
        <v>1114301</v>
      </c>
      <c r="AB130" s="1017"/>
      <c r="AC130" s="1017"/>
      <c r="AD130" s="1017"/>
      <c r="AE130" s="1018"/>
      <c r="AF130" s="1019">
        <v>1095798</v>
      </c>
      <c r="AG130" s="1017"/>
      <c r="AH130" s="1017"/>
      <c r="AI130" s="1017"/>
      <c r="AJ130" s="1018"/>
      <c r="AK130" s="1019">
        <v>1102435</v>
      </c>
      <c r="AL130" s="1017"/>
      <c r="AM130" s="1017"/>
      <c r="AN130" s="1017"/>
      <c r="AO130" s="1018"/>
      <c r="AP130" s="1134"/>
      <c r="AQ130" s="1135"/>
      <c r="AR130" s="1135"/>
      <c r="AS130" s="1135"/>
      <c r="AT130" s="1136"/>
      <c r="AU130" s="286"/>
      <c r="AV130" s="286"/>
      <c r="AW130" s="286"/>
      <c r="AX130" s="1125" t="s">
        <v>506</v>
      </c>
      <c r="AY130" s="1008"/>
      <c r="AZ130" s="1008"/>
      <c r="BA130" s="1008"/>
      <c r="BB130" s="1008"/>
      <c r="BC130" s="1008"/>
      <c r="BD130" s="1008"/>
      <c r="BE130" s="1009"/>
      <c r="BF130" s="1162">
        <v>8.4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507</v>
      </c>
      <c r="X131" s="1170"/>
      <c r="Y131" s="1170"/>
      <c r="Z131" s="1171"/>
      <c r="AA131" s="1063">
        <v>10127442</v>
      </c>
      <c r="AB131" s="1042"/>
      <c r="AC131" s="1042"/>
      <c r="AD131" s="1042"/>
      <c r="AE131" s="1043"/>
      <c r="AF131" s="1041">
        <v>10055521</v>
      </c>
      <c r="AG131" s="1042"/>
      <c r="AH131" s="1042"/>
      <c r="AI131" s="1042"/>
      <c r="AJ131" s="1043"/>
      <c r="AK131" s="1041">
        <v>10686817</v>
      </c>
      <c r="AL131" s="1042"/>
      <c r="AM131" s="1042"/>
      <c r="AN131" s="1042"/>
      <c r="AO131" s="1043"/>
      <c r="AP131" s="1172"/>
      <c r="AQ131" s="1173"/>
      <c r="AR131" s="1173"/>
      <c r="AS131" s="1173"/>
      <c r="AT131" s="1174"/>
      <c r="AU131" s="286"/>
      <c r="AV131" s="286"/>
      <c r="AW131" s="286"/>
      <c r="AX131" s="1144" t="s">
        <v>508</v>
      </c>
      <c r="AY131" s="1095"/>
      <c r="AZ131" s="1095"/>
      <c r="BA131" s="1095"/>
      <c r="BB131" s="1095"/>
      <c r="BC131" s="1095"/>
      <c r="BD131" s="1095"/>
      <c r="BE131" s="1096"/>
      <c r="BF131" s="1145">
        <v>54.3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510</v>
      </c>
      <c r="W132" s="1155"/>
      <c r="X132" s="1155"/>
      <c r="Y132" s="1155"/>
      <c r="Z132" s="1156"/>
      <c r="AA132" s="1157">
        <v>7.9488186650000001</v>
      </c>
      <c r="AB132" s="1158"/>
      <c r="AC132" s="1158"/>
      <c r="AD132" s="1158"/>
      <c r="AE132" s="1159"/>
      <c r="AF132" s="1160">
        <v>8.8402778929999997</v>
      </c>
      <c r="AG132" s="1158"/>
      <c r="AH132" s="1158"/>
      <c r="AI132" s="1158"/>
      <c r="AJ132" s="1159"/>
      <c r="AK132" s="1160">
        <v>8.4496721519999998</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511</v>
      </c>
      <c r="W133" s="1138"/>
      <c r="X133" s="1138"/>
      <c r="Y133" s="1138"/>
      <c r="Z133" s="1139"/>
      <c r="AA133" s="1140">
        <v>9.1999999999999993</v>
      </c>
      <c r="AB133" s="1141"/>
      <c r="AC133" s="1141"/>
      <c r="AD133" s="1141"/>
      <c r="AE133" s="1142"/>
      <c r="AF133" s="1140">
        <v>8.6</v>
      </c>
      <c r="AG133" s="1141"/>
      <c r="AH133" s="1141"/>
      <c r="AI133" s="1141"/>
      <c r="AJ133" s="1142"/>
      <c r="AK133" s="1140">
        <v>8.4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meQAnrGEYd5jyKRMS0MtZZYi5l3ezrw0r6A/5Q4TNQ/jy9ZdqPIkXIeT/t4Hk4zTfQROYWFHCHCpr7AH/14xA==" saltValue="MGWUFXlxoqVZSJMmZDc9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37" zoomScaleNormal="85" zoomScaleSheetLayoutView="100" workbookViewId="0">
      <selection activeCell="AI72" sqref="AI7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i6LrB4Dcmfz5VroJ/Uvf1UZCgSbXquItfcom+RuCTrpS0F46aSVFD4NgDfNIZlvXSMakFv5hzLszfeuaTOlNA==" saltValue="4HvPEkTDpOjakkBvpC/o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 zoomScale="95" zoomScaleNormal="9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AYvs3dl0akogYUKmmm+gT7f0crFpfpVPezT41d45iBTIX4MOMKHCmK6Xz+UpuNdQfKWLsjmoi2L8TgBDPSYQg==" saltValue="V5jBg/zM/EF6VNVuJXyr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520</v>
      </c>
      <c r="AL9" s="1178"/>
      <c r="AM9" s="1178"/>
      <c r="AN9" s="1179"/>
      <c r="AO9" s="314">
        <v>3824420</v>
      </c>
      <c r="AP9" s="314">
        <v>88047</v>
      </c>
      <c r="AQ9" s="315">
        <v>100177</v>
      </c>
      <c r="AR9" s="316">
        <v>-12.1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521</v>
      </c>
      <c r="AL10" s="1178"/>
      <c r="AM10" s="1178"/>
      <c r="AN10" s="1179"/>
      <c r="AO10" s="317">
        <v>43928</v>
      </c>
      <c r="AP10" s="317">
        <v>1011</v>
      </c>
      <c r="AQ10" s="318">
        <v>9943</v>
      </c>
      <c r="AR10" s="319">
        <v>-89.8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522</v>
      </c>
      <c r="AL11" s="1178"/>
      <c r="AM11" s="1178"/>
      <c r="AN11" s="1179"/>
      <c r="AO11" s="317">
        <v>109016</v>
      </c>
      <c r="AP11" s="317">
        <v>2510</v>
      </c>
      <c r="AQ11" s="318">
        <v>1487</v>
      </c>
      <c r="AR11" s="319">
        <v>68.8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523</v>
      </c>
      <c r="AL12" s="1178"/>
      <c r="AM12" s="1178"/>
      <c r="AN12" s="1179"/>
      <c r="AO12" s="317">
        <v>12311</v>
      </c>
      <c r="AP12" s="317">
        <v>283</v>
      </c>
      <c r="AQ12" s="318">
        <v>23</v>
      </c>
      <c r="AR12" s="319">
        <v>1130.4000000000001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524</v>
      </c>
      <c r="AL13" s="1178"/>
      <c r="AM13" s="1178"/>
      <c r="AN13" s="1179"/>
      <c r="AO13" s="317">
        <v>220143</v>
      </c>
      <c r="AP13" s="317">
        <v>5068</v>
      </c>
      <c r="AQ13" s="318">
        <v>4025</v>
      </c>
      <c r="AR13" s="319">
        <v>25.9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525</v>
      </c>
      <c r="AL14" s="1178"/>
      <c r="AM14" s="1178"/>
      <c r="AN14" s="1179"/>
      <c r="AO14" s="317">
        <v>100103</v>
      </c>
      <c r="AP14" s="317">
        <v>2305</v>
      </c>
      <c r="AQ14" s="318">
        <v>2366</v>
      </c>
      <c r="AR14" s="319">
        <v>-2.6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526</v>
      </c>
      <c r="AL15" s="1184"/>
      <c r="AM15" s="1184"/>
      <c r="AN15" s="1185"/>
      <c r="AO15" s="317">
        <v>-505605</v>
      </c>
      <c r="AP15" s="317">
        <v>-11640</v>
      </c>
      <c r="AQ15" s="318">
        <v>-7732</v>
      </c>
      <c r="AR15" s="319">
        <v>50.5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3804316</v>
      </c>
      <c r="AP16" s="317">
        <v>87584</v>
      </c>
      <c r="AQ16" s="318">
        <v>110288</v>
      </c>
      <c r="AR16" s="319">
        <v>-20.6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531</v>
      </c>
      <c r="AL21" s="1187"/>
      <c r="AM21" s="1187"/>
      <c r="AN21" s="1188"/>
      <c r="AO21" s="330">
        <v>9.65</v>
      </c>
      <c r="AP21" s="331">
        <v>10.26</v>
      </c>
      <c r="AQ21" s="332">
        <v>-0.61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532</v>
      </c>
      <c r="AL22" s="1187"/>
      <c r="AM22" s="1187"/>
      <c r="AN22" s="1188"/>
      <c r="AO22" s="335">
        <v>102.9</v>
      </c>
      <c r="AP22" s="336">
        <v>97.6</v>
      </c>
      <c r="AQ22" s="337">
        <v>5.3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536</v>
      </c>
      <c r="AL32" s="1181"/>
      <c r="AM32" s="1181"/>
      <c r="AN32" s="1182"/>
      <c r="AO32" s="345">
        <v>1563106</v>
      </c>
      <c r="AP32" s="345">
        <v>35986</v>
      </c>
      <c r="AQ32" s="346">
        <v>68741</v>
      </c>
      <c r="AR32" s="347">
        <v>-47.6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537</v>
      </c>
      <c r="AL33" s="1181"/>
      <c r="AM33" s="1181"/>
      <c r="AN33" s="1182"/>
      <c r="AO33" s="345" t="s">
        <v>538</v>
      </c>
      <c r="AP33" s="345" t="s">
        <v>538</v>
      </c>
      <c r="AQ33" s="346" t="s">
        <v>538</v>
      </c>
      <c r="AR33" s="347" t="s">
        <v>538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539</v>
      </c>
      <c r="AL34" s="1181"/>
      <c r="AM34" s="1181"/>
      <c r="AN34" s="1182"/>
      <c r="AO34" s="345" t="s">
        <v>538</v>
      </c>
      <c r="AP34" s="345" t="s">
        <v>538</v>
      </c>
      <c r="AQ34" s="346">
        <v>1</v>
      </c>
      <c r="AR34" s="347" t="s">
        <v>538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540</v>
      </c>
      <c r="AL35" s="1181"/>
      <c r="AM35" s="1181"/>
      <c r="AN35" s="1182"/>
      <c r="AO35" s="345" t="s">
        <v>538</v>
      </c>
      <c r="AP35" s="345" t="s">
        <v>538</v>
      </c>
      <c r="AQ35" s="346">
        <v>17075</v>
      </c>
      <c r="AR35" s="347" t="s">
        <v>538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541</v>
      </c>
      <c r="AL36" s="1181"/>
      <c r="AM36" s="1181"/>
      <c r="AN36" s="1182"/>
      <c r="AO36" s="345">
        <v>339423</v>
      </c>
      <c r="AP36" s="345">
        <v>7814</v>
      </c>
      <c r="AQ36" s="346">
        <v>2445</v>
      </c>
      <c r="AR36" s="347">
        <v>219.6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542</v>
      </c>
      <c r="AL37" s="1181"/>
      <c r="AM37" s="1181"/>
      <c r="AN37" s="1182"/>
      <c r="AO37" s="345">
        <v>102895</v>
      </c>
      <c r="AP37" s="345">
        <v>2369</v>
      </c>
      <c r="AQ37" s="346">
        <v>621</v>
      </c>
      <c r="AR37" s="347">
        <v>281.5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543</v>
      </c>
      <c r="AL38" s="1190"/>
      <c r="AM38" s="1190"/>
      <c r="AN38" s="1191"/>
      <c r="AO38" s="348">
        <v>12</v>
      </c>
      <c r="AP38" s="348">
        <v>0</v>
      </c>
      <c r="AQ38" s="349">
        <v>4</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544</v>
      </c>
      <c r="AL39" s="1190"/>
      <c r="AM39" s="1190"/>
      <c r="AN39" s="1191"/>
      <c r="AO39" s="345" t="s">
        <v>538</v>
      </c>
      <c r="AP39" s="345" t="s">
        <v>538</v>
      </c>
      <c r="AQ39" s="346">
        <v>-4161</v>
      </c>
      <c r="AR39" s="347" t="s">
        <v>538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545</v>
      </c>
      <c r="AL40" s="1181"/>
      <c r="AM40" s="1181"/>
      <c r="AN40" s="1182"/>
      <c r="AO40" s="345">
        <v>-1102435</v>
      </c>
      <c r="AP40" s="345">
        <v>-25381</v>
      </c>
      <c r="AQ40" s="346">
        <v>-59663</v>
      </c>
      <c r="AR40" s="347">
        <v>-57.5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903001</v>
      </c>
      <c r="AP41" s="345">
        <v>20789</v>
      </c>
      <c r="AQ41" s="346">
        <v>25063</v>
      </c>
      <c r="AR41" s="347">
        <v>-17.100000000000001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515</v>
      </c>
      <c r="AN49" s="1197" t="s">
        <v>549</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1244650</v>
      </c>
      <c r="AN51" s="367">
        <v>27074</v>
      </c>
      <c r="AO51" s="368">
        <v>39.700000000000003</v>
      </c>
      <c r="AP51" s="369">
        <v>83280</v>
      </c>
      <c r="AQ51" s="370">
        <v>-2.5</v>
      </c>
      <c r="AR51" s="371">
        <v>42.2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440782</v>
      </c>
      <c r="AN52" s="375">
        <v>9588</v>
      </c>
      <c r="AO52" s="376">
        <v>55.9</v>
      </c>
      <c r="AP52" s="377">
        <v>43123</v>
      </c>
      <c r="AQ52" s="378">
        <v>-2.8</v>
      </c>
      <c r="AR52" s="379">
        <v>58.7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1238608</v>
      </c>
      <c r="AN53" s="367">
        <v>27298</v>
      </c>
      <c r="AO53" s="368">
        <v>0.8</v>
      </c>
      <c r="AP53" s="369">
        <v>88968</v>
      </c>
      <c r="AQ53" s="370">
        <v>6.8</v>
      </c>
      <c r="AR53" s="371">
        <v>-6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670810</v>
      </c>
      <c r="AN54" s="375">
        <v>14784</v>
      </c>
      <c r="AO54" s="376">
        <v>54.2</v>
      </c>
      <c r="AP54" s="377">
        <v>45482</v>
      </c>
      <c r="AQ54" s="378">
        <v>5.5</v>
      </c>
      <c r="AR54" s="379">
        <v>48.7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1663726</v>
      </c>
      <c r="AN55" s="367">
        <v>37138</v>
      </c>
      <c r="AO55" s="368">
        <v>36</v>
      </c>
      <c r="AP55" s="369">
        <v>85173</v>
      </c>
      <c r="AQ55" s="370">
        <v>-4.3</v>
      </c>
      <c r="AR55" s="371">
        <v>40.299999999999997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1053675</v>
      </c>
      <c r="AN56" s="375">
        <v>23521</v>
      </c>
      <c r="AO56" s="376">
        <v>59.1</v>
      </c>
      <c r="AP56" s="377">
        <v>43913</v>
      </c>
      <c r="AQ56" s="378">
        <v>-3.4</v>
      </c>
      <c r="AR56" s="379">
        <v>62.5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2956465</v>
      </c>
      <c r="AN57" s="367">
        <v>67087</v>
      </c>
      <c r="AO57" s="368">
        <v>80.599999999999994</v>
      </c>
      <c r="AP57" s="369">
        <v>94081</v>
      </c>
      <c r="AQ57" s="370">
        <v>10.5</v>
      </c>
      <c r="AR57" s="371">
        <v>70.099999999999994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1255381</v>
      </c>
      <c r="AN58" s="375">
        <v>28487</v>
      </c>
      <c r="AO58" s="376">
        <v>21.1</v>
      </c>
      <c r="AP58" s="377">
        <v>48949</v>
      </c>
      <c r="AQ58" s="378">
        <v>11.5</v>
      </c>
      <c r="AR58" s="379">
        <v>9.6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2227209</v>
      </c>
      <c r="AN59" s="367">
        <v>51276</v>
      </c>
      <c r="AO59" s="368">
        <v>-23.6</v>
      </c>
      <c r="AP59" s="369">
        <v>92632</v>
      </c>
      <c r="AQ59" s="370">
        <v>-1.5</v>
      </c>
      <c r="AR59" s="371">
        <v>-22.1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743505</v>
      </c>
      <c r="AN60" s="375">
        <v>17117</v>
      </c>
      <c r="AO60" s="376">
        <v>-39.9</v>
      </c>
      <c r="AP60" s="377">
        <v>47978</v>
      </c>
      <c r="AQ60" s="378">
        <v>-2</v>
      </c>
      <c r="AR60" s="379">
        <v>-37.9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1866132</v>
      </c>
      <c r="AN61" s="382">
        <v>41975</v>
      </c>
      <c r="AO61" s="383">
        <v>26.7</v>
      </c>
      <c r="AP61" s="384">
        <v>88827</v>
      </c>
      <c r="AQ61" s="385">
        <v>1.8</v>
      </c>
      <c r="AR61" s="371">
        <v>24.9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832831</v>
      </c>
      <c r="AN62" s="375">
        <v>18699</v>
      </c>
      <c r="AO62" s="376">
        <v>30.1</v>
      </c>
      <c r="AP62" s="377">
        <v>45889</v>
      </c>
      <c r="AQ62" s="378">
        <v>1.8</v>
      </c>
      <c r="AR62" s="379">
        <v>28.3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Av32m5O424Fa+3GHZqespCC6BIb/waxYnHRMX7YIJBwyM0syZ79FxgKml584UGMHPmepuDhdYxxBmE7fz8KUA==" saltValue="NdpGBUXvGyWkoBAtDe+Fw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SKX0mcdJKIMvOoC93uvOEuZ8qCSr1Xxtz0bcsxe7vDynv5AHilVBR+yAvqEFY5yoGa9gn72nu/5L+8L0PW53DA==" saltValue="ntlaeRhO4jKtNNYjDr4z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ykE6S7MJBPVjF1zuGSCOzfIMgyeUBghM83U2cRC0zGPn7a2o97KJszOpVuHRMlQu6jry/Q2eAyyOOv81Kq684A==" saltValue="s8JKn7fFG+lwEfqrOTHS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0" t="s">
        <v>3</v>
      </c>
      <c r="D47" s="1200"/>
      <c r="E47" s="1201"/>
      <c r="F47" s="11">
        <v>13.38</v>
      </c>
      <c r="G47" s="12">
        <v>16.71</v>
      </c>
      <c r="H47" s="12">
        <v>18.670000000000002</v>
      </c>
      <c r="I47" s="12">
        <v>18.79</v>
      </c>
      <c r="J47" s="13">
        <v>19.18</v>
      </c>
    </row>
    <row r="48" spans="2:10" ht="57.75" customHeight="1" x14ac:dyDescent="0.15">
      <c r="B48" s="14"/>
      <c r="C48" s="1202" t="s">
        <v>4</v>
      </c>
      <c r="D48" s="1202"/>
      <c r="E48" s="1203"/>
      <c r="F48" s="15">
        <v>6.94</v>
      </c>
      <c r="G48" s="16">
        <v>7.3</v>
      </c>
      <c r="H48" s="16">
        <v>6.81</v>
      </c>
      <c r="I48" s="16">
        <v>8.27</v>
      </c>
      <c r="J48" s="17">
        <v>6.4</v>
      </c>
    </row>
    <row r="49" spans="2:10" ht="57.75" customHeight="1" thickBot="1" x14ac:dyDescent="0.2">
      <c r="B49" s="18"/>
      <c r="C49" s="1204" t="s">
        <v>5</v>
      </c>
      <c r="D49" s="1204"/>
      <c r="E49" s="1205"/>
      <c r="F49" s="19">
        <v>1</v>
      </c>
      <c r="G49" s="20">
        <v>0.43</v>
      </c>
      <c r="H49" s="20" t="s">
        <v>570</v>
      </c>
      <c r="I49" s="20" t="s">
        <v>571</v>
      </c>
      <c r="J49" s="21" t="s">
        <v>572</v>
      </c>
    </row>
    <row r="50" spans="2:10" ht="13.5" customHeight="1" x14ac:dyDescent="0.15"/>
  </sheetData>
  <sheetProtection algorithmName="SHA-512" hashValue="/N/2bcoKgdXBrHSUr15b/NkjzTHmnqXf3FnUyeDRiYHPw4hmpd+M5wQtXwaiL3KEAsQDDZPhkvd8IENBkhYhmg==" saltValue="h+jZgGNk0nbF+8kM1l5Y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2022-03-11T03:04:06Z</cp:lastPrinted>
  <dcterms:created xsi:type="dcterms:W3CDTF">2022-02-02T04:23:52Z</dcterms:created>
  <dcterms:modified xsi:type="dcterms:W3CDTF">2022-09-29T04:19:58Z</dcterms:modified>
  <cp:category/>
</cp:coreProperties>
</file>