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97CFDF3B-FC65-4EA4-A0FA-53E1C05D6E94}"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W102" i="12" l="1"/>
  <c r="CR102" i="12"/>
  <c r="AP88" i="12"/>
  <c r="AU88" i="12"/>
  <c r="AF88" i="12"/>
  <c r="AF63" i="12"/>
  <c r="AU63" i="12"/>
  <c r="AP63" i="12"/>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<sst xmlns="http://schemas.openxmlformats.org/spreadsheetml/2006/main" count="1079" uniqueCount="614">
  <si>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</si>
  <si>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</si>
  <si>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</si>
  <si>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</si>
  <si>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</si>
  <si>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</si>
  <si>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</si>
  <si>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</si>
  <si>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</si>
  <si>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</si>
  <si>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</si>
  <si>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</si>
  <si>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</si>
  <si>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</si>
  <si>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</si>
  <si>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</si>
  <si>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</si>
  <si>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</si>
  <si>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</si>
  <si>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</si>
  <si>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</si>
  <si>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</si>
  <si>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</si>
  <si>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</si>
  <si>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</si>
  <si>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</si>
  <si>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</si>
  <si>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</si>
  <si>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</si>
  <si>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</si>
  <si>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</si>
  <si>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</si>
  <si>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</si>
  <si>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</si>
  <si>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</si>
  <si>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</si>
  <si>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</si>
  <si>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</si>
  <si>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</si>
  <si>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</si>
  <si>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</si>
  <si>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</si>
  <si>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</si>
  <si>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</si>
  <si>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</si>
  <si>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</si>
  <si>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</si>
  <si>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</si>
  <si>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</si>
  <si>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</si>
  <si>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</si>
  <si>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</si>
  <si>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</si>
  <si>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</si>
  <si>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</si>
  <si>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</si>
  <si>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</si>
  <si>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</si>
  <si>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</si>
  <si>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</si>
  <si>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</si>
  <si>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</si>
  <si>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</si>
  <si>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</si>
  <si>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</si>
  <si>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</si>
  <si>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</si>
  <si>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</si>
  <si>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</si>
  <si>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</si>
  <si>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</si>
  <si>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</si>
  <si>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</si>
  <si>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</si>
  <si>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</si>
  <si>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</si>
  <si>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</si>
  <si>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</si>
  <si>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</si>
  <si>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</si>
  <si>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</si>
  <si>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</si>
  <si>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</si>
  <si>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</si>
  <si>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</si>
  <si>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</si>
  <si>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</si>
  <si>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</si>
  <si>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</si>
  <si>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</si>
  <si>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</si>
  <si>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</si>
  <si>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</si>
  <si>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</si>
  <si>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</si>
  <si>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</si>
  <si>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</si>
  <si>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</si>
  <si>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</si>
  <si>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</si>
  <si>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君津市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</si>
  <si>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</si>
  <si>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</si>
  <si>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</si>
  <si>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</si>
  <si>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</si>
  <si>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</si>
  <si>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</si>
  <si>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</si>
  <si>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</si>
  <si>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</si>
  <si>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</si>
  <si>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</si>
  <si>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</si>
  <si>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</si>
  <si>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</si>
  <si>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</si>
  <si>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</si>
  <si>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</si>
  <si>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</si>
  <si>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</si>
  <si>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</si>
  <si>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</si>
  <si>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</si>
  <si>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</si>
  <si>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</si>
  <si>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</si>
  <si>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</si>
  <si>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</si>
  <si>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</si>
  <si>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</si>
  <si>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</si>
  <si>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</si>
  <si>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</si>
  <si>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</si>
  <si>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</si>
  <si>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</si>
  <si>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</si>
  <si>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</si>
  <si>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</si>
  <si>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</si>
  <si>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</si>
  <si>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</si>
  <si>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</si>
  <si>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</si>
  <si>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</si>
  <si>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</si>
  <si>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</si>
  <si>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</si>
  <si>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</si>
  <si>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</si>
  <si>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</si>
  <si>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</si>
  <si>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</si>
  <si>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</si>
  <si>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</si>
  <si>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</si>
  <si>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</si>
  <si>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</si>
  <si>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</si>
  <si>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</si>
  <si>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</si>
  <si>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</si>
  <si>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</si>
  <si>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</si>
  <si>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</si>
  <si>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</si>
  <si>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</si>
  <si>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</si>
  <si>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</si>
  <si>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</si>
  <si>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</si>
  <si>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</si>
  <si>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</si>
  <si>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</si>
  <si>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</si>
  <si>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</si>
  <si>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</si>
  <si>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</si>
  <si>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</si>
  <si>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</si>
  <si>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</si>
  <si>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</si>
  <si>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</si>
  <si>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</si>
  <si>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</si>
  <si>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</si>
  <si>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</si>
  <si>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</si>
  <si>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</si>
  <si>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</si>
  <si>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</si>
  <si>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</si>
  <si>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</si>
  <si>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</si>
  <si>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</si>
  <si>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</si>
  <si>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</si>
  <si>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</si>
  <si>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</si>
  <si>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</si>
  <si>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</si>
  <si>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</si>
  <si>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</si>
  <si>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</si>
  <si>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</si>
  <si>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</si>
  <si>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</si>
  <si>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</si>
  <si>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</si>
  <si>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</si>
  <si>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</si>
  <si>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</si>
  <si>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</si>
  <si>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</si>
  <si>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</si>
  <si>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</si>
  <si>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</si>
  <si>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</si>
  <si>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</si>
  <si>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</si>
  <si>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</si>
  <si>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</si>
  <si>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</si>
  <si>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千葉県君津市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</si>
  <si>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</si>
  <si>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</si>
  <si>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</si>
  <si>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</si>
  <si>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</si>
  <si>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</si>
  <si>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</si>
  <si>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</si>
  <si>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</si>
  <si>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</si>
  <si>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</si>
  <si>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</si>
  <si>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</si>
  <si>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</si>
  <si>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</si>
  <si>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</si>
  <si>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</si>
  <si>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</si>
  <si>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</si>
  <si>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</si>
  <si>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</si>
  <si>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</si>
  <si>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</si>
  <si>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</si>
  <si>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</si>
  <si>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</si>
  <si>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</si>
  <si>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</si>
  <si>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</si>
  <si>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</si>
  <si>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</si>
  <si>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</si>
  <si>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</si>
  <si>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</si>
  <si>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</si>
  <si>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</si>
  <si>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</si>
  <si>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</si>
  <si>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</si>
  <si>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</si>
  <si>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</si>
  <si>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</si>
  <si>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</si>
  <si>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</si>
  <si>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</si>
  <si>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</si>
  <si>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</si>
  <si>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</si>
  <si>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</si>
  <si>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</si>
  <si>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</si>
  <si>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</si>
  <si>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</si>
  <si>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</si>
  <si>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</si>
  <si>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</si>
  <si>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</si>
  <si>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</si>
  <si>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</si>
  <si>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</si>
  <si>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</si>
  <si>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</si>
  <si>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</si>
  <si>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</si>
  <si>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</si>
  <si>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</si>
  <si>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</si>
  <si>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</si>
  <si>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</si>
  <si>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</si>
  <si>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</si>
  <si>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</si>
  <si>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</si>
  <si>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</si>
  <si>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</si>
  <si>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</si>
  <si>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</si>
  <si>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</si>
  <si>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</si>
  <si>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</si>
  <si>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</si>
  <si>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</si>
  <si>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</si>
  <si>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</si>
  <si>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</si>
  <si>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</si>
  <si>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</si>
  <si>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</si>
  <si>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</si>
  <si>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</si>
  <si>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</si>
  <si>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</si>
  <si>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</si>
  <si>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</si>
  <si>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</si>
  <si>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</si>
  <si>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</si>
  <si>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</si>
  <si>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</si>
  <si>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</si>
  <si>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</si>
  <si>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</si>
  <si>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</si>
  <si>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</si>
  <si>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</si>
  <si>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</si>
  <si>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</si>
  <si>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</si>
  <si>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</si>
  <si>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</si>
  <si>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</si>
  <si>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</si>
  <si>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</si>
  <si>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</si>
  <si>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</si>
  <si>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</si>
  <si>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</si>
  <si>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</si>
  <si>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</si>
  <si>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</si>
  <si>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</si>
  <si>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</si>
  <si>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</si>
  <si>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</si>
  <si>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</si>
  <si>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</si>
  <si>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</si>
  <si>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</si>
  <si>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</si>
  <si>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</si>
  <si>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</si>
  <si>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</si>
  <si>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</si>
  <si>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</si>
  <si>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</si>
  <si>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</si>
  <si>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</si>
  <si>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</si>
  <si>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</si>
  <si>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</si>
  <si>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</si>
  <si>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</si>
  <si>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</si>
  <si>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</si>
  <si>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</si>
  <si>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</si>
  <si>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</si>
  <si>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</si>
  <si>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</si>
  <si>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</si>
  <si>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</si>
  <si>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千葉県君津市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</si>
  <si>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</si>
  <si>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</si>
  <si>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</si>
  <si>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</si>
  <si>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</si>
  <si>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</si>
  <si>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</si>
  <si>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</si>
  <si>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</si>
  <si>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</si>
  <si>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</si>
  <si>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</si>
  <si>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</si>
  <si>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</si>
  <si>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</si>
  <si>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</si>
  <si>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</si>
  <si>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</si>
  <si>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</si>
  <si>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</si>
  <si>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</si>
  <si>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</si>
  <si>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</si>
  <si>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</si>
  <si>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</si>
  <si>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</si>
  <si>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</si>
  <si>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</si>
  <si>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</si>
  <si>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</si>
  <si>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</si>
  <si>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</si>
  <si>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</si>
  <si>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</si>
  <si>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</si>
  <si>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t>
    <phoneticPr fontId="5"/>
  </si>
  <si>
    <t>後期高齢者医療特別会計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</si>
  <si>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</si>
  <si>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</si>
  <si>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</si>
  <si>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</si>
  <si>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</si>
  <si>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</si>
  <si>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</si>
  <si>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</si>
  <si>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</si>
  <si>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</si>
  <si>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</si>
  <si>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</si>
  <si>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</si>
  <si>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</si>
  <si>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</si>
  <si>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</si>
  <si>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</si>
  <si>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</si>
  <si>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</si>
  <si>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</si>
  <si>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</si>
  <si>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</si>
  <si>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</si>
  <si>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</si>
  <si>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</si>
  <si>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</si>
  <si>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</si>
  <si>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</si>
  <si>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</si>
  <si>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</si>
  <si>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</si>
  <si>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</si>
  <si>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</si>
  <si>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</si>
  <si>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</si>
  <si>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</si>
  <si>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</si>
  <si>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</si>
  <si>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</si>
  <si>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</si>
  <si>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</si>
  <si>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</si>
  <si>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</si>
  <si>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</si>
  <si>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</si>
  <si>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</si>
  <si>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</si>
  <si>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</si>
  <si>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</si>
  <si>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</si>
  <si>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</si>
  <si>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</si>
  <si>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</si>
  <si>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</si>
  <si>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</si>
  <si>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</si>
  <si>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</si>
  <si>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</si>
  <si>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</si>
  <si>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</si>
  <si>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</si>
  <si>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</si>
  <si>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</si>
  <si>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</si>
  <si>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</si>
  <si>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</si>
  <si>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</si>
  <si>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</si>
  <si>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</si>
  <si>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</si>
  <si>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国民健康保険特別会計（直営診療施設勘定）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</si>
  <si>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</si>
  <si>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</si>
  <si>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</si>
  <si>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</si>
  <si>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</si>
  <si>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</si>
  <si>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</si>
  <si>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</si>
  <si>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</si>
  <si>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</si>
  <si>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</si>
  <si>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</si>
  <si>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</si>
  <si>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</si>
  <si>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</si>
  <si>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t>
    <phoneticPr fontId="5"/>
  </si>
  <si>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</si>
  <si>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</si>
  <si>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</si>
  <si>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</si>
  <si>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</si>
  <si>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</si>
  <si>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</si>
  <si>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</si>
  <si>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</si>
  <si>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</si>
  <si>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</si>
  <si>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</si>
  <si>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</si>
  <si>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</si>
  <si>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</si>
  <si>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</si>
  <si>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</si>
  <si>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</si>
  <si>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</si>
  <si>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</si>
  <si>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</si>
  <si>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</si>
  <si>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</si>
  <si>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</si>
  <si>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</si>
  <si>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</si>
  <si>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</si>
  <si>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</si>
  <si>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</si>
  <si>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</si>
  <si>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</si>
  <si>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</si>
  <si>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</si>
  <si>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</si>
  <si>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</si>
  <si>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</si>
  <si>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</si>
  <si>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</si>
  <si>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</si>
  <si>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</si>
  <si>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</si>
  <si>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</si>
  <si>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</si>
  <si>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</si>
  <si>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</si>
  <si>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</si>
  <si>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</si>
  <si>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</si>
  <si>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</si>
  <si>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</si>
  <si>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</si>
  <si>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</si>
  <si>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</si>
  <si>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</si>
  <si>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</si>
  <si>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</si>
  <si>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</si>
  <si>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</si>
  <si>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</si>
  <si>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</si>
  <si>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</si>
  <si>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</si>
  <si>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</si>
  <si>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</si>
  <si>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</si>
  <si>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</si>
  <si>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</si>
  <si>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</si>
  <si>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</si>
  <si>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</si>
  <si>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</si>
  <si>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</si>
  <si>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</si>
  <si>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</si>
  <si>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</si>
  <si>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</si>
  <si>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</si>
  <si>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</si>
  <si>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</si>
  <si>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3.93</t>
  </si>
  <si>
    <t>▲ 3.15</t>
  </si>
  <si>
    <t>一般会計</t>
  </si>
  <si>
    <t>国民健康保険特別会計（事業勘定）</t>
  </si>
  <si>
    <t>介護保険特別会計</t>
  </si>
  <si>
    <t>後期高齢者医療特別会計</t>
  </si>
  <si>
    <t>国民健康保険特別会計（直営診療施設勘定）</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</si>
  <si>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</si>
  <si>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</si>
  <si>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</si>
  <si>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</si>
  <si>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</si>
  <si>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</si>
  <si>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</si>
  <si>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</si>
  <si>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</si>
  <si>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</si>
  <si>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</si>
  <si>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</si>
  <si>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</si>
  <si>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</si>
  <si>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かずさ水道広域連合企業団（水道事業会計）</t>
  </si>
  <si>
    <t>かずさ水道広域連合企業団（水道事業会計（用水供給事業））</t>
  </si>
  <si>
    <t>君津中央病院企業団（病院事業会計）</t>
  </si>
  <si>
    <t>君津富津広域下水道組合（君津富津広域下水道組合事業会計）</t>
  </si>
  <si>
    <t>君津郡市広域市町村圏事務組合（一般会計）</t>
  </si>
  <si>
    <t>千葉県後期高齢者医療広域連合（一般会計）</t>
  </si>
  <si>
    <t>千葉県後期高齢者医療広域連合（後期高齢者医療特別会計）</t>
  </si>
  <si>
    <t>君津市文化振興財団</t>
    <rPh sb="0" eb="3">
      <t>キミツシ</t>
    </rPh>
    <rPh sb="3" eb="5">
      <t>ブンカ</t>
    </rPh>
    <rPh sb="5" eb="7">
      <t>シンコウ</t>
    </rPh>
    <rPh sb="7" eb="9">
      <t>ザイダン</t>
    </rPh>
    <phoneticPr fontId="2"/>
  </si>
  <si>
    <t>公共施設整備基金</t>
    <phoneticPr fontId="5"/>
  </si>
  <si>
    <t>スポーツ振興基金</t>
    <rPh sb="4" eb="6">
      <t>シンコウ</t>
    </rPh>
    <rPh sb="6" eb="8">
      <t>キキン</t>
    </rPh>
    <phoneticPr fontId="1"/>
  </si>
  <si>
    <t>庁舎整備基金</t>
    <rPh sb="0" eb="2">
      <t>チョウシャ</t>
    </rPh>
    <rPh sb="2" eb="4">
      <t>セイビ</t>
    </rPh>
    <rPh sb="4" eb="6">
      <t>キキン</t>
    </rPh>
    <phoneticPr fontId="1"/>
  </si>
  <si>
    <t>災害救助基金</t>
    <rPh sb="0" eb="2">
      <t>サイガイ</t>
    </rPh>
    <rPh sb="2" eb="4">
      <t>キュウジョ</t>
    </rPh>
    <rPh sb="4" eb="6">
      <t>キキン</t>
    </rPh>
    <phoneticPr fontId="1"/>
  </si>
  <si>
    <t>市民文化振興基金</t>
    <rPh sb="0" eb="2">
      <t>シミン</t>
    </rPh>
    <rPh sb="2" eb="4">
      <t>ブンカ</t>
    </rPh>
    <rPh sb="4" eb="6">
      <t>シンコウ</t>
    </rPh>
    <rPh sb="6" eb="8">
      <t>キキン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</si>
</sst>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_);[Red]\(#,##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6" xfId="15" applyFont="1" applyBorder="1" applyAlignment="1" applyProtection="1">
      <alignment horizontal="center" vertical="center" shrinkToFit="1"/>
      <protection locked="0"/>
    </xf>
    <xf numFmtId="0" fontId="34" fillId="0" borderId="108" xfId="12" applyFont="1" applyBorder="1" applyAlignment="1" applyProtection="1">
      <alignment horizontal="center" vertical="center" shrinkToFit="1"/>
      <protection locked="0"/>
    </xf>
    <xf numFmtId="0" fontId="34" fillId="0" borderId="119"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2" xfId="12" applyFont="1" applyBorder="1" applyAlignment="1" applyProtection="1">
      <alignment horizontal="center" vertical="center" shrinkToFit="1"/>
      <protection locked="0"/>
    </xf>
    <xf numFmtId="0" fontId="34" fillId="6" borderId="119" xfId="12" applyFont="1" applyFill="1" applyBorder="1" applyAlignment="1" applyProtection="1">
      <alignment horizontal="center" vertical="center" shrinkToFit="1"/>
      <protection locked="0"/>
    </xf>
    <xf numFmtId="0" fontId="34" fillId="0" borderId="141"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3"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3"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3"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3"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85" xfId="14" applyNumberFormat="1" applyFont="1" applyBorder="1" applyAlignment="1" applyProtection="1">
      <alignment horizontal="right" vertical="center" shrinkToFit="1"/>
      <protection locked="0"/>
    </xf>
    <xf numFmtId="177" fontId="34" fillId="0" borderId="185" xfId="15" applyNumberFormat="1" applyFont="1" applyBorder="1" applyAlignment="1" applyProtection="1">
      <alignment horizontal="right" vertical="center" shrinkToFit="1"/>
      <protection locked="0"/>
    </xf>
    <xf numFmtId="177" fontId="34" fillId="0" borderId="104"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5"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17"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3"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0" fontId="34" fillId="0" borderId="10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177" fontId="34" fillId="0" borderId="109" xfId="15" applyNumberFormat="1" applyFont="1" applyBorder="1" applyAlignment="1" applyProtection="1">
      <alignment horizontal="right" vertical="center" shrinkToFit="1"/>
      <protection locked="0"/>
    </xf>
    <xf numFmtId="177" fontId="34" fillId="0" borderId="110" xfId="15"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09" xfId="14" applyFont="1" applyBorder="1" applyAlignment="1" applyProtection="1">
      <alignment horizontal="left" vertical="center" shrinkToFit="1"/>
      <protection locked="0"/>
    </xf>
    <xf numFmtId="0" fontId="34" fillId="0" borderId="110" xfId="14"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44"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1"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6"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21" xfId="14" applyNumberFormat="1" applyFont="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177" fontId="34" fillId="0" borderId="121" xfId="15" applyNumberFormat="1" applyFont="1" applyBorder="1" applyAlignment="1" applyProtection="1">
      <alignment horizontal="right" vertical="center" shrinkToFit="1"/>
      <protection locked="0"/>
    </xf>
    <xf numFmtId="0" fontId="34" fillId="0" borderId="121" xfId="15" applyFont="1" applyBorder="1" applyAlignment="1" applyProtection="1">
      <alignment horizontal="left" vertical="center" shrinkToFit="1"/>
      <protection locked="0"/>
    </xf>
    <xf numFmtId="0" fontId="34" fillId="0" borderId="124"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6" xfId="15" applyFont="1" applyFill="1" applyBorder="1" applyAlignment="1" applyProtection="1">
      <alignment horizontal="left" vertical="center" shrinkToFit="1"/>
      <protection locked="0"/>
    </xf>
    <xf numFmtId="0" fontId="34" fillId="8" borderId="129"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4"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177" fontId="34" fillId="0" borderId="133" xfId="14" applyNumberFormat="1" applyFont="1" applyBorder="1" applyAlignment="1" applyProtection="1">
      <alignment horizontal="right" vertical="center" shrinkToFit="1"/>
      <protection locked="0"/>
    </xf>
    <xf numFmtId="177" fontId="34" fillId="0" borderId="134"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2" applyNumberFormat="1" applyFont="1" applyBorder="1" applyAlignment="1" applyProtection="1">
      <alignment horizontal="right" vertical="center" shrinkToFit="1"/>
      <protection locked="0"/>
    </xf>
    <xf numFmtId="177" fontId="34" fillId="0" borderId="134"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4"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4" xfId="12" applyNumberFormat="1" applyFont="1" applyBorder="1" applyAlignment="1" applyProtection="1">
      <alignment horizontal="righ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0" fontId="34" fillId="0" borderId="113" xfId="12" applyFont="1" applyBorder="1" applyAlignment="1" applyProtection="1">
      <alignment horizontal="left" vertical="center" shrinkToFit="1"/>
      <protection locked="0"/>
    </xf>
    <xf numFmtId="0" fontId="34" fillId="0" borderId="118" xfId="12" applyFont="1" applyBorder="1" applyAlignment="1" applyProtection="1">
      <alignment horizontal="lef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6" borderId="112" xfId="13" applyNumberFormat="1" applyFont="1" applyFill="1" applyBorder="1" applyAlignment="1" applyProtection="1">
      <alignment horizontal="right" vertical="center" shrinkToFit="1"/>
      <protection locked="0"/>
    </xf>
    <xf numFmtId="177" fontId="34" fillId="6" borderId="113" xfId="13" applyNumberFormat="1" applyFont="1" applyFill="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87" fontId="34" fillId="6" borderId="113"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26"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1" xfId="12" applyNumberFormat="1" applyFont="1" applyFill="1" applyBorder="1" applyAlignment="1" applyProtection="1">
      <alignment horizontal="right" vertical="center" shrinkToFit="1"/>
      <protection locked="0"/>
    </xf>
    <xf numFmtId="0" fontId="34" fillId="8" borderId="127"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09" xfId="12" applyFont="1" applyFill="1" applyBorder="1" applyAlignment="1" applyProtection="1">
      <alignment horizontal="left" vertical="center" shrinkToFit="1"/>
      <protection locked="0"/>
    </xf>
    <xf numFmtId="0" fontId="34" fillId="6" borderId="110" xfId="12" applyFont="1" applyFill="1" applyBorder="1" applyAlignment="1" applyProtection="1">
      <alignment horizontal="left" vertical="center" shrinkToFit="1"/>
      <protection locked="0"/>
    </xf>
    <xf numFmtId="0" fontId="34" fillId="6" borderId="116" xfId="12" applyFont="1" applyFill="1" applyBorder="1" applyAlignment="1" applyProtection="1">
      <alignment horizontal="left" vertical="center" shrinkToFit="1"/>
      <protection locked="0"/>
    </xf>
    <xf numFmtId="177" fontId="34" fillId="6" borderId="109" xfId="12" applyNumberFormat="1" applyFont="1" applyFill="1" applyBorder="1" applyAlignment="1" applyProtection="1">
      <alignment horizontal="right" vertical="center" shrinkToFit="1"/>
      <protection locked="0"/>
    </xf>
    <xf numFmtId="177" fontId="34" fillId="6" borderId="110" xfId="12" applyNumberFormat="1" applyFont="1" applyFill="1" applyBorder="1" applyAlignment="1" applyProtection="1">
      <alignment horizontal="right" vertical="center" shrinkToFit="1"/>
      <protection locked="0"/>
    </xf>
    <xf numFmtId="177" fontId="34" fillId="6" borderId="111"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5"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91" fontId="34" fillId="0" borderId="102" xfId="12" applyNumberFormat="1" applyFont="1" applyBorder="1" applyAlignment="1" applyProtection="1">
      <alignment horizontal="right" vertical="center" shrinkToFit="1"/>
      <protection locked="0"/>
    </xf>
    <xf numFmtId="0" fontId="34" fillId="0" borderId="10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9" xfId="12" applyNumberFormat="1" applyFont="1" applyBorder="1" applyAlignment="1" applyProtection="1">
      <alignment horizontal="righ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177" fontId="34" fillId="6" borderId="120" xfId="12" applyNumberFormat="1" applyFont="1" applyFill="1" applyBorder="1" applyAlignment="1" applyProtection="1">
      <alignment horizontal="right" vertical="center" shrinkToFit="1"/>
      <protection locked="0"/>
    </xf>
    <xf numFmtId="177" fontId="34" fillId="6" borderId="121" xfId="12" applyNumberFormat="1" applyFont="1" applyFill="1" applyBorder="1" applyAlignment="1" applyProtection="1">
      <alignment horizontal="right" vertical="center" shrinkToFit="1"/>
      <protection locked="0"/>
    </xf>
    <xf numFmtId="0" fontId="34" fillId="6" borderId="121" xfId="12" applyFont="1" applyFill="1" applyBorder="1" applyAlignment="1" applyProtection="1">
      <alignment horizontal="left" vertical="center" shrinkToFit="1"/>
      <protection locked="0"/>
    </xf>
    <xf numFmtId="0" fontId="34" fillId="6" borderId="124" xfId="12" applyFont="1" applyFill="1" applyBorder="1" applyAlignment="1" applyProtection="1">
      <alignment horizontal="left" vertical="center" shrinkToFit="1"/>
      <protection locked="0"/>
    </xf>
    <xf numFmtId="0" fontId="34" fillId="8" borderId="126" xfId="12" applyFont="1" applyFill="1" applyBorder="1" applyAlignment="1" applyProtection="1">
      <alignment horizontal="left" vertical="center" shrinkToFit="1"/>
      <protection locked="0"/>
    </xf>
    <xf numFmtId="0" fontId="34" fillId="8" borderId="129" xfId="12"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48"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49"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58"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0"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6"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69" xfId="14" applyNumberFormat="1" applyFont="1" applyFill="1" applyBorder="1" applyAlignment="1">
      <alignment horizontal="right" vertical="center" shrinkToFit="1"/>
    </xf>
    <xf numFmtId="177" fontId="34" fillId="6" borderId="170"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5"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177" fontId="34" fillId="6" borderId="162"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7"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187" fontId="34" fillId="6" borderId="182"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EC35-4818-98BC-1CDF1C44ED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58675</c:v>
                </c:pt>
                <c:pt idx="1">
                  <c:v>62059</c:v>
                </c:pt>
                <c:pt idx="2">
                  <c:v>69079</c:v>
                </c:pt>
                <c:pt idx="3">
                  <c:v>81425</c:v>
                </c:pt>
                <c:pt idx="4">
                  <c:v>67984</c:v>
                </c:pt>
              </c:numCache>
            </c:numRef>
          </c:val>
          <c:smooth val="0"/>
          <c:extLst>
            <c:ext xmlns:c16="http://schemas.microsoft.com/office/drawing/2014/chart" uri="{C3380CC4-5D6E-409C-BE32-E72D297353CC}">
              <c16:uniqueId val="{00000001-EC35-4818-98BC-1CDF1C44ED7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8.4499999999999993</c:v>
                </c:pt>
                <c:pt idx="1">
                  <c:v>9.65</c:v>
                </c:pt>
                <c:pt idx="2">
                  <c:v>10.050000000000001</c:v>
                </c:pt>
                <c:pt idx="3">
                  <c:v>11.92</c:v>
                </c:pt>
                <c:pt idx="4">
                  <c:v>5.76</c:v>
                </c:pt>
              </c:numCache>
            </c:numRef>
          </c:val>
          <c:extLst>
            <c:ext xmlns:c16="http://schemas.microsoft.com/office/drawing/2014/chart" uri="{C3380CC4-5D6E-409C-BE32-E72D297353CC}">
              <c16:uniqueId val="{00000000-C1DD-4918-8515-2B0A897229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20.37</c:v>
                </c:pt>
                <c:pt idx="1">
                  <c:v>15.19</c:v>
                </c:pt>
                <c:pt idx="2">
                  <c:v>19.53</c:v>
                </c:pt>
                <c:pt idx="3">
                  <c:v>24.38</c:v>
                </c:pt>
                <c:pt idx="4">
                  <c:v>26.75</c:v>
                </c:pt>
              </c:numCache>
            </c:numRef>
          </c:val>
          <c:extLst>
            <c:ext xmlns:c16="http://schemas.microsoft.com/office/drawing/2014/chart" uri="{C3380CC4-5D6E-409C-BE32-E72D297353CC}">
              <c16:uniqueId val="{00000001-C1DD-4918-8515-2B0A897229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5.27</c:v>
                </c:pt>
                <c:pt idx="1">
                  <c:v>-3.93</c:v>
                </c:pt>
                <c:pt idx="2">
                  <c:v>5.91</c:v>
                </c:pt>
                <c:pt idx="3">
                  <c:v>6.22</c:v>
                </c:pt>
                <c:pt idx="4">
                  <c:v>-3.15</c:v>
                </c:pt>
              </c:numCache>
            </c:numRef>
          </c:val>
          <c:smooth val="0"/>
          <c:extLst>
            <c:ext xmlns:c16="http://schemas.microsoft.com/office/drawing/2014/chart" uri="{C3380CC4-5D6E-409C-BE32-E72D297353CC}">
              <c16:uniqueId val="{00000002-C1DD-4918-8515-2B0A897229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4.96</c:v>
                </c:pt>
                <c:pt idx="2">
                  <c:v>#N/A</c:v>
                </c:pt>
                <c:pt idx="3">
                  <c:v>0.01</c:v>
                </c:pt>
                <c:pt idx="4">
                  <c:v>#N/A</c:v>
                </c:pt>
                <c:pt idx="5">
                  <c:v>0.01</c:v>
                </c:pt>
                <c:pt idx="6">
                  <c:v>#N/A</c:v>
                </c:pt>
                <c:pt idx="7">
                  <c:v>0</c:v>
                </c:pt>
                <c:pt idx="8">
                  <c:v>0</c:v>
                </c:pt>
                <c:pt idx="9">
                  <c:v>0</c:v>
                </c:pt>
              </c:numCache>
            </c:numRef>
          </c:val>
          <c:extLst>
            <c:ext xmlns:c16="http://schemas.microsoft.com/office/drawing/2014/chart" uri="{C3380CC4-5D6E-409C-BE32-E72D297353CC}">
              <c16:uniqueId val="{00000000-6C4A-4A25-BF19-4D6EA95327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4A-4A25-BF19-4D6EA953271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C4A-4A25-BF19-4D6EA953271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C4A-4A25-BF19-4D6EA953271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0.06</c:v>
                </c:pt>
                <c:pt idx="4">
                  <c:v>#N/A</c:v>
                </c:pt>
                <c:pt idx="5">
                  <c:v>0</c:v>
                </c:pt>
                <c:pt idx="6">
                  <c:v>#N/A</c:v>
                </c:pt>
                <c:pt idx="7">
                  <c:v>0.02</c:v>
                </c:pt>
                <c:pt idx="8">
                  <c:v>#N/A</c:v>
                </c:pt>
                <c:pt idx="9">
                  <c:v>0.01</c:v>
                </c:pt>
              </c:numCache>
            </c:numRef>
          </c:val>
          <c:extLst>
            <c:ext xmlns:c16="http://schemas.microsoft.com/office/drawing/2014/chart" uri="{C3380CC4-5D6E-409C-BE32-E72D297353CC}">
              <c16:uniqueId val="{00000004-6C4A-4A25-BF19-4D6EA9532717}"/>
            </c:ext>
          </c:extLst>
        </c:ser>
        <c:ser>
          <c:idx val="5"/>
          <c:order val="5"/>
          <c:tx>
            <c:strRef>
              <c:f>データシート!$A$32</c:f>
              <c:strCache>
                <c:ptCount val="1"/>
                <c:pt idx="0">
                  <c:v>国民健康保険特別会計（直営診療施設勘定）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0.02</c:v>
                </c:pt>
                <c:pt idx="4">
                  <c:v>#N/A</c:v>
                </c:pt>
                <c:pt idx="5">
                  <c:v>0.03</c:v>
                </c:pt>
                <c:pt idx="6">
                  <c:v>#N/A</c:v>
                </c:pt>
                <c:pt idx="7">
                  <c:v>0.03</c:v>
                </c:pt>
                <c:pt idx="8">
                  <c:v>#N/A</c:v>
                </c:pt>
                <c:pt idx="9">
                  <c:v>0.03</c:v>
                </c:pt>
              </c:numCache>
            </c:numRef>
          </c:val>
          <c:extLst>
            <c:ext xmlns:c16="http://schemas.microsoft.com/office/drawing/2014/chart" uri="{C3380CC4-5D6E-409C-BE32-E72D297353CC}">
              <c16:uniqueId val="{00000005-6C4A-4A25-BF19-4D6EA9532717}"/>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0.11</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6-6C4A-4A25-BF19-4D6EA953271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0.81</c:v>
                </c:pt>
                <c:pt idx="2">
                  <c:v>#N/A</c:v>
                </c:pt>
                <c:pt idx="3">
                  <c:v>0.51</c:v>
                </c:pt>
                <c:pt idx="4">
                  <c:v>#N/A</c:v>
                </c:pt>
                <c:pt idx="5">
                  <c:v>1.1599999999999999</c:v>
                </c:pt>
                <c:pt idx="6">
                  <c:v>#N/A</c:v>
                </c:pt>
                <c:pt idx="7">
                  <c:v>1.24</c:v>
                </c:pt>
                <c:pt idx="8">
                  <c:v>#N/A</c:v>
                </c:pt>
                <c:pt idx="9">
                  <c:v>0.79</c:v>
                </c:pt>
              </c:numCache>
            </c:numRef>
          </c:val>
          <c:extLst>
            <c:ext xmlns:c16="http://schemas.microsoft.com/office/drawing/2014/chart" uri="{C3380CC4-5D6E-409C-BE32-E72D297353CC}">
              <c16:uniqueId val="{00000007-6C4A-4A25-BF19-4D6EA9532717}"/>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3.59</c:v>
                </c:pt>
                <c:pt idx="2">
                  <c:v>#N/A</c:v>
                </c:pt>
                <c:pt idx="3">
                  <c:v>3.65</c:v>
                </c:pt>
                <c:pt idx="4">
                  <c:v>#N/A</c:v>
                </c:pt>
                <c:pt idx="5">
                  <c:v>4.07</c:v>
                </c:pt>
                <c:pt idx="6">
                  <c:v>#N/A</c:v>
                </c:pt>
                <c:pt idx="7">
                  <c:v>3.88</c:v>
                </c:pt>
                <c:pt idx="8">
                  <c:v>#N/A</c:v>
                </c:pt>
                <c:pt idx="9">
                  <c:v>3.45</c:v>
                </c:pt>
              </c:numCache>
            </c:numRef>
          </c:val>
          <c:extLst>
            <c:ext xmlns:c16="http://schemas.microsoft.com/office/drawing/2014/chart" uri="{C3380CC4-5D6E-409C-BE32-E72D297353CC}">
              <c16:uniqueId val="{00000008-6C4A-4A25-BF19-4D6EA953271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8.43</c:v>
                </c:pt>
                <c:pt idx="2">
                  <c:v>#N/A</c:v>
                </c:pt>
                <c:pt idx="3">
                  <c:v>9.6300000000000008</c:v>
                </c:pt>
                <c:pt idx="4">
                  <c:v>#N/A</c:v>
                </c:pt>
                <c:pt idx="5">
                  <c:v>10.029999999999999</c:v>
                </c:pt>
                <c:pt idx="6">
                  <c:v>#N/A</c:v>
                </c:pt>
                <c:pt idx="7">
                  <c:v>11.92</c:v>
                </c:pt>
                <c:pt idx="8">
                  <c:v>#N/A</c:v>
                </c:pt>
                <c:pt idx="9">
                  <c:v>5.75</c:v>
                </c:pt>
              </c:numCache>
            </c:numRef>
          </c:val>
          <c:extLst>
            <c:ext xmlns:c16="http://schemas.microsoft.com/office/drawing/2014/chart" uri="{C3380CC4-5D6E-409C-BE32-E72D297353CC}">
              <c16:uniqueId val="{00000009-6C4A-4A25-BF19-4D6EA95327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1892</c:v>
                </c:pt>
                <c:pt idx="5">
                  <c:v>1780</c:v>
                </c:pt>
                <c:pt idx="8">
                  <c:v>1554</c:v>
                </c:pt>
                <c:pt idx="11">
                  <c:v>1520</c:v>
                </c:pt>
                <c:pt idx="14">
                  <c:v>1469</c:v>
                </c:pt>
              </c:numCache>
            </c:numRef>
          </c:val>
          <c:extLst>
            <c:ext xmlns:c16="http://schemas.microsoft.com/office/drawing/2014/chart" uri="{C3380CC4-5D6E-409C-BE32-E72D297353CC}">
              <c16:uniqueId val="{00000000-1A74-4D4D-8AF5-09F4AB5678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74-4D4D-8AF5-09F4AB5678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74</c:v>
                </c:pt>
                <c:pt idx="3">
                  <c:v>76</c:v>
                </c:pt>
                <c:pt idx="6">
                  <c:v>77</c:v>
                </c:pt>
                <c:pt idx="9">
                  <c:v>79</c:v>
                </c:pt>
                <c:pt idx="12">
                  <c:v>81</c:v>
                </c:pt>
              </c:numCache>
            </c:numRef>
          </c:val>
          <c:extLst>
            <c:ext xmlns:c16="http://schemas.microsoft.com/office/drawing/2014/chart" uri="{C3380CC4-5D6E-409C-BE32-E72D297353CC}">
              <c16:uniqueId val="{00000002-1A74-4D4D-8AF5-09F4AB5678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479</c:v>
                </c:pt>
                <c:pt idx="3">
                  <c:v>541</c:v>
                </c:pt>
                <c:pt idx="6">
                  <c:v>404</c:v>
                </c:pt>
                <c:pt idx="9">
                  <c:v>413</c:v>
                </c:pt>
                <c:pt idx="12">
                  <c:v>426</c:v>
                </c:pt>
              </c:numCache>
            </c:numRef>
          </c:val>
          <c:extLst>
            <c:ext xmlns:c16="http://schemas.microsoft.com/office/drawing/2014/chart" uri="{C3380CC4-5D6E-409C-BE32-E72D297353CC}">
              <c16:uniqueId val="{00000003-1A74-4D4D-8AF5-09F4AB5678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85</c:v>
                </c:pt>
                <c:pt idx="3">
                  <c:v>13</c:v>
                </c:pt>
                <c:pt idx="6">
                  <c:v>13</c:v>
                </c:pt>
                <c:pt idx="9">
                  <c:v>13</c:v>
                </c:pt>
                <c:pt idx="12">
                  <c:v>13</c:v>
                </c:pt>
              </c:numCache>
            </c:numRef>
          </c:val>
          <c:extLst>
            <c:ext xmlns:c16="http://schemas.microsoft.com/office/drawing/2014/chart" uri="{C3380CC4-5D6E-409C-BE32-E72D297353CC}">
              <c16:uniqueId val="{00000004-1A74-4D4D-8AF5-09F4AB5678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74-4D4D-8AF5-09F4AB5678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74-4D4D-8AF5-09F4AB5678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1935</c:v>
                </c:pt>
                <c:pt idx="3">
                  <c:v>1809</c:v>
                </c:pt>
                <c:pt idx="6">
                  <c:v>1640</c:v>
                </c:pt>
                <c:pt idx="9">
                  <c:v>1617</c:v>
                </c:pt>
                <c:pt idx="12">
                  <c:v>1723</c:v>
                </c:pt>
              </c:numCache>
            </c:numRef>
          </c:val>
          <c:extLst>
            <c:ext xmlns:c16="http://schemas.microsoft.com/office/drawing/2014/chart" uri="{C3380CC4-5D6E-409C-BE32-E72D297353CC}">
              <c16:uniqueId val="{00000007-1A74-4D4D-8AF5-09F4AB5678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681</c:v>
                </c:pt>
                <c:pt idx="2">
                  <c:v>#N/A</c:v>
                </c:pt>
                <c:pt idx="3">
                  <c:v>#N/A</c:v>
                </c:pt>
                <c:pt idx="4">
                  <c:v>659</c:v>
                </c:pt>
                <c:pt idx="5">
                  <c:v>#N/A</c:v>
                </c:pt>
                <c:pt idx="6">
                  <c:v>#N/A</c:v>
                </c:pt>
                <c:pt idx="7">
                  <c:v>580</c:v>
                </c:pt>
                <c:pt idx="8">
                  <c:v>#N/A</c:v>
                </c:pt>
                <c:pt idx="9">
                  <c:v>#N/A</c:v>
                </c:pt>
                <c:pt idx="10">
                  <c:v>602</c:v>
                </c:pt>
                <c:pt idx="11">
                  <c:v>#N/A</c:v>
                </c:pt>
                <c:pt idx="12">
                  <c:v>#N/A</c:v>
                </c:pt>
                <c:pt idx="13">
                  <c:v>774</c:v>
                </c:pt>
                <c:pt idx="14">
                  <c:v>#N/A</c:v>
                </c:pt>
              </c:numCache>
            </c:numRef>
          </c:val>
          <c:smooth val="0"/>
          <c:extLst>
            <c:ext xmlns:c16="http://schemas.microsoft.com/office/drawing/2014/chart" uri="{C3380CC4-5D6E-409C-BE32-E72D297353CC}">
              <c16:uniqueId val="{00000008-1A74-4D4D-8AF5-09F4AB5678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14937</c:v>
                </c:pt>
                <c:pt idx="5">
                  <c:v>14764</c:v>
                </c:pt>
                <c:pt idx="8">
                  <c:v>14437</c:v>
                </c:pt>
                <c:pt idx="11">
                  <c:v>14418</c:v>
                </c:pt>
                <c:pt idx="14">
                  <c:v>13918</c:v>
                </c:pt>
              </c:numCache>
            </c:numRef>
          </c:val>
          <c:extLst>
            <c:ext xmlns:c16="http://schemas.microsoft.com/office/drawing/2014/chart" uri="{C3380CC4-5D6E-409C-BE32-E72D297353CC}">
              <c16:uniqueId val="{00000000-B24F-4E67-B0F2-893171E4CE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6495</c:v>
                </c:pt>
                <c:pt idx="5">
                  <c:v>6994</c:v>
                </c:pt>
                <c:pt idx="8">
                  <c:v>6874</c:v>
                </c:pt>
                <c:pt idx="11">
                  <c:v>6932</c:v>
                </c:pt>
                <c:pt idx="14">
                  <c:v>6706</c:v>
                </c:pt>
              </c:numCache>
            </c:numRef>
          </c:val>
          <c:extLst>
            <c:ext xmlns:c16="http://schemas.microsoft.com/office/drawing/2014/chart" uri="{C3380CC4-5D6E-409C-BE32-E72D297353CC}">
              <c16:uniqueId val="{00000001-B24F-4E67-B0F2-893171E4CE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6653</c:v>
                </c:pt>
                <c:pt idx="5">
                  <c:v>5813</c:v>
                </c:pt>
                <c:pt idx="8">
                  <c:v>6864</c:v>
                </c:pt>
                <c:pt idx="11">
                  <c:v>7756</c:v>
                </c:pt>
                <c:pt idx="14">
                  <c:v>8894</c:v>
                </c:pt>
              </c:numCache>
            </c:numRef>
          </c:val>
          <c:extLst>
            <c:ext xmlns:c16="http://schemas.microsoft.com/office/drawing/2014/chart" uri="{C3380CC4-5D6E-409C-BE32-E72D297353CC}">
              <c16:uniqueId val="{00000002-B24F-4E67-B0F2-893171E4CE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4F-4E67-B0F2-893171E4CE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4F-4E67-B0F2-893171E4CE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4F-4E67-B0F2-893171E4CE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7999</c:v>
                </c:pt>
                <c:pt idx="3">
                  <c:v>7716</c:v>
                </c:pt>
                <c:pt idx="6">
                  <c:v>7192</c:v>
                </c:pt>
                <c:pt idx="9">
                  <c:v>6765</c:v>
                </c:pt>
                <c:pt idx="12">
                  <c:v>6343</c:v>
                </c:pt>
              </c:numCache>
            </c:numRef>
          </c:val>
          <c:extLst>
            <c:ext xmlns:c16="http://schemas.microsoft.com/office/drawing/2014/chart" uri="{C3380CC4-5D6E-409C-BE32-E72D297353CC}">
              <c16:uniqueId val="{00000006-B24F-4E67-B0F2-893171E4CE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9314</c:v>
                </c:pt>
                <c:pt idx="3">
                  <c:v>9753</c:v>
                </c:pt>
                <c:pt idx="6">
                  <c:v>9442</c:v>
                </c:pt>
                <c:pt idx="9">
                  <c:v>9118</c:v>
                </c:pt>
                <c:pt idx="12">
                  <c:v>8619</c:v>
                </c:pt>
              </c:numCache>
            </c:numRef>
          </c:val>
          <c:extLst>
            <c:ext xmlns:c16="http://schemas.microsoft.com/office/drawing/2014/chart" uri="{C3380CC4-5D6E-409C-BE32-E72D297353CC}">
              <c16:uniqueId val="{00000007-B24F-4E67-B0F2-893171E4CE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807</c:v>
                </c:pt>
                <c:pt idx="3">
                  <c:v>125</c:v>
                </c:pt>
                <c:pt idx="6">
                  <c:v>115</c:v>
                </c:pt>
                <c:pt idx="9">
                  <c:v>105</c:v>
                </c:pt>
                <c:pt idx="12">
                  <c:v>102</c:v>
                </c:pt>
              </c:numCache>
            </c:numRef>
          </c:val>
          <c:extLst>
            <c:ext xmlns:c16="http://schemas.microsoft.com/office/drawing/2014/chart" uri="{C3380CC4-5D6E-409C-BE32-E72D297353CC}">
              <c16:uniqueId val="{00000008-B24F-4E67-B0F2-893171E4CE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1084</c:v>
                </c:pt>
                <c:pt idx="3">
                  <c:v>1623</c:v>
                </c:pt>
                <c:pt idx="6">
                  <c:v>1528</c:v>
                </c:pt>
                <c:pt idx="9">
                  <c:v>1419</c:v>
                </c:pt>
                <c:pt idx="12">
                  <c:v>1314</c:v>
                </c:pt>
              </c:numCache>
            </c:numRef>
          </c:val>
          <c:extLst>
            <c:ext xmlns:c16="http://schemas.microsoft.com/office/drawing/2014/chart" uri="{C3380CC4-5D6E-409C-BE32-E72D297353CC}">
              <c16:uniqueId val="{00000009-B24F-4E67-B0F2-893171E4CE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13305</c:v>
                </c:pt>
                <c:pt idx="3">
                  <c:v>13888</c:v>
                </c:pt>
                <c:pt idx="6">
                  <c:v>14752</c:v>
                </c:pt>
                <c:pt idx="9">
                  <c:v>16819</c:v>
                </c:pt>
                <c:pt idx="12">
                  <c:v>18399</c:v>
                </c:pt>
              </c:numCache>
            </c:numRef>
          </c:val>
          <c:extLst>
            <c:ext xmlns:c16="http://schemas.microsoft.com/office/drawing/2014/chart" uri="{C3380CC4-5D6E-409C-BE32-E72D297353CC}">
              <c16:uniqueId val="{0000000A-B24F-4E67-B0F2-893171E4CE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4425</c:v>
                </c:pt>
                <c:pt idx="2">
                  <c:v>#N/A</c:v>
                </c:pt>
                <c:pt idx="3">
                  <c:v>#N/A</c:v>
                </c:pt>
                <c:pt idx="4">
                  <c:v>5534</c:v>
                </c:pt>
                <c:pt idx="5">
                  <c:v>#N/A</c:v>
                </c:pt>
                <c:pt idx="6">
                  <c:v>#N/A</c:v>
                </c:pt>
                <c:pt idx="7">
                  <c:v>4853</c:v>
                </c:pt>
                <c:pt idx="8">
                  <c:v>#N/A</c:v>
                </c:pt>
                <c:pt idx="9">
                  <c:v>#N/A</c:v>
                </c:pt>
                <c:pt idx="10">
                  <c:v>5121</c:v>
                </c:pt>
                <c:pt idx="11">
                  <c:v>#N/A</c:v>
                </c:pt>
                <c:pt idx="12">
                  <c:v>#N/A</c:v>
                </c:pt>
                <c:pt idx="13">
                  <c:v>5258</c:v>
                </c:pt>
                <c:pt idx="14">
                  <c:v>#N/A</c:v>
                </c:pt>
              </c:numCache>
            </c:numRef>
          </c:val>
          <c:smooth val="0"/>
          <c:extLst>
            <c:ext xmlns:c16="http://schemas.microsoft.com/office/drawing/2014/chart" uri="{C3380CC4-5D6E-409C-BE32-E72D297353CC}">
              <c16:uniqueId val="{0000000B-B24F-4E67-B0F2-893171E4CE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3939</c:v>
                </c:pt>
                <c:pt idx="1">
                  <c:v>4834</c:v>
                </c:pt>
                <c:pt idx="2">
                  <c:v>5400</c:v>
                </c:pt>
              </c:numCache>
            </c:numRef>
          </c:val>
          <c:extLst>
            <c:ext xmlns:c16="http://schemas.microsoft.com/office/drawing/2014/chart" uri="{C3380CC4-5D6E-409C-BE32-E72D297353CC}">
              <c16:uniqueId val="{00000000-E507-4DE3-A10E-939C8EFE52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34</c:v>
                </c:pt>
                <c:pt idx="1">
                  <c:v>35</c:v>
                </c:pt>
                <c:pt idx="2">
                  <c:v>35</c:v>
                </c:pt>
              </c:numCache>
            </c:numRef>
          </c:val>
          <c:extLst>
            <c:ext xmlns:c16="http://schemas.microsoft.com/office/drawing/2014/chart" uri="{C3380CC4-5D6E-409C-BE32-E72D297353CC}">
              <c16:uniqueId val="{00000001-E507-4DE3-A10E-939C8EFE52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2295</c:v>
                </c:pt>
                <c:pt idx="1">
                  <c:v>1957</c:v>
                </c:pt>
                <c:pt idx="2">
                  <c:v>2284</c:v>
                </c:pt>
              </c:numCache>
            </c:numRef>
          </c:val>
          <c:extLst>
            <c:ext xmlns:c16="http://schemas.microsoft.com/office/drawing/2014/chart" uri="{C3380CC4-5D6E-409C-BE32-E72D297353CC}">
              <c16:uniqueId val="{00000002-E507-4DE3-A10E-939C8EFE521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実質公債費比率は類似団体と比較して低い水準にあり、近年減少傾向となっいるが</a:t>
          </a:r>
          <a:r>
            <a:rPr kumimoji="1" lang="en-US" altLang="ja-JP" sz="1200">
              <a:latin typeface="ＭＳ ゴシック" pitchFamily="49" charset="-128"/>
              <a:ea typeface="ＭＳ ゴシック" pitchFamily="49" charset="-128"/>
            </a:rPr>
            <a:t>R04</a:t>
          </a:r>
          <a:r>
            <a:rPr kumimoji="1" lang="ja-JP" altLang="en-US" sz="1200">
              <a:latin typeface="ＭＳ ゴシック" pitchFamily="49" charset="-128"/>
              <a:ea typeface="ＭＳ ゴシック" pitchFamily="49" charset="-128"/>
            </a:rPr>
            <a:t>年度に微増した。これは元利償還金や一部事務組合等の起こした地方債に充てたと認められる補助金又は負担金が近年増加していることが主な要因となっている。</a:t>
          </a:r>
        </a:p>
        <a:p>
          <a:r>
            <a:rPr kumimoji="1" lang="ja-JP" altLang="en-US" sz="1200">
              <a:latin typeface="ＭＳ ゴシック" pitchFamily="49" charset="-128"/>
              <a:ea typeface="ＭＳ ゴシック" pitchFamily="49" charset="-128"/>
            </a:rPr>
            <a:t>　すでに大規模な公共施設の整備事業により地方債現在高が増加傾向にあり、今後は元利償還金の増加が見込まれるため、引き続き交付税措置のある市債を優先的に活用するほか、事業の計画的な執行による平準化を図るよう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720090</xdr:colOff>
      <xdr:row>40</xdr:row>
      <xdr:rowOff>308610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720090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720090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720090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720090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720090</xdr:colOff>
      <xdr:row>45</xdr:row>
      <xdr:rowOff>308610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720090</xdr:colOff>
      <xdr:row>47</xdr:row>
      <xdr:rowOff>308610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720090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720090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720090</xdr:colOff>
      <xdr:row>50</xdr:row>
      <xdr:rowOff>308610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720090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公共施設や社会インフラの大規模な整備により地方債残高が前年度から</a:t>
          </a:r>
          <a:r>
            <a:rPr kumimoji="1" lang="en-US" altLang="ja-JP" sz="1400">
              <a:latin typeface="ＭＳ ゴシック" pitchFamily="49" charset="-128"/>
              <a:ea typeface="ＭＳ ゴシック" pitchFamily="49" charset="-128"/>
            </a:rPr>
            <a:t>1,580</a:t>
          </a:r>
          <a:r>
            <a:rPr kumimoji="1" lang="ja-JP" altLang="en-US" sz="1400">
              <a:latin typeface="ＭＳ ゴシック" pitchFamily="49" charset="-128"/>
              <a:ea typeface="ＭＳ ゴシック" pitchFamily="49" charset="-128"/>
            </a:rPr>
            <a:t>百万円増加したことなどのため、将来負担比率の分子は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％の増となった。</a:t>
          </a:r>
        </a:p>
        <a:p>
          <a:r>
            <a:rPr kumimoji="1" lang="ja-JP" altLang="en-US" sz="1400">
              <a:latin typeface="ＭＳ ゴシック" pitchFamily="49" charset="-128"/>
              <a:ea typeface="ＭＳ ゴシック" pitchFamily="49" charset="-128"/>
            </a:rPr>
            <a:t>　今後も引き続き大規模な公共施設の整備事業が控えており、地方債残高の増加が見込まれるため、現在、積み立てている公共施設整備基金の活用や、事業規模の精査や平準化を図るなど検討を進めていく。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千葉県君津市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７７億１，８５９万８千円となっており、前年度から８億９，３０４万３千円の増加となっている。これは、財政調整基金で５億６，６０８万５千円増加し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所操業に伴い人口が急増した昭和４０年代の短期間に整備された公共施設の多くは老朽化が進行し、大規模改修や建替えの時期を迎えており、財源の確保が必要となっている。それら公共施設の更新整備に係る費用について、長期的な視点で、どれだけ資産価値が目減りするのか、いつ更新整備をすればコストを低く抑えられるのかを精査し、計画的に積み立てるよう努める。財政調整基金だけでなく、それぞれの目的に応じた特定目的基金についても適切に財源を管理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・公共施設整備基金：公共施設の計画的かつ効率的な整備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・スポーツ振興基金：市民のスポーツ振興を図るための社会体育施設の整備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・市民文化振興基金：市民文化の振興を図るための経費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　　市役所本庁舎整備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・災害救助基金：　　災害救助の財源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：公共施設整備に備え、１，１６８万４千円を積み立てたことによる増。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　　　：スポーツ施設の整備に備え、３，０１２万４千円を積み立てたことによる増。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　　　　　：市役所本庁舎の整備に備え、３億円を積み立てたことによる増。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・市民文化振興基金　　　：市文化ホールの改修に、１，７０５万円を取り崩したことによる減。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：公共施設等総合管理計画や個別施設計画に基づき、計画的に積み立て、必要に応じて活用する。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　　：スポーツ施設の整備に備え、引き続き年間約３，０００万円を積み立てていく。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　　　　：市役所本庁舎の整備に備え、事業費の２割程度をまかなえることを目標に積立てを続けていく。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・市民文化振興基金　　：市民文化の振興を図るため計画的に活用していく。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における財源不足分１９億９，０００万円を取り崩した一方で、不要な支出の抑制及び行財政改革の推進による前年度決算剰余金を中心に１７億６，５１３万５千円を積み立てたことにより、５億６，６０８万５千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大型事業所及び関連事業所による税収の割合が大きく、景気の動向に影響を受けやすいため、標準財政規模の２０％程度の約４０億円となるよう努めることとしている。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当初予算で計上した１０万円を積立てたことにより増となった。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地方債償還額の平準化に努め、現在のところ直近での活用予定はないが、引き続き同程度の積立てを継続していく。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C97E33E-19ED-496E-9B9B-C2CC27A14A51}"/>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8D25347-8A0F-47B3-8D7B-F53C43273DF2}"/>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E8EFA1E-F8D7-4E2C-9C47-F80509A45537}"/>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710721C-6BD2-40F7-A7B8-A2CD3884B866}"/>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BC8F799-0951-4B58-8B1D-9067B8D0CB3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3BBF3E1-A5D5-44E5-AC9A-BCF739A73CF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B1A257D-9A00-4277-A7BA-477D0624EF1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E175723-75AD-4CDD-B693-0C587ED6F76E}"/>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536317CE-62DA-48C4-A026-3F48ADAC13F6}"/>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5708848E-32E0-4E7A-8C0D-8B344C4CF2A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81,176
80,059
318.78
39,681,684
38,336,584
1,162,105
20,188,109
18,398,869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8077D5F-0715-4CFB-82C4-15530F31E66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C131D8C-BC28-4930-A313-2646489EFD5A}"/>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E523F7F-A01E-41BE-BDAF-B02B580529A6}"/>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7C4E9D2-48C8-43A2-91AA-07F2772D9BC4}"/>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4C8BCD4-16D4-4645-B1EA-EC7FBC340AB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D4893AB-860E-4741-838A-3511876EAB2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0939A34-6A13-40AB-A49E-A8104C7B9C47}"/>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49D129E-109B-428A-8BCD-5BCE053837D1}"/>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E34DDE7-903C-4D3C-B41E-F84CA73E320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BF1106A-21C3-4C09-95D9-A08BFB07C3C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7545C08-17EC-45EB-BBD3-CA3EFC92C3B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5C4A40CA-0CEB-4D15-81AF-CE5D1DC1067E}"/>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6052BC4-4385-467B-839D-D2EF06929196}"/>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C750266-9A1B-4091-BCEB-AEC5F40A9F55}"/>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05E5EED-274C-4002-919D-D30329ED1692}"/>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99F4FDC-7F99-4019-B403-B4DE8A994A89}"/>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AA1353B-C24D-48B9-AA0F-2502ECFC9E36}"/>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EE02C78-7F67-4D54-839E-C0F9F0C950C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C3758A7-3552-44BA-A0FC-15244A9ED54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AD9CA91-5F1E-4660-B40A-EDCA7E28E919}"/>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B66C428-9C11-4A41-921E-68FB183430F1}"/>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28C53F7-B444-4AE8-A067-C0CEEC941A16}"/>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49566FA-28B7-4EEE-8A79-B353F8F28194}"/>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81DFFF7C-F1E5-4766-A338-0D3CF8D95084}"/>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E6EB000-A49F-47E5-9E10-B6CCDE77AA93}"/>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1B82564-234F-4168-AA88-66500C8288D6}"/>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14F213B-655E-44A8-A41A-707ED0B2AD79}"/>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F9292FD-E8E9-438A-9B3D-0E8A451339CC}"/>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50F2972-E39A-4FEF-9E05-7EDBD4C49775}"/>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79F3859-12DF-4931-BA35-03FC40426233}"/>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790810E-77F9-4F58-ACA9-8E14E7DA125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BD0D656-45E9-402C-8ADF-422CA7B8A179}"/>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5BAD835-68DB-4864-98C8-DB18EDECEFE3}"/>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3A2C364-61D4-440E-AE95-3B8354940AC3}"/>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F971A6E-344D-451E-9E90-24F315DF162F}"/>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5B4F7C4-C28B-4821-960F-8F107E2A7628}"/>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FF0CB32-42FE-4F3E-AEC4-700E8D4C9FAE}"/>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大型事業所及び関連事業所の集中により類似団体を上回る税収があるため、財政力指数は類似団体平均を大きく上回っている。標記上の財政力指数は３年平均のものであるが、単年度の財政力指数は上下を繰り返し、目立った傾向は見られないが、上昇した年度の上昇幅よりも減少した年度の減少幅が大きいため、財政力指数（３年平均）は微減している。財政力指数（３年平均）は安定しているものの、財源の多くは既存事業に充てられていること、また、今後、老朽化した公共施設等の整備費や高齢化に伴う社会福祉関係費の増加が続く中、経費を捻出できるように、既存事業の見直しが急務であると考え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CFD7952-B288-4E2A-A939-109EC6661C8D}"/>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3F077B4D-6976-4A37-9A72-3A5092651426}"/>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E4C923C3-C8DD-44B3-A308-56056AEFC442}"/>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2353A88A-2B26-454F-A97D-E94FDEA5AB2C}"/>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2FA5F395-1145-45AD-B759-F6831089F8C1}"/>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B7182C33-6AC7-40B9-99B7-2A2C33F4057C}"/>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79E3005D-3361-4B81-8B69-7A580F33846A}"/>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23ACB22F-F338-4BBB-A082-AA4FBA770B9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68DCD076-6AC9-49D6-8435-9E9EE01C6504}"/>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DF2CC76F-8C47-4211-BC06-A1AA241850DB}"/>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F80ED532-9582-4DB1-ADF5-5315C36AAEBD}"/>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F2F99FB0-23C9-4F34-8E7F-93F00753EE41}"/>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80B71A35-4EEE-4B5A-AC5B-87211C9A76C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17AAC77-F2B3-458A-AE24-5A21B7A069F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EB8425DD-C98E-4AF1-A1C1-3B96F5674D1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BA9AD928-59D0-4A95-B346-57A1CD9CD1A7}"/>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CAB42A06-4FC0-481B-A455-5226BA392887}"/>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24A1181B-39AE-48AA-B708-4BA07892A5F3}"/>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26A6F2F-5D4E-4717-96D1-9C4176093132}"/>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553CA9FE-1AEA-41AD-8D41-181B65FE66E2}"/>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124178</xdr:rowOff>
    </xdr:from>
    <xdr:to>
      <xdr:col>23</xdr:col>
      <xdr:colOff>133350</xdr:colOff>
      <xdr:row>39</xdr:row>
      <xdr:rowOff>137583</xdr:rowOff>
    </xdr:to>
    <xdr:cxnSp macro="">
      <xdr:nvCxnSpPr>
        <xdr:cNvPr id="69" name="直線コネクタ 68">
          <a:extLst>
            <a:ext uri="{FF2B5EF4-FFF2-40B4-BE49-F238E27FC236}">
              <a16:creationId xmlns:a16="http://schemas.microsoft.com/office/drawing/2014/main" id="{490EF692-C056-450F-A888-052380F2DF59}"/>
            </a:ext>
          </a:extLst>
        </xdr:cNvPr>
        <xdr:cNvCxnSpPr/>
      </xdr:nvCxnSpPr>
      <xdr:spPr>
        <a:xfrm>
          <a:off x="4114800" y="68107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F0648E7E-2117-46BF-A81F-CC43292F60BD}"/>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E47902A5-DE99-40DE-8620-60747FFBD199}"/>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110772</xdr:rowOff>
    </xdr:from>
    <xdr:to>
      <xdr:col>19</xdr:col>
      <xdr:colOff>133350</xdr:colOff>
      <xdr:row>39</xdr:row>
      <xdr:rowOff>124178</xdr:rowOff>
    </xdr:to>
    <xdr:cxnSp macro="">
      <xdr:nvCxnSpPr>
        <xdr:cNvPr id="72" name="直線コネクタ 71">
          <a:extLst>
            <a:ext uri="{FF2B5EF4-FFF2-40B4-BE49-F238E27FC236}">
              <a16:creationId xmlns:a16="http://schemas.microsoft.com/office/drawing/2014/main" id="{0666752F-FF57-43F9-9A3F-D272C3D51D3D}"/>
            </a:ext>
          </a:extLst>
        </xdr:cNvPr>
        <xdr:cNvCxnSpPr/>
      </xdr:nvCxnSpPr>
      <xdr:spPr>
        <a:xfrm>
          <a:off x="3225800" y="67973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BDE97616-DA61-4157-8188-2C6046FA8B12}"/>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a:extLst>
            <a:ext uri="{FF2B5EF4-FFF2-40B4-BE49-F238E27FC236}">
              <a16:creationId xmlns:a16="http://schemas.microsoft.com/office/drawing/2014/main" id="{88FDDCE5-A2BB-45B7-8603-3CF486619A1A}"/>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110772</xdr:rowOff>
    </xdr:from>
    <xdr:to>
      <xdr:col>15</xdr:col>
      <xdr:colOff>82550</xdr:colOff>
      <xdr:row>39</xdr:row>
      <xdr:rowOff>124178</xdr:rowOff>
    </xdr:to>
    <xdr:cxnSp macro="">
      <xdr:nvCxnSpPr>
        <xdr:cNvPr id="75" name="直線コネクタ 74">
          <a:extLst>
            <a:ext uri="{FF2B5EF4-FFF2-40B4-BE49-F238E27FC236}">
              <a16:creationId xmlns:a16="http://schemas.microsoft.com/office/drawing/2014/main" id="{5527AC2E-EA2F-4525-89A7-CC07A9FEE9D7}"/>
            </a:ext>
          </a:extLst>
        </xdr:cNvPr>
        <xdr:cNvCxnSpPr/>
      </xdr:nvCxnSpPr>
      <xdr:spPr>
        <a:xfrm flipV="1">
          <a:off x="2336800" y="67973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77F1014F-E9CC-48FA-A494-CF6F79231EBC}"/>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a:extLst>
            <a:ext uri="{FF2B5EF4-FFF2-40B4-BE49-F238E27FC236}">
              <a16:creationId xmlns:a16="http://schemas.microsoft.com/office/drawing/2014/main" id="{EF6F356E-1D73-42F9-8C88-F4FDEDF81482}"/>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124178</xdr:rowOff>
    </xdr:from>
    <xdr:to>
      <xdr:col>11</xdr:col>
      <xdr:colOff>31750</xdr:colOff>
      <xdr:row>39</xdr:row>
      <xdr:rowOff>137583</xdr:rowOff>
    </xdr:to>
    <xdr:cxnSp macro="">
      <xdr:nvCxnSpPr>
        <xdr:cNvPr id="78" name="直線コネクタ 77">
          <a:extLst>
            <a:ext uri="{FF2B5EF4-FFF2-40B4-BE49-F238E27FC236}">
              <a16:creationId xmlns:a16="http://schemas.microsoft.com/office/drawing/2014/main" id="{BA328218-ABDD-4715-87E7-9F689E3226B7}"/>
            </a:ext>
          </a:extLst>
        </xdr:cNvPr>
        <xdr:cNvCxnSpPr/>
      </xdr:nvCxnSpPr>
      <xdr:spPr>
        <a:xfrm flipV="1">
          <a:off x="1447800" y="68107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DB81A893-179D-4E6B-9A99-A0E2C57DB084}"/>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F5031168-FD25-4CA9-A892-00CE061D86E6}"/>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835F4806-0712-4BE6-A9B4-25CCE8DC3875}"/>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34BABD73-C39D-4B76-86C1-329364F513EB}"/>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E2199B6C-9F2F-4A25-A229-B64EB23585B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BD5A202-D938-484B-82F0-AD3D3E6F83EE}"/>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757EFF2-35EC-411E-B9D3-BA81120B1B2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377E532-47C1-49DA-96F8-ABA0423EF5FF}"/>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D9E23FBA-91A6-4AEF-BC3D-3AC075677C3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a:extLst>
            <a:ext uri="{FF2B5EF4-FFF2-40B4-BE49-F238E27FC236}">
              <a16:creationId xmlns:a16="http://schemas.microsoft.com/office/drawing/2014/main" id="{0EFAF29E-EFA3-4E94-8F9D-F746DE5B1F1D}"/>
            </a:ext>
          </a:extLst>
        </xdr:cNvPr>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a:extLst>
            <a:ext uri="{FF2B5EF4-FFF2-40B4-BE49-F238E27FC236}">
              <a16:creationId xmlns:a16="http://schemas.microsoft.com/office/drawing/2014/main" id="{CB1DF0D9-F6AC-4181-B0CA-097820F541BF}"/>
            </a:ext>
          </a:extLst>
        </xdr:cNvPr>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73378</xdr:rowOff>
    </xdr:from>
    <xdr:to>
      <xdr:col>19</xdr:col>
      <xdr:colOff>184150</xdr:colOff>
      <xdr:row>40</xdr:row>
      <xdr:rowOff>3528</xdr:rowOff>
    </xdr:to>
    <xdr:sp macro="" textlink="">
      <xdr:nvSpPr>
        <xdr:cNvPr id="90" name="楕円 89">
          <a:extLst>
            <a:ext uri="{FF2B5EF4-FFF2-40B4-BE49-F238E27FC236}">
              <a16:creationId xmlns:a16="http://schemas.microsoft.com/office/drawing/2014/main" id="{84EE2681-EDDA-42D2-AD74-7B5DC0495375}"/>
            </a:ext>
          </a:extLst>
        </xdr:cNvPr>
        <xdr:cNvSpPr/>
      </xdr:nvSpPr>
      <xdr:spPr>
        <a:xfrm>
          <a:off x="4064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13705</xdr:rowOff>
    </xdr:from>
    <xdr:ext cx="736600" cy="259045"/>
    <xdr:sp macro="" textlink="">
      <xdr:nvSpPr>
        <xdr:cNvPr id="91" name="テキスト ボックス 90">
          <a:extLst>
            <a:ext uri="{FF2B5EF4-FFF2-40B4-BE49-F238E27FC236}">
              <a16:creationId xmlns:a16="http://schemas.microsoft.com/office/drawing/2014/main" id="{A09067E7-F9C6-4075-89B2-3541BB65466C}"/>
            </a:ext>
          </a:extLst>
        </xdr:cNvPr>
        <xdr:cNvSpPr txBox="1"/>
      </xdr:nvSpPr>
      <xdr:spPr>
        <a:xfrm>
          <a:off x="3733800" y="65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59972</xdr:rowOff>
    </xdr:from>
    <xdr:to>
      <xdr:col>15</xdr:col>
      <xdr:colOff>133350</xdr:colOff>
      <xdr:row>39</xdr:row>
      <xdr:rowOff>161572</xdr:rowOff>
    </xdr:to>
    <xdr:sp macro="" textlink="">
      <xdr:nvSpPr>
        <xdr:cNvPr id="92" name="楕円 91">
          <a:extLst>
            <a:ext uri="{FF2B5EF4-FFF2-40B4-BE49-F238E27FC236}">
              <a16:creationId xmlns:a16="http://schemas.microsoft.com/office/drawing/2014/main" id="{DD4600F2-2C70-43E8-92A0-2EEE4A704B47}"/>
            </a:ext>
          </a:extLst>
        </xdr:cNvPr>
        <xdr:cNvSpPr/>
      </xdr:nvSpPr>
      <xdr:spPr>
        <a:xfrm>
          <a:off x="3175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299</xdr:rowOff>
    </xdr:from>
    <xdr:ext cx="762000" cy="259045"/>
    <xdr:sp macro="" textlink="">
      <xdr:nvSpPr>
        <xdr:cNvPr id="93" name="テキスト ボックス 92">
          <a:extLst>
            <a:ext uri="{FF2B5EF4-FFF2-40B4-BE49-F238E27FC236}">
              <a16:creationId xmlns:a16="http://schemas.microsoft.com/office/drawing/2014/main" id="{9D560C33-9AD8-4CC8-AAFF-D88A153A6B3E}"/>
            </a:ext>
          </a:extLst>
        </xdr:cNvPr>
        <xdr:cNvSpPr txBox="1"/>
      </xdr:nvSpPr>
      <xdr:spPr>
        <a:xfrm>
          <a:off x="2844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73378</xdr:rowOff>
    </xdr:from>
    <xdr:to>
      <xdr:col>11</xdr:col>
      <xdr:colOff>82550</xdr:colOff>
      <xdr:row>40</xdr:row>
      <xdr:rowOff>3528</xdr:rowOff>
    </xdr:to>
    <xdr:sp macro="" textlink="">
      <xdr:nvSpPr>
        <xdr:cNvPr id="94" name="楕円 93">
          <a:extLst>
            <a:ext uri="{FF2B5EF4-FFF2-40B4-BE49-F238E27FC236}">
              <a16:creationId xmlns:a16="http://schemas.microsoft.com/office/drawing/2014/main" id="{0F5B7267-B7CE-458D-9899-88016D820732}"/>
            </a:ext>
          </a:extLst>
        </xdr:cNvPr>
        <xdr:cNvSpPr/>
      </xdr:nvSpPr>
      <xdr:spPr>
        <a:xfrm>
          <a:off x="2286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13705</xdr:rowOff>
    </xdr:from>
    <xdr:ext cx="762000" cy="259045"/>
    <xdr:sp macro="" textlink="">
      <xdr:nvSpPr>
        <xdr:cNvPr id="95" name="テキスト ボックス 94">
          <a:extLst>
            <a:ext uri="{FF2B5EF4-FFF2-40B4-BE49-F238E27FC236}">
              <a16:creationId xmlns:a16="http://schemas.microsoft.com/office/drawing/2014/main" id="{B87D93A9-B18B-47AE-8314-F57B5723DD5E}"/>
            </a:ext>
          </a:extLst>
        </xdr:cNvPr>
        <xdr:cNvSpPr txBox="1"/>
      </xdr:nvSpPr>
      <xdr:spPr>
        <a:xfrm>
          <a:off x="1955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a:extLst>
            <a:ext uri="{FF2B5EF4-FFF2-40B4-BE49-F238E27FC236}">
              <a16:creationId xmlns:a16="http://schemas.microsoft.com/office/drawing/2014/main" id="{A74C9966-6421-4FBF-A244-9923649E1681}"/>
            </a:ext>
          </a:extLst>
        </xdr:cNvPr>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a:extLst>
            <a:ext uri="{FF2B5EF4-FFF2-40B4-BE49-F238E27FC236}">
              <a16:creationId xmlns:a16="http://schemas.microsoft.com/office/drawing/2014/main" id="{3B777FAD-DD17-451B-A2A8-9198FD267565}"/>
            </a:ext>
          </a:extLst>
        </xdr:cNvPr>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F2BEDB08-8296-44F7-B2E3-6C5769E0DC1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3F3CFE11-6DE3-4D9A-9274-E220122E77C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F6832B5-41AE-4963-BB41-8AC16F1A6F2E}"/>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A4E29FD1-2B40-4891-80E8-B8E8FE0A19A4}"/>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8B11027A-FCA1-499A-B512-E4BA27F57FF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EA247DBB-A7F9-404C-A887-276445567124}"/>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EC764E8F-6349-4DBD-82DB-982B7ABD5AAB}"/>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EF663B54-0438-448C-AC8C-F6840E026CED}"/>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CD0CD8E6-803A-4607-BE2E-CFEE6D747695}"/>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504C67D9-6C5A-4BD0-83E2-35BD0DEDD005}"/>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DEE2DB0F-7D20-4CB5-8629-CF5E4C28D58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591C879D-1F0B-49BF-A01E-A4D1EF7DB684}"/>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4187067B-63F9-4D3D-A6A7-63B8D4AF7F0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類似団体との比較では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までは下回っているものの、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R03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以降上回っている。本市は市域の広さやそれに伴う公共施設の多さが主な要因で、人件費及び物件費ともに類似団体の平均を上回っているものの、市税等の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自主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財源の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多さから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、類似団体並の経常収支比率を保ってきたが、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R03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から新型コロナウイルス感染症感染拡大等に伴い個人市民税が減少するとともに、ＤＸの推進や新型コロナウイルス感染症対策等、社会情勢の変化に対応するための会計年度任用職員の増員等による人件費の増加や、学校再編に伴うスクールバスの運行開始等による物件費の増加などにより、経常収支比率は悪化をしている。引き続き、ＦＭの推進や事務事業の見直しなど徹底した経営改革を実施</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する。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7F6D57C1-3B03-4033-98C8-DBF629ED2AFB}"/>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F5E4B338-FC9F-4D13-A797-50A69045EF22}"/>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E58B7A4B-9AAF-45A3-B59E-B950E00CACC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E852C7F4-34E6-471D-988C-876C5B3D4A03}"/>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C40517E8-4DDF-4B4F-A1C7-2476D9C56B13}"/>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397334FB-4EBB-4C71-BF2C-5780B21A4C8E}"/>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A108CC87-B24C-490B-8A32-CCC3CEBACF25}"/>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70027153-EA77-4C2C-9C04-325A64A1D462}"/>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26498DDB-48B8-483B-B7F9-63C38CDECBB7}"/>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E543D591-0CAB-4390-A095-CE9AE1EEB1A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840CD659-FD44-4B04-A7C3-C1E8F36EDE5C}"/>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A4A1CDD-F25D-484A-BC0B-1701682E789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84E25A6D-7BBD-481D-8FF6-E7F307DB50D4}"/>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9ACF1E53-7BED-4D31-9321-0B484D0A1FBC}"/>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770ECEAA-75FF-4F3F-8892-F1D943A0D6C5}"/>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1006BE24-5ADF-49F7-8E75-9277D02F0763}"/>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9BAD0720-3A64-4298-A065-6F066FA9DAB5}"/>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159068</xdr:rowOff>
    </xdr:from>
    <xdr:to>
      <xdr:col>23</xdr:col>
      <xdr:colOff>133350</xdr:colOff>
      <xdr:row>64</xdr:row>
      <xdr:rowOff>117793</xdr:rowOff>
    </xdr:to>
    <xdr:cxnSp macro="">
      <xdr:nvCxnSpPr>
        <xdr:cNvPr id="128" name="直線コネクタ 127">
          <a:extLst>
            <a:ext uri="{FF2B5EF4-FFF2-40B4-BE49-F238E27FC236}">
              <a16:creationId xmlns:a16="http://schemas.microsoft.com/office/drawing/2014/main" id="{1D51AC29-BCD1-4B36-AA4E-0031CF1C122E}"/>
            </a:ext>
          </a:extLst>
        </xdr:cNvPr>
        <xdr:cNvCxnSpPr/>
      </xdr:nvCxnSpPr>
      <xdr:spPr>
        <a:xfrm>
          <a:off x="4114800" y="10788968"/>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a:extLst>
            <a:ext uri="{FF2B5EF4-FFF2-40B4-BE49-F238E27FC236}">
              <a16:creationId xmlns:a16="http://schemas.microsoft.com/office/drawing/2014/main" id="{BB62F822-647B-446C-8A0B-D5956C094436}"/>
            </a:ext>
          </a:extLst>
        </xdr:cNvPr>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68C433B8-C6C8-4E58-8E29-C35438AFC4A5}"/>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62</xdr:row>
      <xdr:rowOff>159068</xdr:rowOff>
    </xdr:to>
    <xdr:cxnSp macro="">
      <xdr:nvCxnSpPr>
        <xdr:cNvPr id="131" name="直線コネクタ 130">
          <a:extLst>
            <a:ext uri="{FF2B5EF4-FFF2-40B4-BE49-F238E27FC236}">
              <a16:creationId xmlns:a16="http://schemas.microsoft.com/office/drawing/2014/main" id="{7FBFB2F9-EB5B-4DDA-850F-3C5AF0991ABF}"/>
            </a:ext>
          </a:extLst>
        </xdr:cNvPr>
        <xdr:cNvCxnSpPr/>
      </xdr:nvCxnSpPr>
      <xdr:spPr>
        <a:xfrm>
          <a:off x="3225800" y="1074674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A97E0A0F-DA49-4BB3-A0FC-F2BC4C1105D6}"/>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a:extLst>
            <a:ext uri="{FF2B5EF4-FFF2-40B4-BE49-F238E27FC236}">
              <a16:creationId xmlns:a16="http://schemas.microsoft.com/office/drawing/2014/main" id="{48D06755-27DF-4675-9697-CB0EA1097D1D}"/>
            </a:ext>
          </a:extLst>
        </xdr:cNvPr>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90170</xdr:rowOff>
    </xdr:to>
    <xdr:cxnSp macro="">
      <xdr:nvCxnSpPr>
        <xdr:cNvPr id="134" name="直線コネクタ 133">
          <a:extLst>
            <a:ext uri="{FF2B5EF4-FFF2-40B4-BE49-F238E27FC236}">
              <a16:creationId xmlns:a16="http://schemas.microsoft.com/office/drawing/2014/main" id="{1E5E4874-6855-4B14-AA57-B75067518B73}"/>
            </a:ext>
          </a:extLst>
        </xdr:cNvPr>
        <xdr:cNvCxnSpPr/>
      </xdr:nvCxnSpPr>
      <xdr:spPr>
        <a:xfrm flipV="1">
          <a:off x="2336800" y="10746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9CC82A34-61E8-467F-ACB8-F359E1F2EDD3}"/>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FB13C799-0D23-4C2A-A223-A8740017E4D8}"/>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171132</xdr:rowOff>
    </xdr:from>
    <xdr:to>
      <xdr:col>11</xdr:col>
      <xdr:colOff>31750</xdr:colOff>
      <xdr:row>63</xdr:row>
      <xdr:rowOff>90170</xdr:rowOff>
    </xdr:to>
    <xdr:cxnSp macro="">
      <xdr:nvCxnSpPr>
        <xdr:cNvPr id="137" name="直線コネクタ 136">
          <a:extLst>
            <a:ext uri="{FF2B5EF4-FFF2-40B4-BE49-F238E27FC236}">
              <a16:creationId xmlns:a16="http://schemas.microsoft.com/office/drawing/2014/main" id="{1DEFC17B-6435-47A0-AE00-F4950172A71F}"/>
            </a:ext>
          </a:extLst>
        </xdr:cNvPr>
        <xdr:cNvCxnSpPr/>
      </xdr:nvCxnSpPr>
      <xdr:spPr>
        <a:xfrm>
          <a:off x="1447800" y="10801032"/>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6E9EF8DE-1503-4371-A3C4-86EAEDF5F101}"/>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D0B584F8-F790-4119-90B4-DDB46783256F}"/>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32A7F3D5-D9D9-4025-B824-3334162521C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a:extLst>
            <a:ext uri="{FF2B5EF4-FFF2-40B4-BE49-F238E27FC236}">
              <a16:creationId xmlns:a16="http://schemas.microsoft.com/office/drawing/2014/main" id="{B8F1D8FC-66FE-4C3F-9573-9B9155E4E2A7}"/>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64839D08-6E0E-4F69-B056-07218798887D}"/>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7B2F2626-358F-4E44-8001-9BD0EC8FE284}"/>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19B302BA-C49A-453C-8F4E-6CCF6C4258CD}"/>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4863687-A2CF-406B-A955-53C934DA9E9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97183E6-77D9-4D25-894A-7D1AF1BD25E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66993</xdr:rowOff>
    </xdr:from>
    <xdr:to>
      <xdr:col>23</xdr:col>
      <xdr:colOff>184150</xdr:colOff>
      <xdr:row>64</xdr:row>
      <xdr:rowOff>168593</xdr:rowOff>
    </xdr:to>
    <xdr:sp macro="" textlink="">
      <xdr:nvSpPr>
        <xdr:cNvPr id="147" name="楕円 146">
          <a:extLst>
            <a:ext uri="{FF2B5EF4-FFF2-40B4-BE49-F238E27FC236}">
              <a16:creationId xmlns:a16="http://schemas.microsoft.com/office/drawing/2014/main" id="{4621FF13-C732-42B3-8EE3-A44219118AB8}"/>
            </a:ext>
          </a:extLst>
        </xdr:cNvPr>
        <xdr:cNvSpPr/>
      </xdr:nvSpPr>
      <xdr:spPr>
        <a:xfrm>
          <a:off x="49022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39070</xdr:rowOff>
    </xdr:from>
    <xdr:ext cx="762000" cy="259045"/>
    <xdr:sp macro="" textlink="">
      <xdr:nvSpPr>
        <xdr:cNvPr id="148" name="財政構造の弾力性該当値テキスト">
          <a:extLst>
            <a:ext uri="{FF2B5EF4-FFF2-40B4-BE49-F238E27FC236}">
              <a16:creationId xmlns:a16="http://schemas.microsoft.com/office/drawing/2014/main" id="{1283E852-00EC-4C85-AD8C-1BA93C1382AC}"/>
            </a:ext>
          </a:extLst>
        </xdr:cNvPr>
        <xdr:cNvSpPr txBox="1"/>
      </xdr:nvSpPr>
      <xdr:spPr>
        <a:xfrm>
          <a:off x="5041900" y="1101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108268</xdr:rowOff>
    </xdr:from>
    <xdr:to>
      <xdr:col>19</xdr:col>
      <xdr:colOff>184150</xdr:colOff>
      <xdr:row>63</xdr:row>
      <xdr:rowOff>38418</xdr:rowOff>
    </xdr:to>
    <xdr:sp macro="" textlink="">
      <xdr:nvSpPr>
        <xdr:cNvPr id="149" name="楕円 148">
          <a:extLst>
            <a:ext uri="{FF2B5EF4-FFF2-40B4-BE49-F238E27FC236}">
              <a16:creationId xmlns:a16="http://schemas.microsoft.com/office/drawing/2014/main" id="{49816513-C084-4EA5-B7F9-E2D20846D00B}"/>
            </a:ext>
          </a:extLst>
        </xdr:cNvPr>
        <xdr:cNvSpPr/>
      </xdr:nvSpPr>
      <xdr:spPr>
        <a:xfrm>
          <a:off x="4064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23195</xdr:rowOff>
    </xdr:from>
    <xdr:ext cx="736600" cy="259045"/>
    <xdr:sp macro="" textlink="">
      <xdr:nvSpPr>
        <xdr:cNvPr id="150" name="テキスト ボックス 149">
          <a:extLst>
            <a:ext uri="{FF2B5EF4-FFF2-40B4-BE49-F238E27FC236}">
              <a16:creationId xmlns:a16="http://schemas.microsoft.com/office/drawing/2014/main" id="{040AECC2-4A82-4C7C-959C-B39F85E8458F}"/>
            </a:ext>
          </a:extLst>
        </xdr:cNvPr>
        <xdr:cNvSpPr txBox="1"/>
      </xdr:nvSpPr>
      <xdr:spPr>
        <a:xfrm>
          <a:off x="3733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1" name="楕円 150">
          <a:extLst>
            <a:ext uri="{FF2B5EF4-FFF2-40B4-BE49-F238E27FC236}">
              <a16:creationId xmlns:a16="http://schemas.microsoft.com/office/drawing/2014/main" id="{22F2ACBE-9316-4DBD-920E-F12C67D49CAE}"/>
            </a:ext>
          </a:extLst>
        </xdr:cNvPr>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2" name="テキスト ボックス 151">
          <a:extLst>
            <a:ext uri="{FF2B5EF4-FFF2-40B4-BE49-F238E27FC236}">
              <a16:creationId xmlns:a16="http://schemas.microsoft.com/office/drawing/2014/main" id="{4B480A7F-811B-4269-A6A4-0D75730F8D87}"/>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3" name="楕円 152">
          <a:extLst>
            <a:ext uri="{FF2B5EF4-FFF2-40B4-BE49-F238E27FC236}">
              <a16:creationId xmlns:a16="http://schemas.microsoft.com/office/drawing/2014/main" id="{BC704DD1-28F9-423A-9C58-1E09F108B11A}"/>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54" name="テキスト ボックス 153">
          <a:extLst>
            <a:ext uri="{FF2B5EF4-FFF2-40B4-BE49-F238E27FC236}">
              <a16:creationId xmlns:a16="http://schemas.microsoft.com/office/drawing/2014/main" id="{198C04E1-189C-4F97-ACF1-01D035AB637F}"/>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120332</xdr:rowOff>
    </xdr:from>
    <xdr:to>
      <xdr:col>7</xdr:col>
      <xdr:colOff>31750</xdr:colOff>
      <xdr:row>63</xdr:row>
      <xdr:rowOff>50482</xdr:rowOff>
    </xdr:to>
    <xdr:sp macro="" textlink="">
      <xdr:nvSpPr>
        <xdr:cNvPr id="155" name="楕円 154">
          <a:extLst>
            <a:ext uri="{FF2B5EF4-FFF2-40B4-BE49-F238E27FC236}">
              <a16:creationId xmlns:a16="http://schemas.microsoft.com/office/drawing/2014/main" id="{69F184FF-3B98-4797-A3FF-AC73E516C9BF}"/>
            </a:ext>
          </a:extLst>
        </xdr:cNvPr>
        <xdr:cNvSpPr/>
      </xdr:nvSpPr>
      <xdr:spPr>
        <a:xfrm>
          <a:off x="1397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60659</xdr:rowOff>
    </xdr:from>
    <xdr:ext cx="762000" cy="259045"/>
    <xdr:sp macro="" textlink="">
      <xdr:nvSpPr>
        <xdr:cNvPr id="156" name="テキスト ボックス 155">
          <a:extLst>
            <a:ext uri="{FF2B5EF4-FFF2-40B4-BE49-F238E27FC236}">
              <a16:creationId xmlns:a16="http://schemas.microsoft.com/office/drawing/2014/main" id="{C86B46E6-06A4-4E0D-8F09-66B661D8FBFB}"/>
            </a:ext>
          </a:extLst>
        </xdr:cNvPr>
        <xdr:cNvSpPr txBox="1"/>
      </xdr:nvSpPr>
      <xdr:spPr>
        <a:xfrm>
          <a:off x="1066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D034C81A-E0BE-4AB5-99DF-BB427E9AFBE4}"/>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BAD6025E-A8D8-4289-BBF0-2714F581626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E55C0E5A-3948-46E5-935A-B18A23D233D8}"/>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[180,226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B512705A-CF32-47AC-8840-674213CF99B9}"/>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C806DAFC-C7E1-47DD-8EDC-364089A8A39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D866E6AD-B86D-40DC-BCC3-0EB01B8DF33B}"/>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C634FD5F-4F67-49D6-A33F-A409AF47E16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9D6843C3-46A6-4EC0-8342-B765CCEE453E}"/>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DD72420E-CFA8-4ED7-87D0-FCC45E065CDC}"/>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DD943FC0-602F-4E3E-9242-FCF2BCA5B582}"/>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B18EA4A2-8760-4567-9C69-38AB6893BD55}"/>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962066BF-660C-4B4B-9A40-71176D59B32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5CB3FC1D-2856-4F39-AD0A-0B72DBCA5B1A}"/>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市域の広さやそれに伴う公共施設の多さが主な要因で、人件費及び物件費ともに類似団体の平均を上回っている。特に令和元年度台風以降、人件費については、昇給抑制や給与削減措置の継続をしているものの、災害対応やＤＸ推進、新型コロナウイルス感染症対策等、社会情勢の変化に対応するための人件費の増及び物価高騰の影響を受けた物件費の増から類似団体平均との差が年々広が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引き続き、ＦＭの推進や事務事業の見直しなど徹底した経営改革を実施</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5F1100DA-36D7-4450-9C22-EB955F81299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7D4BAC78-8824-4E9E-9C2A-6F41E37338C3}"/>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AEDC5196-30AC-4380-9C55-2BC21763D70B}"/>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D6268BAF-D0AF-4CC0-A15A-E392D7EC0705}"/>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C0E0E0E5-BA20-4E1B-893E-2659D5577BE7}"/>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CE2F14BE-E157-4895-B174-7BC0AC28838E}"/>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3DA0E3C6-EA4B-4586-AC06-AB8E0036E572}"/>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4BC9E83F-C465-4520-ACB8-5211A7C84A35}"/>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EC8F26EA-DA25-4977-B6FE-053FA155AB8B}"/>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B28A4ECD-5E5F-49B6-BA8B-7D5D5475CF9F}"/>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7B816B21-E043-4A2B-9CE1-50E42CA404EE}"/>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892E04B8-8278-4FBA-A4F5-66F7CECAE86C}"/>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829771A6-078D-47EC-B0C2-540222E7CC29}"/>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185B396F-9658-4F62-9B63-8936A20CCF43}"/>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9C33DCB4-49BA-4A8E-A5EB-CA3B2E08B2C9}"/>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1CF18051-EDEC-4660-8E5A-E7DF4DC17C27}"/>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1BD16149-BB2F-41E5-AEFD-C9E005B24D58}"/>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C361F171-7422-4864-953F-D58132BEE12A}"/>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E1767516-480B-441F-8DF1-69A278824F6F}"/>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57379A28-9396-4DFA-88BA-BF6C9D9800AF}"/>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459148A1-2EB9-43F1-A102-95F67ACBE448}"/>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136913</xdr:rowOff>
    </xdr:from>
    <xdr:to>
      <xdr:col>23</xdr:col>
      <xdr:colOff>133350</xdr:colOff>
      <xdr:row>84</xdr:row>
      <xdr:rowOff>44151</xdr:rowOff>
    </xdr:to>
    <xdr:cxnSp macro="">
      <xdr:nvCxnSpPr>
        <xdr:cNvPr id="191" name="直線コネクタ 190">
          <a:extLst>
            <a:ext uri="{FF2B5EF4-FFF2-40B4-BE49-F238E27FC236}">
              <a16:creationId xmlns:a16="http://schemas.microsoft.com/office/drawing/2014/main" id="{1E644234-73CC-49EC-B841-8EB8EB5B0DE0}"/>
            </a:ext>
          </a:extLst>
        </xdr:cNvPr>
        <xdr:cNvCxnSpPr/>
      </xdr:nvCxnSpPr>
      <xdr:spPr>
        <a:xfrm>
          <a:off x="4114800" y="14367263"/>
          <a:ext cx="838200" cy="7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a:extLst>
            <a:ext uri="{FF2B5EF4-FFF2-40B4-BE49-F238E27FC236}">
              <a16:creationId xmlns:a16="http://schemas.microsoft.com/office/drawing/2014/main" id="{5834AB06-07A7-4E59-BF4A-3B6B68FFB739}"/>
            </a:ext>
          </a:extLst>
        </xdr:cNvPr>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9FC0773F-807E-4BAE-B71F-45763DF40DED}"/>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46699</xdr:rowOff>
    </xdr:from>
    <xdr:to>
      <xdr:col>19</xdr:col>
      <xdr:colOff>133350</xdr:colOff>
      <xdr:row>83</xdr:row>
      <xdr:rowOff>136913</xdr:rowOff>
    </xdr:to>
    <xdr:cxnSp macro="">
      <xdr:nvCxnSpPr>
        <xdr:cNvPr id="194" name="直線コネクタ 193">
          <a:extLst>
            <a:ext uri="{FF2B5EF4-FFF2-40B4-BE49-F238E27FC236}">
              <a16:creationId xmlns:a16="http://schemas.microsoft.com/office/drawing/2014/main" id="{8891A3B4-DB34-4531-85F7-67718600A60C}"/>
            </a:ext>
          </a:extLst>
        </xdr:cNvPr>
        <xdr:cNvCxnSpPr/>
      </xdr:nvCxnSpPr>
      <xdr:spPr>
        <a:xfrm>
          <a:off x="3225800" y="14277049"/>
          <a:ext cx="889000" cy="9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C8D769CF-AD22-4623-B120-9BE4CD744F1F}"/>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a:extLst>
            <a:ext uri="{FF2B5EF4-FFF2-40B4-BE49-F238E27FC236}">
              <a16:creationId xmlns:a16="http://schemas.microsoft.com/office/drawing/2014/main" id="{99D5B926-9333-49CC-83C4-F27F666A2D9C}"/>
            </a:ext>
          </a:extLst>
        </xdr:cNvPr>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139236</xdr:rowOff>
    </xdr:from>
    <xdr:to>
      <xdr:col>15</xdr:col>
      <xdr:colOff>82550</xdr:colOff>
      <xdr:row>83</xdr:row>
      <xdr:rowOff>46699</xdr:rowOff>
    </xdr:to>
    <xdr:cxnSp macro="">
      <xdr:nvCxnSpPr>
        <xdr:cNvPr id="197" name="直線コネクタ 196">
          <a:extLst>
            <a:ext uri="{FF2B5EF4-FFF2-40B4-BE49-F238E27FC236}">
              <a16:creationId xmlns:a16="http://schemas.microsoft.com/office/drawing/2014/main" id="{5BE25ED7-E357-4DBF-89B6-EF783B906F1B}"/>
            </a:ext>
          </a:extLst>
        </xdr:cNvPr>
        <xdr:cNvCxnSpPr/>
      </xdr:nvCxnSpPr>
      <xdr:spPr>
        <a:xfrm>
          <a:off x="2336800" y="14198136"/>
          <a:ext cx="889000" cy="7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7B4A5051-181B-4E1E-B268-26764322D47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a:extLst>
            <a:ext uri="{FF2B5EF4-FFF2-40B4-BE49-F238E27FC236}">
              <a16:creationId xmlns:a16="http://schemas.microsoft.com/office/drawing/2014/main" id="{B28829D2-7879-42C4-8C14-1F1CBA6C9126}"/>
            </a:ext>
          </a:extLst>
        </xdr:cNvPr>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38711</xdr:rowOff>
    </xdr:from>
    <xdr:to>
      <xdr:col>11</xdr:col>
      <xdr:colOff>31750</xdr:colOff>
      <xdr:row>82</xdr:row>
      <xdr:rowOff>139236</xdr:rowOff>
    </xdr:to>
    <xdr:cxnSp macro="">
      <xdr:nvCxnSpPr>
        <xdr:cNvPr id="200" name="直線コネクタ 199">
          <a:extLst>
            <a:ext uri="{FF2B5EF4-FFF2-40B4-BE49-F238E27FC236}">
              <a16:creationId xmlns:a16="http://schemas.microsoft.com/office/drawing/2014/main" id="{2AF573D7-1291-4DBF-BFDB-A435D6720DED}"/>
            </a:ext>
          </a:extLst>
        </xdr:cNvPr>
        <xdr:cNvCxnSpPr/>
      </xdr:nvCxnSpPr>
      <xdr:spPr>
        <a:xfrm>
          <a:off x="1447800" y="14097611"/>
          <a:ext cx="889000" cy="10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A18AE61-63AD-4EA4-9CF5-37FFF49A0036}"/>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a:extLst>
            <a:ext uri="{FF2B5EF4-FFF2-40B4-BE49-F238E27FC236}">
              <a16:creationId xmlns:a16="http://schemas.microsoft.com/office/drawing/2014/main" id="{C2CEE02C-33CC-4CB7-923D-F5A24DA936DD}"/>
            </a:ext>
          </a:extLst>
        </xdr:cNvPr>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D744628B-C581-49B9-9B1E-FC2876CAD8CE}"/>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a:extLst>
            <a:ext uri="{FF2B5EF4-FFF2-40B4-BE49-F238E27FC236}">
              <a16:creationId xmlns:a16="http://schemas.microsoft.com/office/drawing/2014/main" id="{5361F9BF-0953-49D5-8B05-7DBF253953B7}"/>
            </a:ext>
          </a:extLst>
        </xdr:cNvPr>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61B7BC50-2A51-4BE9-BA06-6094D9F3D20D}"/>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499E3248-0289-4201-8368-48D175D1625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EAD10576-AE3F-4283-9FD9-802FFE73D5F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526AC021-2828-4F33-BF19-1673C15B67C5}"/>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08EB915-6B59-446D-917F-097F8055C11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164801</xdr:rowOff>
    </xdr:from>
    <xdr:to>
      <xdr:col>23</xdr:col>
      <xdr:colOff>184150</xdr:colOff>
      <xdr:row>84</xdr:row>
      <xdr:rowOff>94951</xdr:rowOff>
    </xdr:to>
    <xdr:sp macro="" textlink="">
      <xdr:nvSpPr>
        <xdr:cNvPr id="210" name="楕円 209">
          <a:extLst>
            <a:ext uri="{FF2B5EF4-FFF2-40B4-BE49-F238E27FC236}">
              <a16:creationId xmlns:a16="http://schemas.microsoft.com/office/drawing/2014/main" id="{63D326DF-6369-424F-BEDD-0AF65D7B3F72}"/>
            </a:ext>
          </a:extLst>
        </xdr:cNvPr>
        <xdr:cNvSpPr/>
      </xdr:nvSpPr>
      <xdr:spPr>
        <a:xfrm>
          <a:off x="4902200" y="1439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136878</xdr:rowOff>
    </xdr:from>
    <xdr:ext cx="762000" cy="259045"/>
    <xdr:sp macro="" textlink="">
      <xdr:nvSpPr>
        <xdr:cNvPr id="211" name="人件費・物件費等の状況該当値テキスト">
          <a:extLst>
            <a:ext uri="{FF2B5EF4-FFF2-40B4-BE49-F238E27FC236}">
              <a16:creationId xmlns:a16="http://schemas.microsoft.com/office/drawing/2014/main" id="{64A4A210-6CAF-4277-AF0C-170CB1282B39}"/>
            </a:ext>
          </a:extLst>
        </xdr:cNvPr>
        <xdr:cNvSpPr txBox="1"/>
      </xdr:nvSpPr>
      <xdr:spPr>
        <a:xfrm>
          <a:off x="5041900" y="1436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86113</xdr:rowOff>
    </xdr:from>
    <xdr:to>
      <xdr:col>19</xdr:col>
      <xdr:colOff>184150</xdr:colOff>
      <xdr:row>84</xdr:row>
      <xdr:rowOff>16263</xdr:rowOff>
    </xdr:to>
    <xdr:sp macro="" textlink="">
      <xdr:nvSpPr>
        <xdr:cNvPr id="212" name="楕円 211">
          <a:extLst>
            <a:ext uri="{FF2B5EF4-FFF2-40B4-BE49-F238E27FC236}">
              <a16:creationId xmlns:a16="http://schemas.microsoft.com/office/drawing/2014/main" id="{3F1D8117-51E1-4F04-9608-C5A98D0F6F65}"/>
            </a:ext>
          </a:extLst>
        </xdr:cNvPr>
        <xdr:cNvSpPr/>
      </xdr:nvSpPr>
      <xdr:spPr>
        <a:xfrm>
          <a:off x="4064000" y="143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1040</xdr:rowOff>
    </xdr:from>
    <xdr:ext cx="736600" cy="259045"/>
    <xdr:sp macro="" textlink="">
      <xdr:nvSpPr>
        <xdr:cNvPr id="213" name="テキスト ボックス 212">
          <a:extLst>
            <a:ext uri="{FF2B5EF4-FFF2-40B4-BE49-F238E27FC236}">
              <a16:creationId xmlns:a16="http://schemas.microsoft.com/office/drawing/2014/main" id="{786A8E66-9247-497B-8F5A-9F78A060C887}"/>
            </a:ext>
          </a:extLst>
        </xdr:cNvPr>
        <xdr:cNvSpPr txBox="1"/>
      </xdr:nvSpPr>
      <xdr:spPr>
        <a:xfrm>
          <a:off x="3733800" y="14402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167349</xdr:rowOff>
    </xdr:from>
    <xdr:to>
      <xdr:col>15</xdr:col>
      <xdr:colOff>133350</xdr:colOff>
      <xdr:row>83</xdr:row>
      <xdr:rowOff>97499</xdr:rowOff>
    </xdr:to>
    <xdr:sp macro="" textlink="">
      <xdr:nvSpPr>
        <xdr:cNvPr id="214" name="楕円 213">
          <a:extLst>
            <a:ext uri="{FF2B5EF4-FFF2-40B4-BE49-F238E27FC236}">
              <a16:creationId xmlns:a16="http://schemas.microsoft.com/office/drawing/2014/main" id="{FBBB9673-60A5-445E-8B9C-35D107752A80}"/>
            </a:ext>
          </a:extLst>
        </xdr:cNvPr>
        <xdr:cNvSpPr/>
      </xdr:nvSpPr>
      <xdr:spPr>
        <a:xfrm>
          <a:off x="3175000" y="1422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82276</xdr:rowOff>
    </xdr:from>
    <xdr:ext cx="762000" cy="259045"/>
    <xdr:sp macro="" textlink="">
      <xdr:nvSpPr>
        <xdr:cNvPr id="215" name="テキスト ボックス 214">
          <a:extLst>
            <a:ext uri="{FF2B5EF4-FFF2-40B4-BE49-F238E27FC236}">
              <a16:creationId xmlns:a16="http://schemas.microsoft.com/office/drawing/2014/main" id="{6AE5687F-A716-414B-8AB0-A786043672B9}"/>
            </a:ext>
          </a:extLst>
        </xdr:cNvPr>
        <xdr:cNvSpPr txBox="1"/>
      </xdr:nvSpPr>
      <xdr:spPr>
        <a:xfrm>
          <a:off x="2844800" y="1431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88436</xdr:rowOff>
    </xdr:from>
    <xdr:to>
      <xdr:col>11</xdr:col>
      <xdr:colOff>82550</xdr:colOff>
      <xdr:row>83</xdr:row>
      <xdr:rowOff>18586</xdr:rowOff>
    </xdr:to>
    <xdr:sp macro="" textlink="">
      <xdr:nvSpPr>
        <xdr:cNvPr id="216" name="楕円 215">
          <a:extLst>
            <a:ext uri="{FF2B5EF4-FFF2-40B4-BE49-F238E27FC236}">
              <a16:creationId xmlns:a16="http://schemas.microsoft.com/office/drawing/2014/main" id="{8523A597-A2F8-4856-994E-83F43D868057}"/>
            </a:ext>
          </a:extLst>
        </xdr:cNvPr>
        <xdr:cNvSpPr/>
      </xdr:nvSpPr>
      <xdr:spPr>
        <a:xfrm>
          <a:off x="2286000" y="1414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3363</xdr:rowOff>
    </xdr:from>
    <xdr:ext cx="762000" cy="259045"/>
    <xdr:sp macro="" textlink="">
      <xdr:nvSpPr>
        <xdr:cNvPr id="217" name="テキスト ボックス 216">
          <a:extLst>
            <a:ext uri="{FF2B5EF4-FFF2-40B4-BE49-F238E27FC236}">
              <a16:creationId xmlns:a16="http://schemas.microsoft.com/office/drawing/2014/main" id="{31B2D9B9-329C-4FF8-B232-BAF41035AC7E}"/>
            </a:ext>
          </a:extLst>
        </xdr:cNvPr>
        <xdr:cNvSpPr txBox="1"/>
      </xdr:nvSpPr>
      <xdr:spPr>
        <a:xfrm>
          <a:off x="1955800" y="1423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159361</xdr:rowOff>
    </xdr:from>
    <xdr:to>
      <xdr:col>7</xdr:col>
      <xdr:colOff>31750</xdr:colOff>
      <xdr:row>82</xdr:row>
      <xdr:rowOff>89511</xdr:rowOff>
    </xdr:to>
    <xdr:sp macro="" textlink="">
      <xdr:nvSpPr>
        <xdr:cNvPr id="218" name="楕円 217">
          <a:extLst>
            <a:ext uri="{FF2B5EF4-FFF2-40B4-BE49-F238E27FC236}">
              <a16:creationId xmlns:a16="http://schemas.microsoft.com/office/drawing/2014/main" id="{6914BFF6-2B4C-4CF3-8C0E-21B57F538C8A}"/>
            </a:ext>
          </a:extLst>
        </xdr:cNvPr>
        <xdr:cNvSpPr/>
      </xdr:nvSpPr>
      <xdr:spPr>
        <a:xfrm>
          <a:off x="1397000" y="140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74288</xdr:rowOff>
    </xdr:from>
    <xdr:ext cx="762000" cy="259045"/>
    <xdr:sp macro="" textlink="">
      <xdr:nvSpPr>
        <xdr:cNvPr id="219" name="テキスト ボックス 218">
          <a:extLst>
            <a:ext uri="{FF2B5EF4-FFF2-40B4-BE49-F238E27FC236}">
              <a16:creationId xmlns:a16="http://schemas.microsoft.com/office/drawing/2014/main" id="{19AD50B8-887D-46D1-B51A-26BF6DAA26BE}"/>
            </a:ext>
          </a:extLst>
        </xdr:cNvPr>
        <xdr:cNvSpPr txBox="1"/>
      </xdr:nvSpPr>
      <xdr:spPr>
        <a:xfrm>
          <a:off x="1066800" y="141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7390B6BB-5150-4BA8-B97A-788F8F27139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1CBAFE4E-7F20-49D5-86C0-34C89DDAA89D}"/>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17879B07-EA89-4E17-812C-E2C895234EFF}"/>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9B2D5BED-503C-468E-AB02-280266E995AB}"/>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8EFBBF40-F864-46D4-875C-A6E27A66D2B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3B5E456D-12F7-435F-9FD8-530C8102D27C}"/>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F38AFB0C-A27C-40E4-8854-7437A059D3E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F69C92A6-796C-4AA8-95B7-B3C90FBD4B7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615D2E76-FB40-41DE-B1A5-36F69B1DA19A}"/>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420C4654-C262-4527-B475-1E2E71EA5E6D}"/>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50A00805-1069-45C9-97A3-9AEE792E717E}"/>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13799A08-219F-481B-861D-37B70E3E65A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82B6BB9C-9817-4DBA-A084-1F0649DDF80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給与制度や人事制度の見直し、職員の若年化に伴う国との乖離を調整する給与削減措置により、ラスパイレス指数は概ね適正となっている。今後も、適正な給与水準の維持に努める。</a:t>
          </a:r>
          <a:endParaRPr lang="ja-JP" altLang="ja-JP" sz="1300">
            <a:effectLst/>
          </a:endParaRPr>
        </a:p>
        <a:p>
          <a:r>
            <a:rPr kumimoji="1" lang="ja-JP" altLang="ja-JP" sz="1300">
              <a:solidFill>
                <a:schemeClr val="dk1"/>
              </a:solidFill>
              <a:effectLst/>
              <a:latin typeface="+mn-lt"/>
              <a:ea typeface="+mn-ea"/>
              <a:cs typeface="+mn-cs"/>
            </a:rPr>
            <a:t>　職員の年齢構成の平準化を図っているところだが、他の市町村と比較し経験年数が少ない管理職が多く</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、当面の対応策として特別職をはじめとした一般職の職務の級に応じた独自の給与減額措置を実施している。引き続き、職員の年齢構成の平準化に努める。</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F2E4E40D-8D23-4907-8965-878B86543B2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C8B2B027-E9ED-406A-B536-2075CD3FD4D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CF7B4FC7-F944-4BC4-9DD4-E6C0604F6B31}"/>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A411122-84BF-471B-8F82-77F3A2B5E9B2}"/>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CD423566-DFE3-4E07-867A-44FD0B473165}"/>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758C2B64-F248-4258-A0C8-1C6DCA3B3A78}"/>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EE9C10C2-D52F-42B0-97FF-C6814E6B7493}"/>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10513B38-B03B-4D50-9628-2C33C932B5CA}"/>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F13AA814-C52C-4C3C-B9EC-75C2E8AAF533}"/>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DF9FFC39-9508-462A-900F-3651C66F34BC}"/>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31C836AB-87B9-44CC-A10C-EC146B637EAB}"/>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70CFE771-8ED1-4FC3-8B91-435C855A7D05}"/>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93299714-7D1A-4F37-BD6C-B515700A67C1}"/>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37CBEBE-556F-4E1E-9408-E3FBE9E22855}"/>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CF5E0A94-0960-4E1B-9EFA-8F754830285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C4D99BE1-7AA4-4B16-B038-05DEB7BDC28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C1A659E6-94CE-4EB0-9A1C-7278A17583F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CDC4A564-0251-4484-859D-09F15387ECA2}"/>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230A6161-CA88-4338-8843-2FC09E98B0B5}"/>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D3D2563A-4FE9-47D8-967C-C67ED5EA053E}"/>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11EF8A47-33BF-4B9C-A947-918382797A58}"/>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75DE4551-ECA1-471B-9921-B69979484A98}"/>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88</xdr:row>
      <xdr:rowOff>86179</xdr:rowOff>
    </xdr:to>
    <xdr:cxnSp macro="">
      <xdr:nvCxnSpPr>
        <xdr:cNvPr id="255" name="直線コネクタ 254">
          <a:extLst>
            <a:ext uri="{FF2B5EF4-FFF2-40B4-BE49-F238E27FC236}">
              <a16:creationId xmlns:a16="http://schemas.microsoft.com/office/drawing/2014/main" id="{390659CF-4952-4E9F-87F3-D6AAB4B9F21F}"/>
            </a:ext>
          </a:extLst>
        </xdr:cNvPr>
        <xdr:cNvCxnSpPr/>
      </xdr:nvCxnSpPr>
      <xdr:spPr>
        <a:xfrm flipV="1">
          <a:off x="16179800" y="15018657"/>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B4ABAC30-D3CD-4B9A-9A1A-2BCA1DC3B293}"/>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AB02BA1D-E0E7-42CD-95B8-89B00D849109}"/>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86179</xdr:rowOff>
    </xdr:to>
    <xdr:cxnSp macro="">
      <xdr:nvCxnSpPr>
        <xdr:cNvPr id="258" name="直線コネクタ 257">
          <a:extLst>
            <a:ext uri="{FF2B5EF4-FFF2-40B4-BE49-F238E27FC236}">
              <a16:creationId xmlns:a16="http://schemas.microsoft.com/office/drawing/2014/main" id="{1EE0587E-491B-4877-ADB9-0584423186F0}"/>
            </a:ext>
          </a:extLst>
        </xdr:cNvPr>
        <xdr:cNvCxnSpPr/>
      </xdr:nvCxnSpPr>
      <xdr:spPr>
        <a:xfrm>
          <a:off x="15290800" y="150876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CEE06084-3A30-4743-AD1C-87C8B6E8E8F8}"/>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B96186A0-4C2B-49C1-B537-F6A2FFD96480}"/>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0</xdr:rowOff>
    </xdr:to>
    <xdr:cxnSp macro="">
      <xdr:nvCxnSpPr>
        <xdr:cNvPr id="261" name="直線コネクタ 260">
          <a:extLst>
            <a:ext uri="{FF2B5EF4-FFF2-40B4-BE49-F238E27FC236}">
              <a16:creationId xmlns:a16="http://schemas.microsoft.com/office/drawing/2014/main" id="{78424854-7CF7-4A28-AFA8-806770FC28A3}"/>
            </a:ext>
          </a:extLst>
        </xdr:cNvPr>
        <xdr:cNvCxnSpPr/>
      </xdr:nvCxnSpPr>
      <xdr:spPr>
        <a:xfrm>
          <a:off x="14401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B8B01647-806D-4F47-A62F-413CD58B42E5}"/>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a:extLst>
            <a:ext uri="{FF2B5EF4-FFF2-40B4-BE49-F238E27FC236}">
              <a16:creationId xmlns:a16="http://schemas.microsoft.com/office/drawing/2014/main" id="{DB3969CB-40A5-4713-94D1-09134E56A05C}"/>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89</xdr:row>
      <xdr:rowOff>35379</xdr:rowOff>
    </xdr:to>
    <xdr:cxnSp macro="">
      <xdr:nvCxnSpPr>
        <xdr:cNvPr id="264" name="直線コネクタ 263">
          <a:extLst>
            <a:ext uri="{FF2B5EF4-FFF2-40B4-BE49-F238E27FC236}">
              <a16:creationId xmlns:a16="http://schemas.microsoft.com/office/drawing/2014/main" id="{242DA3CA-6C13-4B90-88FC-5A890A70F5E4}"/>
            </a:ext>
          </a:extLst>
        </xdr:cNvPr>
        <xdr:cNvCxnSpPr/>
      </xdr:nvCxnSpPr>
      <xdr:spPr>
        <a:xfrm flipV="1">
          <a:off x="13512800" y="1505312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37E9F2DD-1B29-47BC-8CE7-28DDB724AAD7}"/>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a:extLst>
            <a:ext uri="{FF2B5EF4-FFF2-40B4-BE49-F238E27FC236}">
              <a16:creationId xmlns:a16="http://schemas.microsoft.com/office/drawing/2014/main" id="{37F2C1E3-6A99-4085-88E3-08A102F7C202}"/>
            </a:ext>
          </a:extLst>
        </xdr:cNvPr>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8ADDB8B2-56F3-44B7-BC7C-6AFD5EA5560A}"/>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25A0801C-C234-4219-A062-5842F5411CF9}"/>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51AF8FC4-C9F8-43BE-9373-24F5DEC0B8FA}"/>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2829E010-3326-4FDF-BB60-F656AA0211F4}"/>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4D46FC55-8DFD-4BE2-A18E-CDC398C11A7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AD60B7A6-3226-49DF-AC9A-433580C9C19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50FF186-120B-433F-8D77-4B9DE00BEDE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4" name="楕円 273">
          <a:extLst>
            <a:ext uri="{FF2B5EF4-FFF2-40B4-BE49-F238E27FC236}">
              <a16:creationId xmlns:a16="http://schemas.microsoft.com/office/drawing/2014/main" id="{14BEB950-F05F-4B95-AE5C-6CE350644638}"/>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5" name="給与水準   （国との比較）該当値テキスト">
          <a:extLst>
            <a:ext uri="{FF2B5EF4-FFF2-40B4-BE49-F238E27FC236}">
              <a16:creationId xmlns:a16="http://schemas.microsoft.com/office/drawing/2014/main" id="{5B956D93-A6CE-44E4-BD55-1A2356F69E5A}"/>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35379</xdr:rowOff>
    </xdr:from>
    <xdr:to>
      <xdr:col>77</xdr:col>
      <xdr:colOff>95250</xdr:colOff>
      <xdr:row>88</xdr:row>
      <xdr:rowOff>136979</xdr:rowOff>
    </xdr:to>
    <xdr:sp macro="" textlink="">
      <xdr:nvSpPr>
        <xdr:cNvPr id="276" name="楕円 275">
          <a:extLst>
            <a:ext uri="{FF2B5EF4-FFF2-40B4-BE49-F238E27FC236}">
              <a16:creationId xmlns:a16="http://schemas.microsoft.com/office/drawing/2014/main" id="{FAEF2B4F-ECA7-4F56-884F-58FCCEE92981}"/>
            </a:ext>
          </a:extLst>
        </xdr:cNvPr>
        <xdr:cNvSpPr/>
      </xdr:nvSpPr>
      <xdr:spPr>
        <a:xfrm>
          <a:off x="16129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121756</xdr:rowOff>
    </xdr:from>
    <xdr:ext cx="736600" cy="259045"/>
    <xdr:sp macro="" textlink="">
      <xdr:nvSpPr>
        <xdr:cNvPr id="277" name="テキスト ボックス 276">
          <a:extLst>
            <a:ext uri="{FF2B5EF4-FFF2-40B4-BE49-F238E27FC236}">
              <a16:creationId xmlns:a16="http://schemas.microsoft.com/office/drawing/2014/main" id="{F2372AED-9838-41FF-B19F-9ED98968E929}"/>
            </a:ext>
          </a:extLst>
        </xdr:cNvPr>
        <xdr:cNvSpPr txBox="1"/>
      </xdr:nvSpPr>
      <xdr:spPr>
        <a:xfrm>
          <a:off x="15798800" y="1520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8" name="楕円 277">
          <a:extLst>
            <a:ext uri="{FF2B5EF4-FFF2-40B4-BE49-F238E27FC236}">
              <a16:creationId xmlns:a16="http://schemas.microsoft.com/office/drawing/2014/main" id="{3A59E7D4-4F0B-4A9C-B60C-3FD3B95FCCFC}"/>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9" name="テキスト ボックス 278">
          <a:extLst>
            <a:ext uri="{FF2B5EF4-FFF2-40B4-BE49-F238E27FC236}">
              <a16:creationId xmlns:a16="http://schemas.microsoft.com/office/drawing/2014/main" id="{DD85FAFB-2F99-4A5E-B9D5-C6E4A25BC991}"/>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0" name="楕円 279">
          <a:extLst>
            <a:ext uri="{FF2B5EF4-FFF2-40B4-BE49-F238E27FC236}">
              <a16:creationId xmlns:a16="http://schemas.microsoft.com/office/drawing/2014/main" id="{6486D801-0C6C-47F0-9DF1-440D4E4D6A92}"/>
            </a:ext>
          </a:extLst>
        </xdr:cNvPr>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1" name="テキスト ボックス 280">
          <a:extLst>
            <a:ext uri="{FF2B5EF4-FFF2-40B4-BE49-F238E27FC236}">
              <a16:creationId xmlns:a16="http://schemas.microsoft.com/office/drawing/2014/main" id="{AA368B22-86EE-4EF6-9F3C-A2E88613279D}"/>
            </a:ext>
          </a:extLst>
        </xdr:cNvPr>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82" name="楕円 281">
          <a:extLst>
            <a:ext uri="{FF2B5EF4-FFF2-40B4-BE49-F238E27FC236}">
              <a16:creationId xmlns:a16="http://schemas.microsoft.com/office/drawing/2014/main" id="{BBA9D70E-3200-49C2-A5F7-A830F3A3E23E}"/>
            </a:ext>
          </a:extLst>
        </xdr:cNvPr>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83" name="テキスト ボックス 282">
          <a:extLst>
            <a:ext uri="{FF2B5EF4-FFF2-40B4-BE49-F238E27FC236}">
              <a16:creationId xmlns:a16="http://schemas.microsoft.com/office/drawing/2014/main" id="{3B4D666D-842F-4A8E-AAE5-8C372A57575A}"/>
            </a:ext>
          </a:extLst>
        </xdr:cNvPr>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DBC4E7C9-27C0-480B-B4B4-0286B93F78E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F1C44CCE-F561-40C0-BA21-222F10D72314}"/>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B2AE0CC9-0B5E-496F-A88C-96B89CA01987}"/>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7E7A646A-F828-4439-9E52-E4E48841031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7732601F-0528-4EBE-A8A3-61B6E485ED2D}"/>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35FE8B76-C587-40E8-BBA0-52E66983A62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33F9968C-A062-4B32-B1D5-3C1B382FF9E6}"/>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F3E100F5-67B9-46C7-88A9-AE58382ED3F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6B73D1D0-E084-412A-8C4E-1133C72FB97A}"/>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FC1B5165-3137-4142-979A-61B84BDCA99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EEFAEA8C-1BDD-49E7-BD47-80489F93EF4A}"/>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1B5F6ED4-AA38-41EF-B8F7-5B6D9769DA7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180E41E8-8593-43F1-B325-130EAE67303E}"/>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と全国類似団体との職員数の比較では、総務・企画部門、民生部門、消防部門が大きく上回っている状況にある。この要因としては、本市が広大な市域を有しているために、市民センター、保育園、公民館、消防署分署等出先機関を多く保有していることなどである。また、総務・企画部門は、人材育成の強化や、ＤＸの推進、公共施設マネジメントの推進、危機管理体制のために人員を重点配置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高い人件費比率の原因は職員数にあるため、今後、事務事業の見直しや、事務改善による事務処理負担の軽減を図りながら、職員定数の適正化に取り組み続ける。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8656FB72-79A7-49D8-92ED-2114A2739408}"/>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E97FBA59-9DE7-4369-8AB8-6604EB3CC93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7624B9EB-DEDB-4BFD-A422-6ED2CE1DDAF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2C391FEB-A2D7-4B39-9E4B-3815BBAE5DB3}"/>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AA50B858-45ED-4612-B6A9-2D84F27C86D3}"/>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B367EB32-FC7F-4813-BDB4-99046EA62A56}"/>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41434304-2BBE-4001-81D5-A4F51735598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5173EA1A-AC9B-42A3-AC7A-A047AF5E7027}"/>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851A72AE-DBAF-418B-8C61-AD6925154E3B}"/>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698CFCC6-77D0-4BED-AEE4-78CBFFC18EDB}"/>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C8782057-F6C6-4D64-BA79-FC5724F6DF0E}"/>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CF8A0775-EE14-4A6D-8D8A-027E6E4E70FE}"/>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5127CBC4-41B4-4DED-9A82-DF818611F1FA}"/>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35D57380-ED41-4A60-9F06-A6A44A1C6AB7}"/>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EC7832AF-2F04-45EB-8C57-1A55AA9411FE}"/>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BFEBFF0F-A65A-4B8D-97C6-88024F267CA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9057A956-0132-4356-90BC-74FBA4EBC0BE}"/>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37B74412-2394-49DC-8822-C84C77138E3C}"/>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8FCE836D-4235-423A-8C51-BADF4DAF18D2}"/>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50A9E6D5-E1C8-4AEC-BEEF-FDE164D61BA6}"/>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F232FF83-368F-4719-8E23-335B444101B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4128</xdr:rowOff>
    </xdr:from>
    <xdr:to>
      <xdr:col>81</xdr:col>
      <xdr:colOff>44450</xdr:colOff>
      <xdr:row>66</xdr:row>
      <xdr:rowOff>58420</xdr:rowOff>
    </xdr:to>
    <xdr:cxnSp macro="">
      <xdr:nvCxnSpPr>
        <xdr:cNvPr id="318" name="直線コネクタ 317">
          <a:extLst>
            <a:ext uri="{FF2B5EF4-FFF2-40B4-BE49-F238E27FC236}">
              <a16:creationId xmlns:a16="http://schemas.microsoft.com/office/drawing/2014/main" id="{262B39FB-003A-42E2-AF0D-64227AF91B76}"/>
            </a:ext>
          </a:extLst>
        </xdr:cNvPr>
        <xdr:cNvCxnSpPr/>
      </xdr:nvCxnSpPr>
      <xdr:spPr>
        <a:xfrm>
          <a:off x="16179800" y="1131982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a:extLst>
            <a:ext uri="{FF2B5EF4-FFF2-40B4-BE49-F238E27FC236}">
              <a16:creationId xmlns:a16="http://schemas.microsoft.com/office/drawing/2014/main" id="{B48ACDEC-7006-424D-A7BE-43CDD88828F6}"/>
            </a:ext>
          </a:extLst>
        </xdr:cNvPr>
        <xdr:cNvSpPr txBox="1"/>
      </xdr:nvSpPr>
      <xdr:spPr>
        <a:xfrm>
          <a:off x="17106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7D38703-3ADB-45C1-88BE-440AAA21D344}"/>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151447</xdr:rowOff>
    </xdr:from>
    <xdr:to>
      <xdr:col>77</xdr:col>
      <xdr:colOff>44450</xdr:colOff>
      <xdr:row>66</xdr:row>
      <xdr:rowOff>4128</xdr:rowOff>
    </xdr:to>
    <xdr:cxnSp macro="">
      <xdr:nvCxnSpPr>
        <xdr:cNvPr id="321" name="直線コネクタ 320">
          <a:extLst>
            <a:ext uri="{FF2B5EF4-FFF2-40B4-BE49-F238E27FC236}">
              <a16:creationId xmlns:a16="http://schemas.microsoft.com/office/drawing/2014/main" id="{F2C0D956-84E0-4A92-A4B6-F9AB1DB906EF}"/>
            </a:ext>
          </a:extLst>
        </xdr:cNvPr>
        <xdr:cNvCxnSpPr/>
      </xdr:nvCxnSpPr>
      <xdr:spPr>
        <a:xfrm>
          <a:off x="15290800" y="1129569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1BC719D8-1CE0-4A0C-9D89-2C8280D2C14F}"/>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a:extLst>
            <a:ext uri="{FF2B5EF4-FFF2-40B4-BE49-F238E27FC236}">
              <a16:creationId xmlns:a16="http://schemas.microsoft.com/office/drawing/2014/main" id="{E7A45AEE-8BD5-4C43-AF4B-59A0D764C67E}"/>
            </a:ext>
          </a:extLst>
        </xdr:cNvPr>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103188</xdr:rowOff>
    </xdr:from>
    <xdr:to>
      <xdr:col>72</xdr:col>
      <xdr:colOff>203200</xdr:colOff>
      <xdr:row>65</xdr:row>
      <xdr:rowOff>151447</xdr:rowOff>
    </xdr:to>
    <xdr:cxnSp macro="">
      <xdr:nvCxnSpPr>
        <xdr:cNvPr id="324" name="直線コネクタ 323">
          <a:extLst>
            <a:ext uri="{FF2B5EF4-FFF2-40B4-BE49-F238E27FC236}">
              <a16:creationId xmlns:a16="http://schemas.microsoft.com/office/drawing/2014/main" id="{E5045E02-C090-443D-8AE5-CA65E0984CAA}"/>
            </a:ext>
          </a:extLst>
        </xdr:cNvPr>
        <xdr:cNvCxnSpPr/>
      </xdr:nvCxnSpPr>
      <xdr:spPr>
        <a:xfrm>
          <a:off x="14401800" y="1124743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7DAAA761-C86D-4076-8E13-34AC3CC8C63D}"/>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a:extLst>
            <a:ext uri="{FF2B5EF4-FFF2-40B4-BE49-F238E27FC236}">
              <a16:creationId xmlns:a16="http://schemas.microsoft.com/office/drawing/2014/main" id="{9BBB5074-3079-4252-80AB-E2EB86261303}"/>
            </a:ext>
          </a:extLst>
        </xdr:cNvPr>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36830</xdr:rowOff>
    </xdr:from>
    <xdr:to>
      <xdr:col>68</xdr:col>
      <xdr:colOff>152400</xdr:colOff>
      <xdr:row>65</xdr:row>
      <xdr:rowOff>103188</xdr:rowOff>
    </xdr:to>
    <xdr:cxnSp macro="">
      <xdr:nvCxnSpPr>
        <xdr:cNvPr id="327" name="直線コネクタ 326">
          <a:extLst>
            <a:ext uri="{FF2B5EF4-FFF2-40B4-BE49-F238E27FC236}">
              <a16:creationId xmlns:a16="http://schemas.microsoft.com/office/drawing/2014/main" id="{D01964ED-6518-4491-845D-CA75666AAD61}"/>
            </a:ext>
          </a:extLst>
        </xdr:cNvPr>
        <xdr:cNvCxnSpPr/>
      </xdr:nvCxnSpPr>
      <xdr:spPr>
        <a:xfrm>
          <a:off x="13512800" y="1118108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51CDB4BF-EF21-4E56-9704-FAA9592664B3}"/>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29" name="テキスト ボックス 328">
          <a:extLst>
            <a:ext uri="{FF2B5EF4-FFF2-40B4-BE49-F238E27FC236}">
              <a16:creationId xmlns:a16="http://schemas.microsoft.com/office/drawing/2014/main" id="{A47CDD22-58FA-4802-BA8C-D845B250A6D5}"/>
            </a:ext>
          </a:extLst>
        </xdr:cNvPr>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37CC6513-A713-44EB-B515-64C8F5FE6DE4}"/>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1" name="テキスト ボックス 330">
          <a:extLst>
            <a:ext uri="{FF2B5EF4-FFF2-40B4-BE49-F238E27FC236}">
              <a16:creationId xmlns:a16="http://schemas.microsoft.com/office/drawing/2014/main" id="{4CCE52E3-B084-4E90-AC74-81BADF089F2C}"/>
            </a:ext>
          </a:extLst>
        </xdr:cNvPr>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720F698C-0578-479E-89D8-EC76FEFAFE13}"/>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93D4FDEE-741B-4BC4-A2B9-830FBF8801A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3B9521E5-8E4C-4D07-AC51-CCC45F4618C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B171CFD7-32ED-4872-A29E-AC7D38E1DF39}"/>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69324956-4236-4A1B-8868-26CC3BFBD88F}"/>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7620</xdr:rowOff>
    </xdr:from>
    <xdr:to>
      <xdr:col>81</xdr:col>
      <xdr:colOff>95250</xdr:colOff>
      <xdr:row>66</xdr:row>
      <xdr:rowOff>109220</xdr:rowOff>
    </xdr:to>
    <xdr:sp macro="" textlink="">
      <xdr:nvSpPr>
        <xdr:cNvPr id="337" name="楕円 336">
          <a:extLst>
            <a:ext uri="{FF2B5EF4-FFF2-40B4-BE49-F238E27FC236}">
              <a16:creationId xmlns:a16="http://schemas.microsoft.com/office/drawing/2014/main" id="{B6C543BD-374C-4F24-8678-B213C67B6965}"/>
            </a:ext>
          </a:extLst>
        </xdr:cNvPr>
        <xdr:cNvSpPr/>
      </xdr:nvSpPr>
      <xdr:spPr>
        <a:xfrm>
          <a:off x="16967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151147</xdr:rowOff>
    </xdr:from>
    <xdr:ext cx="762000" cy="259045"/>
    <xdr:sp macro="" textlink="">
      <xdr:nvSpPr>
        <xdr:cNvPr id="338" name="定員管理の状況該当値テキスト">
          <a:extLst>
            <a:ext uri="{FF2B5EF4-FFF2-40B4-BE49-F238E27FC236}">
              <a16:creationId xmlns:a16="http://schemas.microsoft.com/office/drawing/2014/main" id="{DBB57172-EA5B-4F20-B1D8-A5EB828589F3}"/>
            </a:ext>
          </a:extLst>
        </xdr:cNvPr>
        <xdr:cNvSpPr txBox="1"/>
      </xdr:nvSpPr>
      <xdr:spPr>
        <a:xfrm>
          <a:off x="17106900" y="1129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124778</xdr:rowOff>
    </xdr:from>
    <xdr:to>
      <xdr:col>77</xdr:col>
      <xdr:colOff>95250</xdr:colOff>
      <xdr:row>66</xdr:row>
      <xdr:rowOff>54928</xdr:rowOff>
    </xdr:to>
    <xdr:sp macro="" textlink="">
      <xdr:nvSpPr>
        <xdr:cNvPr id="339" name="楕円 338">
          <a:extLst>
            <a:ext uri="{FF2B5EF4-FFF2-40B4-BE49-F238E27FC236}">
              <a16:creationId xmlns:a16="http://schemas.microsoft.com/office/drawing/2014/main" id="{6D1D4F19-3F5B-4803-ACEE-F70835092F22}"/>
            </a:ext>
          </a:extLst>
        </xdr:cNvPr>
        <xdr:cNvSpPr/>
      </xdr:nvSpPr>
      <xdr:spPr>
        <a:xfrm>
          <a:off x="16129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39705</xdr:rowOff>
    </xdr:from>
    <xdr:ext cx="736600" cy="259045"/>
    <xdr:sp macro="" textlink="">
      <xdr:nvSpPr>
        <xdr:cNvPr id="340" name="テキスト ボックス 339">
          <a:extLst>
            <a:ext uri="{FF2B5EF4-FFF2-40B4-BE49-F238E27FC236}">
              <a16:creationId xmlns:a16="http://schemas.microsoft.com/office/drawing/2014/main" id="{6491A474-63C0-4580-893C-9CB31A2CBF88}"/>
            </a:ext>
          </a:extLst>
        </xdr:cNvPr>
        <xdr:cNvSpPr txBox="1"/>
      </xdr:nvSpPr>
      <xdr:spPr>
        <a:xfrm>
          <a:off x="15798800" y="1135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100647</xdr:rowOff>
    </xdr:from>
    <xdr:to>
      <xdr:col>73</xdr:col>
      <xdr:colOff>44450</xdr:colOff>
      <xdr:row>66</xdr:row>
      <xdr:rowOff>30797</xdr:rowOff>
    </xdr:to>
    <xdr:sp macro="" textlink="">
      <xdr:nvSpPr>
        <xdr:cNvPr id="341" name="楕円 340">
          <a:extLst>
            <a:ext uri="{FF2B5EF4-FFF2-40B4-BE49-F238E27FC236}">
              <a16:creationId xmlns:a16="http://schemas.microsoft.com/office/drawing/2014/main" id="{E44BB8B5-FA52-405E-9D34-32F98B9632EC}"/>
            </a:ext>
          </a:extLst>
        </xdr:cNvPr>
        <xdr:cNvSpPr/>
      </xdr:nvSpPr>
      <xdr:spPr>
        <a:xfrm>
          <a:off x="15240000" y="1124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15574</xdr:rowOff>
    </xdr:from>
    <xdr:ext cx="762000" cy="259045"/>
    <xdr:sp macro="" textlink="">
      <xdr:nvSpPr>
        <xdr:cNvPr id="342" name="テキスト ボックス 341">
          <a:extLst>
            <a:ext uri="{FF2B5EF4-FFF2-40B4-BE49-F238E27FC236}">
              <a16:creationId xmlns:a16="http://schemas.microsoft.com/office/drawing/2014/main" id="{509DAC1F-1AED-40D4-BACC-088CE2E2C984}"/>
            </a:ext>
          </a:extLst>
        </xdr:cNvPr>
        <xdr:cNvSpPr txBox="1"/>
      </xdr:nvSpPr>
      <xdr:spPr>
        <a:xfrm>
          <a:off x="14909800" y="113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52388</xdr:rowOff>
    </xdr:from>
    <xdr:to>
      <xdr:col>68</xdr:col>
      <xdr:colOff>203200</xdr:colOff>
      <xdr:row>65</xdr:row>
      <xdr:rowOff>153988</xdr:rowOff>
    </xdr:to>
    <xdr:sp macro="" textlink="">
      <xdr:nvSpPr>
        <xdr:cNvPr id="343" name="楕円 342">
          <a:extLst>
            <a:ext uri="{FF2B5EF4-FFF2-40B4-BE49-F238E27FC236}">
              <a16:creationId xmlns:a16="http://schemas.microsoft.com/office/drawing/2014/main" id="{25B10867-2EF0-4094-8F0B-3B4FC5FBCF90}"/>
            </a:ext>
          </a:extLst>
        </xdr:cNvPr>
        <xdr:cNvSpPr/>
      </xdr:nvSpPr>
      <xdr:spPr>
        <a:xfrm>
          <a:off x="14351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138765</xdr:rowOff>
    </xdr:from>
    <xdr:ext cx="762000" cy="259045"/>
    <xdr:sp macro="" textlink="">
      <xdr:nvSpPr>
        <xdr:cNvPr id="344" name="テキスト ボックス 343">
          <a:extLst>
            <a:ext uri="{FF2B5EF4-FFF2-40B4-BE49-F238E27FC236}">
              <a16:creationId xmlns:a16="http://schemas.microsoft.com/office/drawing/2014/main" id="{21782BB5-DBFF-41CA-825A-316562C63081}"/>
            </a:ext>
          </a:extLst>
        </xdr:cNvPr>
        <xdr:cNvSpPr txBox="1"/>
      </xdr:nvSpPr>
      <xdr:spPr>
        <a:xfrm>
          <a:off x="14020800" y="1128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157480</xdr:rowOff>
    </xdr:from>
    <xdr:to>
      <xdr:col>64</xdr:col>
      <xdr:colOff>152400</xdr:colOff>
      <xdr:row>65</xdr:row>
      <xdr:rowOff>87630</xdr:rowOff>
    </xdr:to>
    <xdr:sp macro="" textlink="">
      <xdr:nvSpPr>
        <xdr:cNvPr id="345" name="楕円 344">
          <a:extLst>
            <a:ext uri="{FF2B5EF4-FFF2-40B4-BE49-F238E27FC236}">
              <a16:creationId xmlns:a16="http://schemas.microsoft.com/office/drawing/2014/main" id="{7575CB54-3FA3-47F5-9238-E71F9A462B65}"/>
            </a:ext>
          </a:extLst>
        </xdr:cNvPr>
        <xdr:cNvSpPr/>
      </xdr:nvSpPr>
      <xdr:spPr>
        <a:xfrm>
          <a:off x="13462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72407</xdr:rowOff>
    </xdr:from>
    <xdr:ext cx="762000" cy="259045"/>
    <xdr:sp macro="" textlink="">
      <xdr:nvSpPr>
        <xdr:cNvPr id="346" name="テキスト ボックス 345">
          <a:extLst>
            <a:ext uri="{FF2B5EF4-FFF2-40B4-BE49-F238E27FC236}">
              <a16:creationId xmlns:a16="http://schemas.microsoft.com/office/drawing/2014/main" id="{5DBD459B-87A6-4A51-BFA2-0EBC99AF1B4B}"/>
            </a:ext>
          </a:extLst>
        </xdr:cNvPr>
        <xdr:cNvSpPr txBox="1"/>
      </xdr:nvSpPr>
      <xdr:spPr>
        <a:xfrm>
          <a:off x="13131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CDB37DA-5891-4919-9640-FDA6EF7E1E6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F7F4AEB4-BD12-4427-A536-A874655FC44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C8A2320C-D0E0-4128-9AE4-1A849CB7DE88}"/>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4B573F36-A165-4FDE-B5BA-1686597C4E6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F704E36F-CF7A-4DFB-A94E-FD6C369234FD}"/>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5B43DA8A-2A0E-497E-A165-AD22D08BEB99}"/>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3D132EBF-D391-44F4-AA3F-DB6BC9FC4B86}"/>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9792B23E-25F1-402D-9697-D4131879B861}"/>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1106CD88-6275-4D2B-A9AA-4F1AF7A46C7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5C756E52-DE5A-4C82-B97A-A09B76825A4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FF902BAB-3214-4640-902A-B35DCF50078C}"/>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CC9694D-AD58-491C-B90D-383642AA24A3}"/>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4E0A3EB2-8997-4FD2-8B5F-1BCFF805E75B}"/>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３か年平均では、元利償還金や一部事務組合等の起こした地方債に充てたと認められる補助金又は負担金が近年増加したことにより前年度比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ポイントの増となったものの、引き続き類似団体平均を下回っている。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すでに大規模な公共施設の整備事業により地方債現在高が増加傾向にあり、今後は元利償還金の増加が見込まれるため、引き続き交付税措置のある市債を優先的に活用する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ほか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、事業の計画的な執行による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平準化に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努めていく。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また、公債費が予算編成を支障をきたすことがないよう、その他の性質予算の縮減も図る。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AFE603F4-892C-4FBA-85C2-EEE916D57845}"/>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A99B86A7-F955-4844-8D21-9038EB7B92E6}"/>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3850683D-2EA2-4D6D-8EC0-655FBA7297D3}"/>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5412513C-63C7-4AD5-9F81-4732B34AB6B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6AC60937-0E16-4EF9-8310-F2F6B8628685}"/>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42E9A3FA-B202-4329-8BAA-CBF979E67B31}"/>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E6F83F71-2E20-4EF6-890B-DC538E5E3106}"/>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54F76305-5667-4F8D-A490-47BE07CD224E}"/>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BB9367E2-47FA-4F12-9D16-B48E8BBE6A5C}"/>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9C6BDAD2-93B6-4C48-B781-2315E8C8AAB1}"/>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D64EA07F-9DBE-45C5-ABED-52ADBE39501B}"/>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7D38BA97-A06F-437A-AE2E-5CC085307B84}"/>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7BF3D7A2-5554-479E-9AC3-D68461185186}"/>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3E4716CC-47D3-4F4B-B081-83094D357C56}"/>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7D45EF51-6218-4B1F-A039-7D5F7E84E93E}"/>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184B4905-E64F-4A22-B8AA-0B6F9D723991}"/>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49F0A170-947C-4885-AB56-035380C1C2BE}"/>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14A09136-75ED-4DFC-B61B-CE8FCA4A564F}"/>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64516</xdr:rowOff>
    </xdr:from>
    <xdr:to>
      <xdr:col>81</xdr:col>
      <xdr:colOff>44450</xdr:colOff>
      <xdr:row>38</xdr:row>
      <xdr:rowOff>74168</xdr:rowOff>
    </xdr:to>
    <xdr:cxnSp macro="">
      <xdr:nvCxnSpPr>
        <xdr:cNvPr id="378" name="直線コネクタ 377">
          <a:extLst>
            <a:ext uri="{FF2B5EF4-FFF2-40B4-BE49-F238E27FC236}">
              <a16:creationId xmlns:a16="http://schemas.microsoft.com/office/drawing/2014/main" id="{79B676A0-8562-4F4C-BC91-94EB15A27090}"/>
            </a:ext>
          </a:extLst>
        </xdr:cNvPr>
        <xdr:cNvCxnSpPr/>
      </xdr:nvCxnSpPr>
      <xdr:spPr>
        <a:xfrm>
          <a:off x="16179800" y="65796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8ED3911D-57CD-4FBA-A2F5-688711A06F6F}"/>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C5E68698-75E3-4C08-B0CE-C625CB19C44A}"/>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64516</xdr:rowOff>
    </xdr:from>
    <xdr:to>
      <xdr:col>77</xdr:col>
      <xdr:colOff>44450</xdr:colOff>
      <xdr:row>38</xdr:row>
      <xdr:rowOff>83820</xdr:rowOff>
    </xdr:to>
    <xdr:cxnSp macro="">
      <xdr:nvCxnSpPr>
        <xdr:cNvPr id="381" name="直線コネクタ 380">
          <a:extLst>
            <a:ext uri="{FF2B5EF4-FFF2-40B4-BE49-F238E27FC236}">
              <a16:creationId xmlns:a16="http://schemas.microsoft.com/office/drawing/2014/main" id="{27F64951-EA41-4EC2-8C48-AC1DD348C210}"/>
            </a:ext>
          </a:extLst>
        </xdr:cNvPr>
        <xdr:cNvCxnSpPr/>
      </xdr:nvCxnSpPr>
      <xdr:spPr>
        <a:xfrm flipV="1">
          <a:off x="15290800" y="65796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2AF52FA6-FF33-426D-9A44-9B5F35ADCB7A}"/>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6CCF532C-11BC-460F-B1CC-CC1E61846316}"/>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38</xdr:row>
      <xdr:rowOff>122428</xdr:rowOff>
    </xdr:to>
    <xdr:cxnSp macro="">
      <xdr:nvCxnSpPr>
        <xdr:cNvPr id="384" name="直線コネクタ 383">
          <a:extLst>
            <a:ext uri="{FF2B5EF4-FFF2-40B4-BE49-F238E27FC236}">
              <a16:creationId xmlns:a16="http://schemas.microsoft.com/office/drawing/2014/main" id="{1C128648-48AB-4185-A08B-D3BB240B3F95}"/>
            </a:ext>
          </a:extLst>
        </xdr:cNvPr>
        <xdr:cNvCxnSpPr/>
      </xdr:nvCxnSpPr>
      <xdr:spPr>
        <a:xfrm flipV="1">
          <a:off x="14401800" y="65989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B1D752B5-EFE1-4114-9999-9215CDFDD86D}"/>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a:extLst>
            <a:ext uri="{FF2B5EF4-FFF2-40B4-BE49-F238E27FC236}">
              <a16:creationId xmlns:a16="http://schemas.microsoft.com/office/drawing/2014/main" id="{16374005-8568-4DA7-B397-740CF9197630}"/>
            </a:ext>
          </a:extLst>
        </xdr:cNvPr>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122428</xdr:rowOff>
    </xdr:from>
    <xdr:to>
      <xdr:col>68</xdr:col>
      <xdr:colOff>152400</xdr:colOff>
      <xdr:row>38</xdr:row>
      <xdr:rowOff>170688</xdr:rowOff>
    </xdr:to>
    <xdr:cxnSp macro="">
      <xdr:nvCxnSpPr>
        <xdr:cNvPr id="387" name="直線コネクタ 386">
          <a:extLst>
            <a:ext uri="{FF2B5EF4-FFF2-40B4-BE49-F238E27FC236}">
              <a16:creationId xmlns:a16="http://schemas.microsoft.com/office/drawing/2014/main" id="{558F6A42-77FE-4F54-A5EF-00557545E365}"/>
            </a:ext>
          </a:extLst>
        </xdr:cNvPr>
        <xdr:cNvCxnSpPr/>
      </xdr:nvCxnSpPr>
      <xdr:spPr>
        <a:xfrm flipV="1">
          <a:off x="13512800" y="66375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621CC5D-5A1A-4050-935B-32D73724D53D}"/>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a:extLst>
            <a:ext uri="{FF2B5EF4-FFF2-40B4-BE49-F238E27FC236}">
              <a16:creationId xmlns:a16="http://schemas.microsoft.com/office/drawing/2014/main" id="{887A579F-8A38-4E00-8671-545F92C36CA6}"/>
            </a:ext>
          </a:extLst>
        </xdr:cNvPr>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A0B34AAC-EE8A-41A2-9C83-C47F794A80B6}"/>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a:extLst>
            <a:ext uri="{FF2B5EF4-FFF2-40B4-BE49-F238E27FC236}">
              <a16:creationId xmlns:a16="http://schemas.microsoft.com/office/drawing/2014/main" id="{15571D1A-67AE-4ABB-95D3-4B2E892335AF}"/>
            </a:ext>
          </a:extLst>
        </xdr:cNvPr>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7AA0F5D3-EC0F-4F28-A708-C2E127A666C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B2E42C26-3301-4B0E-893E-69EC610A3BAE}"/>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BBD9327D-BD1F-4003-A874-F0262851CE2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641FDF34-A30F-4380-9AB6-827C89913F2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FA772CE8-6AEA-4444-82AF-CEEE8057549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23368</xdr:rowOff>
    </xdr:from>
    <xdr:to>
      <xdr:col>81</xdr:col>
      <xdr:colOff>95250</xdr:colOff>
      <xdr:row>38</xdr:row>
      <xdr:rowOff>124968</xdr:rowOff>
    </xdr:to>
    <xdr:sp macro="" textlink="">
      <xdr:nvSpPr>
        <xdr:cNvPr id="397" name="楕円 396">
          <a:extLst>
            <a:ext uri="{FF2B5EF4-FFF2-40B4-BE49-F238E27FC236}">
              <a16:creationId xmlns:a16="http://schemas.microsoft.com/office/drawing/2014/main" id="{2DBCFC3A-DFE7-4FA1-BB0E-E04ECCD0F296}"/>
            </a:ext>
          </a:extLst>
        </xdr:cNvPr>
        <xdr:cNvSpPr/>
      </xdr:nvSpPr>
      <xdr:spPr>
        <a:xfrm>
          <a:off x="169672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39895</xdr:rowOff>
    </xdr:from>
    <xdr:ext cx="762000" cy="259045"/>
    <xdr:sp macro="" textlink="">
      <xdr:nvSpPr>
        <xdr:cNvPr id="398" name="公債費負担の状況該当値テキスト">
          <a:extLst>
            <a:ext uri="{FF2B5EF4-FFF2-40B4-BE49-F238E27FC236}">
              <a16:creationId xmlns:a16="http://schemas.microsoft.com/office/drawing/2014/main" id="{8E68B1BC-942F-4DA9-AB94-3D0AB28C841A}"/>
            </a:ext>
          </a:extLst>
        </xdr:cNvPr>
        <xdr:cNvSpPr txBox="1"/>
      </xdr:nvSpPr>
      <xdr:spPr>
        <a:xfrm>
          <a:off x="17106900" y="6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13716</xdr:rowOff>
    </xdr:from>
    <xdr:to>
      <xdr:col>77</xdr:col>
      <xdr:colOff>95250</xdr:colOff>
      <xdr:row>38</xdr:row>
      <xdr:rowOff>115316</xdr:rowOff>
    </xdr:to>
    <xdr:sp macro="" textlink="">
      <xdr:nvSpPr>
        <xdr:cNvPr id="399" name="楕円 398">
          <a:extLst>
            <a:ext uri="{FF2B5EF4-FFF2-40B4-BE49-F238E27FC236}">
              <a16:creationId xmlns:a16="http://schemas.microsoft.com/office/drawing/2014/main" id="{C51BEE46-FAA8-4BCB-A63D-94B88C5CEECA}"/>
            </a:ext>
          </a:extLst>
        </xdr:cNvPr>
        <xdr:cNvSpPr/>
      </xdr:nvSpPr>
      <xdr:spPr>
        <a:xfrm>
          <a:off x="16129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125493</xdr:rowOff>
    </xdr:from>
    <xdr:ext cx="736600" cy="259045"/>
    <xdr:sp macro="" textlink="">
      <xdr:nvSpPr>
        <xdr:cNvPr id="400" name="テキスト ボックス 399">
          <a:extLst>
            <a:ext uri="{FF2B5EF4-FFF2-40B4-BE49-F238E27FC236}">
              <a16:creationId xmlns:a16="http://schemas.microsoft.com/office/drawing/2014/main" id="{D80C91FF-0DC5-4ED6-A0F4-5FA225A29B60}"/>
            </a:ext>
          </a:extLst>
        </xdr:cNvPr>
        <xdr:cNvSpPr txBox="1"/>
      </xdr:nvSpPr>
      <xdr:spPr>
        <a:xfrm>
          <a:off x="15798800" y="629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401" name="楕円 400">
          <a:extLst>
            <a:ext uri="{FF2B5EF4-FFF2-40B4-BE49-F238E27FC236}">
              <a16:creationId xmlns:a16="http://schemas.microsoft.com/office/drawing/2014/main" id="{7AD14082-CFFA-4866-85E1-C994AF74C23B}"/>
            </a:ext>
          </a:extLst>
        </xdr:cNvPr>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402" name="テキスト ボックス 401">
          <a:extLst>
            <a:ext uri="{FF2B5EF4-FFF2-40B4-BE49-F238E27FC236}">
              <a16:creationId xmlns:a16="http://schemas.microsoft.com/office/drawing/2014/main" id="{A746439C-49D2-475C-A88B-16677A962B30}"/>
            </a:ext>
          </a:extLst>
        </xdr:cNvPr>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71628</xdr:rowOff>
    </xdr:from>
    <xdr:to>
      <xdr:col>68</xdr:col>
      <xdr:colOff>203200</xdr:colOff>
      <xdr:row>39</xdr:row>
      <xdr:rowOff>1778</xdr:rowOff>
    </xdr:to>
    <xdr:sp macro="" textlink="">
      <xdr:nvSpPr>
        <xdr:cNvPr id="403" name="楕円 402">
          <a:extLst>
            <a:ext uri="{FF2B5EF4-FFF2-40B4-BE49-F238E27FC236}">
              <a16:creationId xmlns:a16="http://schemas.microsoft.com/office/drawing/2014/main" id="{C9D0FD1C-D216-4336-83A0-C74D31FD7DA0}"/>
            </a:ext>
          </a:extLst>
        </xdr:cNvPr>
        <xdr:cNvSpPr/>
      </xdr:nvSpPr>
      <xdr:spPr>
        <a:xfrm>
          <a:off x="1435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11955</xdr:rowOff>
    </xdr:from>
    <xdr:ext cx="762000" cy="259045"/>
    <xdr:sp macro="" textlink="">
      <xdr:nvSpPr>
        <xdr:cNvPr id="404" name="テキスト ボックス 403">
          <a:extLst>
            <a:ext uri="{FF2B5EF4-FFF2-40B4-BE49-F238E27FC236}">
              <a16:creationId xmlns:a16="http://schemas.microsoft.com/office/drawing/2014/main" id="{65F642CB-0C51-4B41-8605-2875F7354B54}"/>
            </a:ext>
          </a:extLst>
        </xdr:cNvPr>
        <xdr:cNvSpPr txBox="1"/>
      </xdr:nvSpPr>
      <xdr:spPr>
        <a:xfrm>
          <a:off x="14020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119888</xdr:rowOff>
    </xdr:from>
    <xdr:to>
      <xdr:col>64</xdr:col>
      <xdr:colOff>152400</xdr:colOff>
      <xdr:row>39</xdr:row>
      <xdr:rowOff>50038</xdr:rowOff>
    </xdr:to>
    <xdr:sp macro="" textlink="">
      <xdr:nvSpPr>
        <xdr:cNvPr id="405" name="楕円 404">
          <a:extLst>
            <a:ext uri="{FF2B5EF4-FFF2-40B4-BE49-F238E27FC236}">
              <a16:creationId xmlns:a16="http://schemas.microsoft.com/office/drawing/2014/main" id="{75936376-A8B8-4E62-9F85-3777555A9E8B}"/>
            </a:ext>
          </a:extLst>
        </xdr:cNvPr>
        <xdr:cNvSpPr/>
      </xdr:nvSpPr>
      <xdr:spPr>
        <a:xfrm>
          <a:off x="13462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60215</xdr:rowOff>
    </xdr:from>
    <xdr:ext cx="762000" cy="259045"/>
    <xdr:sp macro="" textlink="">
      <xdr:nvSpPr>
        <xdr:cNvPr id="406" name="テキスト ボックス 405">
          <a:extLst>
            <a:ext uri="{FF2B5EF4-FFF2-40B4-BE49-F238E27FC236}">
              <a16:creationId xmlns:a16="http://schemas.microsoft.com/office/drawing/2014/main" id="{A889ED1C-6D62-450A-BD75-2E100ACD075F}"/>
            </a:ext>
          </a:extLst>
        </xdr:cNvPr>
        <xdr:cNvSpPr txBox="1"/>
      </xdr:nvSpPr>
      <xdr:spPr>
        <a:xfrm>
          <a:off x="13131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8CB4D357-6DC2-42CF-A8C7-C4B8D53113B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1E42E50B-83CE-4A5E-B9DB-9B46BBBE8456}"/>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738B53B7-45E4-47DA-ABD0-8C4380F8A849}"/>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298402CB-464E-4E11-BCFF-140FF68A5B32}"/>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3419E0FA-2DD0-4240-8D20-DEF82707536E}"/>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3939816D-FA69-4EB1-9118-675AB264B61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845B66CB-1768-4A15-A7C3-50AD5339AC6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69D5C69D-439F-4596-8D9C-3BCCBA574972}"/>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F6D4057D-6501-4B4B-8E43-9B85BDDEAF1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23C92D5A-2C95-4BAE-8BB4-30404685EA28}"/>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1DF4F5FC-7465-4728-B5F5-27DABBE3642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8820F6E4-87C6-431A-9F8F-C9DF9EA6377E}"/>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AAFC5135-D5DE-4E14-848D-B2F5474005A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公共施設や社会インフラの大規模な整備により地方債の現在高が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億円増加したため、前年度から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ポイントの増となり、類似団体平均との差が広がった。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今後も公共施設等の大規模な整備により地方債現在高の増加が見込まれるが、ＦＭを強力に推進し、世代間の負担の公平化及び財政支出の平準化の観点から、適切な水準を維持するよう努める。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DBB67CC2-8E3B-4C2F-B980-924145A1D2D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5AD5B3A9-AA1A-4314-BA27-BC784A4BD918}"/>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6CF3C9C5-2E67-4A50-BB34-66295BF5EFDC}"/>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CCADD303-A551-4340-88C7-A716B71019BF}"/>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DDE925AE-EB22-4B17-B3CE-85B3BA27BDCC}"/>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13370E80-6E77-4597-8957-FDC08001F2A8}"/>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BF61AE28-83F5-4BE9-9B84-13904D8E93C4}"/>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386B5D5C-1FA4-43C9-A529-2A849693A1B7}"/>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A01A66B4-51FD-45C1-B7F8-6B048D30E586}"/>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70CDEBAB-4F14-4648-BDD9-F550721EB7EC}"/>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25762D8C-B6C8-47CE-B2D1-2BA02A19F441}"/>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CC6D9828-D725-4CB0-A270-ACD83B177749}"/>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80189587-A742-481E-9C25-FC8DF15FA282}"/>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7C7D42F0-158B-41A2-97D4-3D7BF5A97539}"/>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F0779007-3C68-4264-932A-13A71348CA8A}"/>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7C45E072-960A-4D83-89AA-3915491BA21F}"/>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22122673-6758-4A9A-B0AF-C32F214C091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4661B591-1FF1-4715-B9EC-2B02F5917308}"/>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E1E384F4-9F16-4391-9470-58A74D18618F}"/>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26E50A39-28E4-48E0-9CBF-2536845DF812}"/>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22D625FB-C443-43C5-AB90-23B365FDD8AC}"/>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D079A064-CF0E-4121-A6B2-4E2F8D194022}"/>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59750</xdr:rowOff>
    </xdr:from>
    <xdr:to>
      <xdr:col>81</xdr:col>
      <xdr:colOff>44450</xdr:colOff>
      <xdr:row>15</xdr:row>
      <xdr:rowOff>60900</xdr:rowOff>
    </xdr:to>
    <xdr:cxnSp macro="">
      <xdr:nvCxnSpPr>
        <xdr:cNvPr id="442" name="直線コネクタ 441">
          <a:extLst>
            <a:ext uri="{FF2B5EF4-FFF2-40B4-BE49-F238E27FC236}">
              <a16:creationId xmlns:a16="http://schemas.microsoft.com/office/drawing/2014/main" id="{C1A7E97B-B491-417D-A932-2C12463CF9D1}"/>
            </a:ext>
          </a:extLst>
        </xdr:cNvPr>
        <xdr:cNvCxnSpPr/>
      </xdr:nvCxnSpPr>
      <xdr:spPr>
        <a:xfrm>
          <a:off x="16179800" y="2631500"/>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a:extLst>
            <a:ext uri="{FF2B5EF4-FFF2-40B4-BE49-F238E27FC236}">
              <a16:creationId xmlns:a16="http://schemas.microsoft.com/office/drawing/2014/main" id="{7B6A0D5E-2B7D-4048-B073-1CF1A09F72BF}"/>
            </a:ext>
          </a:extLst>
        </xdr:cNvPr>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8FB5EFB9-D49B-4051-B467-8A2090B34383}"/>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37919</xdr:rowOff>
    </xdr:from>
    <xdr:to>
      <xdr:col>77</xdr:col>
      <xdr:colOff>44450</xdr:colOff>
      <xdr:row>15</xdr:row>
      <xdr:rowOff>59750</xdr:rowOff>
    </xdr:to>
    <xdr:cxnSp macro="">
      <xdr:nvCxnSpPr>
        <xdr:cNvPr id="445" name="直線コネクタ 444">
          <a:extLst>
            <a:ext uri="{FF2B5EF4-FFF2-40B4-BE49-F238E27FC236}">
              <a16:creationId xmlns:a16="http://schemas.microsoft.com/office/drawing/2014/main" id="{8F129FF8-37DA-49FE-B3D8-467623899FF0}"/>
            </a:ext>
          </a:extLst>
        </xdr:cNvPr>
        <xdr:cNvCxnSpPr/>
      </xdr:nvCxnSpPr>
      <xdr:spPr>
        <a:xfrm>
          <a:off x="15290800" y="2609669"/>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E6EA7460-6CC6-4D83-B77F-A338F37E5412}"/>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3D89E41F-D165-408A-8F20-26284B710CD9}"/>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37919</xdr:rowOff>
    </xdr:from>
    <xdr:to>
      <xdr:col>72</xdr:col>
      <xdr:colOff>203200</xdr:colOff>
      <xdr:row>15</xdr:row>
      <xdr:rowOff>98818</xdr:rowOff>
    </xdr:to>
    <xdr:cxnSp macro="">
      <xdr:nvCxnSpPr>
        <xdr:cNvPr id="448" name="直線コネクタ 447">
          <a:extLst>
            <a:ext uri="{FF2B5EF4-FFF2-40B4-BE49-F238E27FC236}">
              <a16:creationId xmlns:a16="http://schemas.microsoft.com/office/drawing/2014/main" id="{0ED0F4AE-1286-42F7-91F7-A1C965DA14D4}"/>
            </a:ext>
          </a:extLst>
        </xdr:cNvPr>
        <xdr:cNvCxnSpPr/>
      </xdr:nvCxnSpPr>
      <xdr:spPr>
        <a:xfrm flipV="1">
          <a:off x="14401800" y="2609669"/>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a:extLst>
            <a:ext uri="{FF2B5EF4-FFF2-40B4-BE49-F238E27FC236}">
              <a16:creationId xmlns:a16="http://schemas.microsoft.com/office/drawing/2014/main" id="{CED7EBFC-EC4F-444B-AAE8-C694BA4D00E7}"/>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a:extLst>
            <a:ext uri="{FF2B5EF4-FFF2-40B4-BE49-F238E27FC236}">
              <a16:creationId xmlns:a16="http://schemas.microsoft.com/office/drawing/2014/main" id="{B6B9E0F0-056A-4BD5-A8CA-53C57BAF9D30}"/>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28726</xdr:rowOff>
    </xdr:from>
    <xdr:to>
      <xdr:col>68</xdr:col>
      <xdr:colOff>152400</xdr:colOff>
      <xdr:row>15</xdr:row>
      <xdr:rowOff>98818</xdr:rowOff>
    </xdr:to>
    <xdr:cxnSp macro="">
      <xdr:nvCxnSpPr>
        <xdr:cNvPr id="451" name="直線コネクタ 450">
          <a:extLst>
            <a:ext uri="{FF2B5EF4-FFF2-40B4-BE49-F238E27FC236}">
              <a16:creationId xmlns:a16="http://schemas.microsoft.com/office/drawing/2014/main" id="{2FA8BC13-8A04-4BE6-8ACE-EC666B604E64}"/>
            </a:ext>
          </a:extLst>
        </xdr:cNvPr>
        <xdr:cNvCxnSpPr/>
      </xdr:nvCxnSpPr>
      <xdr:spPr>
        <a:xfrm>
          <a:off x="13512800" y="2600476"/>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a:extLst>
            <a:ext uri="{FF2B5EF4-FFF2-40B4-BE49-F238E27FC236}">
              <a16:creationId xmlns:a16="http://schemas.microsoft.com/office/drawing/2014/main" id="{FB7EBE96-EE8F-4EA6-8327-4805E67F82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a:extLst>
            <a:ext uri="{FF2B5EF4-FFF2-40B4-BE49-F238E27FC236}">
              <a16:creationId xmlns:a16="http://schemas.microsoft.com/office/drawing/2014/main" id="{2C02D386-4617-4F04-AC55-600D1C288EDF}"/>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a:extLst>
            <a:ext uri="{FF2B5EF4-FFF2-40B4-BE49-F238E27FC236}">
              <a16:creationId xmlns:a16="http://schemas.microsoft.com/office/drawing/2014/main" id="{FED7444A-EFB1-4654-BFD9-90BB99C45DB7}"/>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67750</xdr:rowOff>
    </xdr:from>
    <xdr:ext cx="762000" cy="259045"/>
    <xdr:sp macro="" textlink="">
      <xdr:nvSpPr>
        <xdr:cNvPr id="455" name="テキスト ボックス 454">
          <a:extLst>
            <a:ext uri="{FF2B5EF4-FFF2-40B4-BE49-F238E27FC236}">
              <a16:creationId xmlns:a16="http://schemas.microsoft.com/office/drawing/2014/main" id="{CAAEE7C4-6ED4-4FA0-8925-CC9982E61AAF}"/>
            </a:ext>
          </a:extLst>
        </xdr:cNvPr>
        <xdr:cNvSpPr txBox="1"/>
      </xdr:nvSpPr>
      <xdr:spPr>
        <a:xfrm>
          <a:off x="13131800" y="26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50CABB3F-56A6-4350-B1E3-F7B4F6E72F52}"/>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67E5E2EB-F67B-453A-8F74-35AF823D0F9E}"/>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EA676310-82DC-4E5F-B99D-97F31010C0BA}"/>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1F4224CC-A049-42D8-985F-0BA51A9BD3F3}"/>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1F63B245-D947-40B5-9713-FC508D0D4136}"/>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10100</xdr:rowOff>
    </xdr:from>
    <xdr:to>
      <xdr:col>81</xdr:col>
      <xdr:colOff>95250</xdr:colOff>
      <xdr:row>15</xdr:row>
      <xdr:rowOff>111700</xdr:rowOff>
    </xdr:to>
    <xdr:sp macro="" textlink="">
      <xdr:nvSpPr>
        <xdr:cNvPr id="461" name="楕円 460">
          <a:extLst>
            <a:ext uri="{FF2B5EF4-FFF2-40B4-BE49-F238E27FC236}">
              <a16:creationId xmlns:a16="http://schemas.microsoft.com/office/drawing/2014/main" id="{5FD8DACF-B021-4C59-ABEC-DB47BDD290E6}"/>
            </a:ext>
          </a:extLst>
        </xdr:cNvPr>
        <xdr:cNvSpPr/>
      </xdr:nvSpPr>
      <xdr:spPr>
        <a:xfrm>
          <a:off x="16967200" y="25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153627</xdr:rowOff>
    </xdr:from>
    <xdr:ext cx="762000" cy="259045"/>
    <xdr:sp macro="" textlink="">
      <xdr:nvSpPr>
        <xdr:cNvPr id="462" name="将来負担の状況該当値テキスト">
          <a:extLst>
            <a:ext uri="{FF2B5EF4-FFF2-40B4-BE49-F238E27FC236}">
              <a16:creationId xmlns:a16="http://schemas.microsoft.com/office/drawing/2014/main" id="{EBFFBCDD-6C25-4498-9FE0-EB58D44D1991}"/>
            </a:ext>
          </a:extLst>
        </xdr:cNvPr>
        <xdr:cNvSpPr txBox="1"/>
      </xdr:nvSpPr>
      <xdr:spPr>
        <a:xfrm>
          <a:off x="17106900" y="25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8950</xdr:rowOff>
    </xdr:from>
    <xdr:to>
      <xdr:col>77</xdr:col>
      <xdr:colOff>95250</xdr:colOff>
      <xdr:row>15</xdr:row>
      <xdr:rowOff>110550</xdr:rowOff>
    </xdr:to>
    <xdr:sp macro="" textlink="">
      <xdr:nvSpPr>
        <xdr:cNvPr id="463" name="楕円 462">
          <a:extLst>
            <a:ext uri="{FF2B5EF4-FFF2-40B4-BE49-F238E27FC236}">
              <a16:creationId xmlns:a16="http://schemas.microsoft.com/office/drawing/2014/main" id="{0E22FAB3-D02B-4A6F-90FA-5100877C5D5A}"/>
            </a:ext>
          </a:extLst>
        </xdr:cNvPr>
        <xdr:cNvSpPr/>
      </xdr:nvSpPr>
      <xdr:spPr>
        <a:xfrm>
          <a:off x="16129000" y="25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95327</xdr:rowOff>
    </xdr:from>
    <xdr:ext cx="736600" cy="259045"/>
    <xdr:sp macro="" textlink="">
      <xdr:nvSpPr>
        <xdr:cNvPr id="464" name="テキスト ボックス 463">
          <a:extLst>
            <a:ext uri="{FF2B5EF4-FFF2-40B4-BE49-F238E27FC236}">
              <a16:creationId xmlns:a16="http://schemas.microsoft.com/office/drawing/2014/main" id="{35E6E9D1-3475-44AF-A37C-53620AD83293}"/>
            </a:ext>
          </a:extLst>
        </xdr:cNvPr>
        <xdr:cNvSpPr txBox="1"/>
      </xdr:nvSpPr>
      <xdr:spPr>
        <a:xfrm>
          <a:off x="15798800" y="266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158569</xdr:rowOff>
    </xdr:from>
    <xdr:to>
      <xdr:col>73</xdr:col>
      <xdr:colOff>44450</xdr:colOff>
      <xdr:row>15</xdr:row>
      <xdr:rowOff>88719</xdr:rowOff>
    </xdr:to>
    <xdr:sp macro="" textlink="">
      <xdr:nvSpPr>
        <xdr:cNvPr id="465" name="楕円 464">
          <a:extLst>
            <a:ext uri="{FF2B5EF4-FFF2-40B4-BE49-F238E27FC236}">
              <a16:creationId xmlns:a16="http://schemas.microsoft.com/office/drawing/2014/main" id="{829955F2-3877-4B23-BD04-DFB9B41B9452}"/>
            </a:ext>
          </a:extLst>
        </xdr:cNvPr>
        <xdr:cNvSpPr/>
      </xdr:nvSpPr>
      <xdr:spPr>
        <a:xfrm>
          <a:off x="15240000" y="255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73496</xdr:rowOff>
    </xdr:from>
    <xdr:ext cx="762000" cy="259045"/>
    <xdr:sp macro="" textlink="">
      <xdr:nvSpPr>
        <xdr:cNvPr id="466" name="テキスト ボックス 465">
          <a:extLst>
            <a:ext uri="{FF2B5EF4-FFF2-40B4-BE49-F238E27FC236}">
              <a16:creationId xmlns:a16="http://schemas.microsoft.com/office/drawing/2014/main" id="{7EC79FA0-A8FA-490D-8156-D13B764F9FD2}"/>
            </a:ext>
          </a:extLst>
        </xdr:cNvPr>
        <xdr:cNvSpPr txBox="1"/>
      </xdr:nvSpPr>
      <xdr:spPr>
        <a:xfrm>
          <a:off x="14909800" y="264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48018</xdr:rowOff>
    </xdr:from>
    <xdr:to>
      <xdr:col>68</xdr:col>
      <xdr:colOff>203200</xdr:colOff>
      <xdr:row>15</xdr:row>
      <xdr:rowOff>149618</xdr:rowOff>
    </xdr:to>
    <xdr:sp macro="" textlink="">
      <xdr:nvSpPr>
        <xdr:cNvPr id="467" name="楕円 466">
          <a:extLst>
            <a:ext uri="{FF2B5EF4-FFF2-40B4-BE49-F238E27FC236}">
              <a16:creationId xmlns:a16="http://schemas.microsoft.com/office/drawing/2014/main" id="{85EEB942-2476-4D18-AC9C-790D1A75E1C5}"/>
            </a:ext>
          </a:extLst>
        </xdr:cNvPr>
        <xdr:cNvSpPr/>
      </xdr:nvSpPr>
      <xdr:spPr>
        <a:xfrm>
          <a:off x="14351000" y="261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134395</xdr:rowOff>
    </xdr:from>
    <xdr:ext cx="762000" cy="259045"/>
    <xdr:sp macro="" textlink="">
      <xdr:nvSpPr>
        <xdr:cNvPr id="468" name="テキスト ボックス 467">
          <a:extLst>
            <a:ext uri="{FF2B5EF4-FFF2-40B4-BE49-F238E27FC236}">
              <a16:creationId xmlns:a16="http://schemas.microsoft.com/office/drawing/2014/main" id="{5C144BFE-358F-4399-A435-799E1B8B6024}"/>
            </a:ext>
          </a:extLst>
        </xdr:cNvPr>
        <xdr:cNvSpPr txBox="1"/>
      </xdr:nvSpPr>
      <xdr:spPr>
        <a:xfrm>
          <a:off x="14020800" y="270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149376</xdr:rowOff>
    </xdr:from>
    <xdr:to>
      <xdr:col>64</xdr:col>
      <xdr:colOff>152400</xdr:colOff>
      <xdr:row>15</xdr:row>
      <xdr:rowOff>79526</xdr:rowOff>
    </xdr:to>
    <xdr:sp macro="" textlink="">
      <xdr:nvSpPr>
        <xdr:cNvPr id="469" name="楕円 468">
          <a:extLst>
            <a:ext uri="{FF2B5EF4-FFF2-40B4-BE49-F238E27FC236}">
              <a16:creationId xmlns:a16="http://schemas.microsoft.com/office/drawing/2014/main" id="{079FCA31-EA2E-4327-85DB-4B6F094354C3}"/>
            </a:ext>
          </a:extLst>
        </xdr:cNvPr>
        <xdr:cNvSpPr/>
      </xdr:nvSpPr>
      <xdr:spPr>
        <a:xfrm>
          <a:off x="13462000" y="25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89703</xdr:rowOff>
    </xdr:from>
    <xdr:ext cx="762000" cy="259045"/>
    <xdr:sp macro="" textlink="">
      <xdr:nvSpPr>
        <xdr:cNvPr id="470" name="テキスト ボックス 469">
          <a:extLst>
            <a:ext uri="{FF2B5EF4-FFF2-40B4-BE49-F238E27FC236}">
              <a16:creationId xmlns:a16="http://schemas.microsoft.com/office/drawing/2014/main" id="{F43BFE12-829C-435D-9260-5A2605168591}"/>
            </a:ext>
          </a:extLst>
        </xdr:cNvPr>
        <xdr:cNvSpPr txBox="1"/>
      </xdr:nvSpPr>
      <xdr:spPr>
        <a:xfrm>
          <a:off x="13131800" y="231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81,176
80,059
318.78
39,681,684
38,336,584
1,162,105
20,188,109
18,398,869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人件費は類似団体平均と比べて高い水準になっており、その要因として、市の面積が広大であるため、保育園、公民館、消防署分署などの施設配置が多いことに伴い人件費をより多く必要とする構造がある。</a:t>
          </a:r>
        </a:p>
        <a:p>
          <a:r>
            <a:rPr kumimoji="1" lang="ja-JP" altLang="en-US" sz="1100">
              <a:latin typeface="ＭＳ Ｐゴシック" panose="020B0600070205080204" pitchFamily="50" charset="-128"/>
              <a:ea typeface="ＭＳ Ｐゴシック" panose="020B0600070205080204" pitchFamily="50" charset="-128"/>
            </a:rPr>
            <a:t>　また、令和４年度の人件費決算額は、昇給抑制や給与削減措置の継続をしているものの、子育て支援の充実や脱炭素社会の実現等、社会情勢の変化に対応するための組織の見直し等による増員などにより</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％の増となった。</a:t>
          </a:r>
        </a:p>
        <a:p>
          <a:r>
            <a:rPr kumimoji="1" lang="ja-JP" altLang="en-US" sz="1100">
              <a:latin typeface="ＭＳ Ｐゴシック" panose="020B0600070205080204" pitchFamily="50" charset="-128"/>
              <a:ea typeface="ＭＳ Ｐゴシック" panose="020B0600070205080204" pitchFamily="50" charset="-128"/>
            </a:rPr>
            <a:t>　高い人件費比率の原因は職員数にあるため、今後、事務事業の見直しや、事務改善による事務処理負担の軽減を図りながら、職員定数の適正化に取り組み、人件費の縮減を図っていく。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53848</xdr:rowOff>
    </xdr:from>
    <xdr:to>
      <xdr:col>24</xdr:col>
      <xdr:colOff>25400</xdr:colOff>
      <xdr:row>40</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91184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40132</xdr:rowOff>
    </xdr:from>
    <xdr:to>
      <xdr:col>19</xdr:col>
      <xdr:colOff>187325</xdr:colOff>
      <xdr:row>40</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8981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120142</xdr:rowOff>
    </xdr:from>
    <xdr:to>
      <xdr:col>15</xdr:col>
      <xdr:colOff>98425</xdr:colOff>
      <xdr:row>40</xdr:row>
      <xdr:rowOff>40132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8066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88138</xdr:rowOff>
    </xdr:from>
    <xdr:to>
      <xdr:col>11</xdr:col>
      <xdr:colOff>9525</xdr:colOff>
      <xdr:row>39</xdr:row>
      <xdr:rowOff>120142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746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53340</xdr:rowOff>
    </xdr:from>
    <xdr:to>
      <xdr:col>24</xdr:col>
      <xdr:colOff>76200</xdr:colOff>
      <xdr:row>40</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133367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3048</xdr:rowOff>
    </xdr:from>
    <xdr:to>
      <xdr:col>20</xdr:col>
      <xdr:colOff>38100</xdr:colOff>
      <xdr:row>40</xdr:row>
      <xdr:rowOff>104648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89425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4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160782</xdr:rowOff>
    </xdr:from>
    <xdr:to>
      <xdr:col>15</xdr:col>
      <xdr:colOff>149225</xdr:colOff>
      <xdr:row>40</xdr:row>
      <xdr:rowOff>90932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75709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69342</xdr:rowOff>
    </xdr:from>
    <xdr:to>
      <xdr:col>11</xdr:col>
      <xdr:colOff>60325</xdr:colOff>
      <xdr:row>39</xdr:row>
      <xdr:rowOff>170942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155719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37338</xdr:rowOff>
    </xdr:from>
    <xdr:to>
      <xdr:col>6</xdr:col>
      <xdr:colOff>171450</xdr:colOff>
      <xdr:row>39</xdr:row>
      <xdr:rowOff>138938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123715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光熱費の増や物価高に伴う各種施設管理委託料の増加等により、前年度比</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ポイントの増となった。</a:t>
          </a:r>
        </a:p>
        <a:p>
          <a:r>
            <a:rPr kumimoji="1" lang="ja-JP" altLang="en-US" sz="1200">
              <a:latin typeface="ＭＳ Ｐゴシック" panose="020B0600070205080204" pitchFamily="50" charset="-128"/>
              <a:ea typeface="ＭＳ Ｐゴシック" panose="020B0600070205080204" pitchFamily="50" charset="-128"/>
            </a:rPr>
            <a:t>　類似団体平均に比べ高い水準となっており、主な要因は、広大な市域に点在する公共施設等の維持管理経費を多く必要とする構造にある。</a:t>
          </a:r>
        </a:p>
        <a:p>
          <a:r>
            <a:rPr kumimoji="1" lang="ja-JP" altLang="en-US" sz="1200">
              <a:latin typeface="ＭＳ Ｐゴシック" panose="020B0600070205080204" pitchFamily="50" charset="-128"/>
              <a:ea typeface="ＭＳ Ｐゴシック" panose="020B0600070205080204" pitchFamily="50" charset="-128"/>
            </a:rPr>
            <a:t>　引き続き、維持管理コストの縮減等により運用の効率化を図るため、公共施設の統廃合を進めていく（公共建築物の総量を平成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年間で</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％削減目標（君津市公共施設等総合管理計画））。</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16510</xdr:rowOff>
    </xdr:from>
    <xdr:to>
      <xdr:col>82</xdr:col>
      <xdr:colOff>107950</xdr:colOff>
      <xdr:row>20</xdr:row>
      <xdr:rowOff>20320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27406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142240</xdr:rowOff>
    </xdr:from>
    <xdr:to>
      <xdr:col>78</xdr:col>
      <xdr:colOff>69850</xdr:colOff>
      <xdr:row>19</xdr:row>
      <xdr:rowOff>16510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228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142240</xdr:rowOff>
    </xdr:from>
    <xdr:to>
      <xdr:col>73</xdr:col>
      <xdr:colOff>180975</xdr:colOff>
      <xdr:row>19</xdr:row>
      <xdr:rowOff>62230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228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62230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289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140970</xdr:rowOff>
    </xdr:from>
    <xdr:to>
      <xdr:col>82</xdr:col>
      <xdr:colOff>158750</xdr:colOff>
      <xdr:row>20</xdr:row>
      <xdr:rowOff>71120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113047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137160</xdr:rowOff>
    </xdr:from>
    <xdr:to>
      <xdr:col>78</xdr:col>
      <xdr:colOff>120650</xdr:colOff>
      <xdr:row>19</xdr:row>
      <xdr:rowOff>67310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52087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91440</xdr:rowOff>
    </xdr:from>
    <xdr:to>
      <xdr:col>74</xdr:col>
      <xdr:colOff>31750</xdr:colOff>
      <xdr:row>19</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6367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11430</xdr:rowOff>
    </xdr:from>
    <xdr:to>
      <xdr:col>69</xdr:col>
      <xdr:colOff>142875</xdr:colOff>
      <xdr:row>19</xdr:row>
      <xdr:rowOff>113030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97807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子ども・子育て支援新制度における支給対象施設数及び公定価格の改定に伴う給付額が増加したため、前年度比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扶助費は上昇傾向にあるため、財源の確保や事業成果に応じて独自補助制度の見直しを進めていくことで、財政の圧迫に歯止めをかけるよう努める。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78015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485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118835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57</xdr:row>
      <xdr:rowOff>53522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83272"/>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53522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282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43742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2722</xdr:rowOff>
    </xdr:from>
    <xdr:to>
      <xdr:col>11</xdr:col>
      <xdr:colOff>60325</xdr:colOff>
      <xdr:row>57</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後期高齢者医療、介護保険などの特別会計への繰出金の増があったものの、投資及び出資金について、君津富津広域下水道組合が新区間延伸よりもストックマネジメント（維持補修）へ注力し、支出が減少したことなどにより、前年度比増減なしとなった。</a:t>
          </a:r>
        </a:p>
        <a:p>
          <a:r>
            <a:rPr kumimoji="1" lang="ja-JP" altLang="en-US" sz="1300">
              <a:latin typeface="ＭＳ Ｐゴシック" panose="020B0600070205080204" pitchFamily="50" charset="-128"/>
              <a:ea typeface="ＭＳ Ｐゴシック" panose="020B0600070205080204" pitchFamily="50" charset="-128"/>
            </a:rPr>
            <a:t>　類似団体平均とはほぼ同水準を維持している。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61685</xdr:rowOff>
    </xdr:from>
    <xdr:to>
      <xdr:col>82</xdr:col>
      <xdr:colOff>107950</xdr:colOff>
      <xdr:row>58</xdr:row>
      <xdr:rowOff>61685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05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61685</xdr:rowOff>
    </xdr:from>
    <xdr:to>
      <xdr:col>78</xdr:col>
      <xdr:colOff>69850</xdr:colOff>
      <xdr:row>58</xdr:row>
      <xdr:rowOff>72572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05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72572</xdr:rowOff>
    </xdr:from>
    <xdr:to>
      <xdr:col>73</xdr:col>
      <xdr:colOff>180975</xdr:colOff>
      <xdr:row>59</xdr:row>
      <xdr:rowOff>64407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0166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64407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47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27412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xdr:rowOff>
    </xdr:from>
    <xdr:to>
      <xdr:col>78</xdr:col>
      <xdr:colOff>120650</xdr:colOff>
      <xdr:row>58</xdr:row>
      <xdr:rowOff>112485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21772</xdr:rowOff>
    </xdr:from>
    <xdr:to>
      <xdr:col>74</xdr:col>
      <xdr:colOff>31750</xdr:colOff>
      <xdr:row>58</xdr:row>
      <xdr:rowOff>123372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108149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13607</xdr:rowOff>
    </xdr:from>
    <xdr:to>
      <xdr:col>69</xdr:col>
      <xdr:colOff>142875</xdr:colOff>
      <xdr:row>59</xdr:row>
      <xdr:rowOff>115207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125384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学童クラブへの補助事業費や民間保育施設への補助事業費の増などにより、前年度比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引き続き適正な交付に努めるため、補助金等の交付に当たっては、今後も明確な基準のもと、予算、決算、事業内容等の確認を行い、適正な支出に努めていく。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10414</xdr:rowOff>
    </xdr:from>
    <xdr:to>
      <xdr:col>82</xdr:col>
      <xdr:colOff>107950</xdr:colOff>
      <xdr:row>35</xdr:row>
      <xdr:rowOff>19558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0111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xdr:rowOff>
    </xdr:from>
    <xdr:to>
      <xdr:col>78</xdr:col>
      <xdr:colOff>69850</xdr:colOff>
      <xdr:row>35</xdr:row>
      <xdr:rowOff>24130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0111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117856</xdr:rowOff>
    </xdr:from>
    <xdr:to>
      <xdr:col>73</xdr:col>
      <xdr:colOff>180975</xdr:colOff>
      <xdr:row>35</xdr:row>
      <xdr:rowOff>24130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471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108712</xdr:rowOff>
    </xdr:from>
    <xdr:to>
      <xdr:col>69</xdr:col>
      <xdr:colOff>92075</xdr:colOff>
      <xdr:row>34</xdr:row>
      <xdr:rowOff>117856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938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140208</xdr:rowOff>
    </xdr:from>
    <xdr:to>
      <xdr:col>82</xdr:col>
      <xdr:colOff>158750</xdr:colOff>
      <xdr:row>35</xdr:row>
      <xdr:rowOff>70358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48785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7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131064</xdr:rowOff>
    </xdr:from>
    <xdr:to>
      <xdr:col>78</xdr:col>
      <xdr:colOff>120650</xdr:colOff>
      <xdr:row>35</xdr:row>
      <xdr:rowOff>61214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71391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144780</xdr:rowOff>
    </xdr:from>
    <xdr:to>
      <xdr:col>74</xdr:col>
      <xdr:colOff>31750</xdr:colOff>
      <xdr:row>35</xdr:row>
      <xdr:rowOff>74930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85107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67056</xdr:rowOff>
    </xdr:from>
    <xdr:to>
      <xdr:col>69</xdr:col>
      <xdr:colOff>142875</xdr:colOff>
      <xdr:row>34</xdr:row>
      <xdr:rowOff>168656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7383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57912</xdr:rowOff>
    </xdr:from>
    <xdr:to>
      <xdr:col>65</xdr:col>
      <xdr:colOff>53975</xdr:colOff>
      <xdr:row>34</xdr:row>
      <xdr:rowOff>159512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169689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元利償還金や一部事務組合等の起こした地方債に充てたと認められる補助金又は負担金が増加して、前年度比</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の増となった。引き続き類似団体平均を下回る水準となっているが、すでに大規模な公共施設の整備事業により地方債現在高が増加傾向にあり、今後は元利償還金の増加が見込まれるため、より一層世代間負担の公平性及び公債費負担の平準化の観点から、適正な水準を維持するよう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83566</xdr:rowOff>
    </xdr:from>
    <xdr:to>
      <xdr:col>24</xdr:col>
      <xdr:colOff>25400</xdr:colOff>
      <xdr:row>75</xdr:row>
      <xdr:rowOff>110998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9423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83566</xdr:rowOff>
    </xdr:from>
    <xdr:to>
      <xdr:col>19</xdr:col>
      <xdr:colOff>187325</xdr:colOff>
      <xdr:row>75</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942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152146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9514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152146</xdr:rowOff>
    </xdr:from>
    <xdr:to>
      <xdr:col>11</xdr:col>
      <xdr:colOff>9525</xdr:colOff>
      <xdr:row>76</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010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60198</xdr:rowOff>
    </xdr:from>
    <xdr:to>
      <xdr:col>24</xdr:col>
      <xdr:colOff>76200</xdr:colOff>
      <xdr:row>75</xdr:row>
      <xdr:rowOff>161798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76725</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32766</xdr:rowOff>
    </xdr:from>
    <xdr:to>
      <xdr:col>20</xdr:col>
      <xdr:colOff>38100</xdr:colOff>
      <xdr:row>75</xdr:row>
      <xdr:rowOff>134366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144543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101346</xdr:rowOff>
    </xdr:from>
    <xdr:to>
      <xdr:col>11</xdr:col>
      <xdr:colOff>60325</xdr:colOff>
      <xdr:row>76</xdr:row>
      <xdr:rowOff>31496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41673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人件費と物件費の増加により前年度から</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ポイント増加し、依然として類似団体平均を上回る状態が続いている。</a:t>
          </a:r>
        </a:p>
        <a:p>
          <a:r>
            <a:rPr kumimoji="1" lang="ja-JP" altLang="en-US" sz="1300">
              <a:latin typeface="ＭＳ Ｐゴシック" panose="020B0600070205080204" pitchFamily="50" charset="-128"/>
              <a:ea typeface="ＭＳ Ｐゴシック" panose="020B0600070205080204" pitchFamily="50" charset="-128"/>
            </a:rPr>
            <a:t>　類似団体との比較では、人件費及び物件費の数値が高く、経常収支比率を押し上げる要因となっているため、引き続き積極的な行財政改革によるコストの削減に努める。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51563</xdr:rowOff>
    </xdr:from>
    <xdr:to>
      <xdr:col>82</xdr:col>
      <xdr:colOff>107950</xdr:colOff>
      <xdr:row>80</xdr:row>
      <xdr:rowOff>81280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596113"/>
          <a:ext cx="8382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10413</xdr:rowOff>
    </xdr:from>
    <xdr:to>
      <xdr:col>78</xdr:col>
      <xdr:colOff>69850</xdr:colOff>
      <xdr:row>79</xdr:row>
      <xdr:rowOff>51563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5549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10413</xdr:rowOff>
    </xdr:from>
    <xdr:to>
      <xdr:col>73</xdr:col>
      <xdr:colOff>180975</xdr:colOff>
      <xdr:row>79</xdr:row>
      <xdr:rowOff>60706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5549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131572</xdr:rowOff>
    </xdr:from>
    <xdr:to>
      <xdr:col>69</xdr:col>
      <xdr:colOff>92075</xdr:colOff>
      <xdr:row>79</xdr:row>
      <xdr:rowOff>60706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5046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30480</xdr:rowOff>
    </xdr:from>
    <xdr:to>
      <xdr:col>82</xdr:col>
      <xdr:colOff>158750</xdr:colOff>
      <xdr:row>80</xdr:row>
      <xdr:rowOff>132080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110507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763</xdr:rowOff>
    </xdr:from>
    <xdr:to>
      <xdr:col>78</xdr:col>
      <xdr:colOff>120650</xdr:colOff>
      <xdr:row>79</xdr:row>
      <xdr:rowOff>102363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87140</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131063</xdr:rowOff>
    </xdr:from>
    <xdr:to>
      <xdr:col>74</xdr:col>
      <xdr:colOff>31750</xdr:colOff>
      <xdr:row>79</xdr:row>
      <xdr:rowOff>61213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45990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9906</xdr:rowOff>
    </xdr:from>
    <xdr:to>
      <xdr:col>69</xdr:col>
      <xdr:colOff>142875</xdr:colOff>
      <xdr:row>79</xdr:row>
      <xdr:rowOff>111506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96283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80772</xdr:rowOff>
    </xdr:from>
    <xdr:to>
      <xdr:col>65</xdr:col>
      <xdr:colOff>53975</xdr:colOff>
      <xdr:row>79</xdr:row>
      <xdr:rowOff>10922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167149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54629</xdr:rowOff>
    </xdr:from>
    <xdr:to>
      <xdr:col>29</xdr:col>
      <xdr:colOff>127000</xdr:colOff>
      <xdr:row>14</xdr:row>
      <xdr:rowOff>129781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02554"/>
          <a:ext cx="647700" cy="75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129781</xdr:rowOff>
    </xdr:from>
    <xdr:to>
      <xdr:col>26</xdr:col>
      <xdr:colOff>50800</xdr:colOff>
      <xdr:row>15</xdr:row>
      <xdr:rowOff>35350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77706"/>
          <a:ext cx="698500" cy="77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35350</xdr:rowOff>
    </xdr:from>
    <xdr:to>
      <xdr:col>22</xdr:col>
      <xdr:colOff>114300</xdr:colOff>
      <xdr:row>15</xdr:row>
      <xdr:rowOff>117342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54725"/>
          <a:ext cx="698500" cy="8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117342</xdr:rowOff>
    </xdr:from>
    <xdr:to>
      <xdr:col>18</xdr:col>
      <xdr:colOff>177800</xdr:colOff>
      <xdr:row>16</xdr:row>
      <xdr:rowOff>5080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36717"/>
          <a:ext cx="698500" cy="59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3829</xdr:rowOff>
    </xdr:from>
    <xdr:to>
      <xdr:col>29</xdr:col>
      <xdr:colOff>177800</xdr:colOff>
      <xdr:row>14</xdr:row>
      <xdr:rowOff>105429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51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20356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78981</xdr:rowOff>
    </xdr:from>
    <xdr:to>
      <xdr:col>26</xdr:col>
      <xdr:colOff>101600</xdr:colOff>
      <xdr:row>15</xdr:row>
      <xdr:rowOff>9131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26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19308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9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156000</xdr:rowOff>
    </xdr:from>
    <xdr:to>
      <xdr:col>22</xdr:col>
      <xdr:colOff>165100</xdr:colOff>
      <xdr:row>15</xdr:row>
      <xdr:rowOff>86150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0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96327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7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66542</xdr:rowOff>
    </xdr:from>
    <xdr:to>
      <xdr:col>19</xdr:col>
      <xdr:colOff>38100</xdr:colOff>
      <xdr:row>15</xdr:row>
      <xdr:rowOff>168142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85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6869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125730</xdr:rowOff>
    </xdr:from>
    <xdr:to>
      <xdr:col>15</xdr:col>
      <xdr:colOff>101600</xdr:colOff>
      <xdr:row>16</xdr:row>
      <xdr:rowOff>55880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45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66057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1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68517</xdr:rowOff>
    </xdr:from>
    <xdr:to>
      <xdr:col>29</xdr:col>
      <xdr:colOff>127000</xdr:colOff>
      <xdr:row>37</xdr:row>
      <xdr:rowOff>151765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93217"/>
          <a:ext cx="647700" cy="83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151765</xdr:rowOff>
    </xdr:from>
    <xdr:to>
      <xdr:col>26</xdr:col>
      <xdr:colOff>50800</xdr:colOff>
      <xdr:row>37</xdr:row>
      <xdr:rowOff>165595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76465"/>
          <a:ext cx="698500" cy="13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132867</xdr:rowOff>
    </xdr:from>
    <xdr:to>
      <xdr:col>22</xdr:col>
      <xdr:colOff>114300</xdr:colOff>
      <xdr:row>37</xdr:row>
      <xdr:rowOff>165595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57567"/>
          <a:ext cx="698500" cy="32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165917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125857</xdr:rowOff>
    </xdr:from>
    <xdr:to>
      <xdr:col>18</xdr:col>
      <xdr:colOff>177800</xdr:colOff>
      <xdr:row>37</xdr:row>
      <xdr:rowOff>132867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50557"/>
          <a:ext cx="698500" cy="7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17717</xdr:rowOff>
    </xdr:from>
    <xdr:to>
      <xdr:col>29</xdr:col>
      <xdr:colOff>177800</xdr:colOff>
      <xdr:row>37</xdr:row>
      <xdr:rowOff>119317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42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161244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1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100965</xdr:rowOff>
    </xdr:from>
    <xdr:to>
      <xdr:col>26</xdr:col>
      <xdr:colOff>101600</xdr:colOff>
      <xdr:row>37</xdr:row>
      <xdr:rowOff>202565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2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187342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12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114795</xdr:rowOff>
    </xdr:from>
    <xdr:to>
      <xdr:col>22</xdr:col>
      <xdr:colOff>165100</xdr:colOff>
      <xdr:row>37</xdr:row>
      <xdr:rowOff>216395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39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201172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2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82067</xdr:rowOff>
    </xdr:from>
    <xdr:to>
      <xdr:col>19</xdr:col>
      <xdr:colOff>38100</xdr:colOff>
      <xdr:row>37</xdr:row>
      <xdr:rowOff>183667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06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168444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9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75057</xdr:rowOff>
    </xdr:from>
    <xdr:to>
      <xdr:col>15</xdr:col>
      <xdr:colOff>101600</xdr:colOff>
      <xdr:row>37</xdr:row>
      <xdr:rowOff>176657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9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161434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8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81,176
80,059
318.78
39,681,684
38,336,584
1,162,105
20,188,109
18,398,869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120479</xdr:rowOff>
    </xdr:from>
    <xdr:to>
      <xdr:col>24</xdr:col>
      <xdr:colOff>63500</xdr:colOff>
      <xdr:row>33</xdr:row>
      <xdr:rowOff>12636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06879"/>
          <a:ext cx="838200" cy="6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12636</xdr:rowOff>
    </xdr:from>
    <xdr:to>
      <xdr:col>19</xdr:col>
      <xdr:colOff>177800</xdr:colOff>
      <xdr:row>33</xdr:row>
      <xdr:rowOff>83522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70486"/>
          <a:ext cx="889000" cy="7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83522</xdr:rowOff>
    </xdr:from>
    <xdr:to>
      <xdr:col>15</xdr:col>
      <xdr:colOff>50800</xdr:colOff>
      <xdr:row>34</xdr:row>
      <xdr:rowOff>68472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41372"/>
          <a:ext cx="889000" cy="15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68472</xdr:rowOff>
    </xdr:from>
    <xdr:to>
      <xdr:col>10</xdr:col>
      <xdr:colOff>114300</xdr:colOff>
      <xdr:row>34</xdr:row>
      <xdr:rowOff>135890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97772"/>
          <a:ext cx="889000" cy="6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69679</xdr:rowOff>
    </xdr:from>
    <xdr:to>
      <xdr:col>24</xdr:col>
      <xdr:colOff>114300</xdr:colOff>
      <xdr:row>32</xdr:row>
      <xdr:rowOff>171279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5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92556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0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133286</xdr:rowOff>
    </xdr:from>
    <xdr:to>
      <xdr:col>20</xdr:col>
      <xdr:colOff>38100</xdr:colOff>
      <xdr:row>33</xdr:row>
      <xdr:rowOff>63436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1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79963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39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32722</xdr:rowOff>
    </xdr:from>
    <xdr:to>
      <xdr:col>15</xdr:col>
      <xdr:colOff>101600</xdr:colOff>
      <xdr:row>33</xdr:row>
      <xdr:rowOff>134322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9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150849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6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17672</xdr:rowOff>
    </xdr:from>
    <xdr:to>
      <xdr:col>10</xdr:col>
      <xdr:colOff>165100</xdr:colOff>
      <xdr:row>34</xdr:row>
      <xdr:rowOff>119272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4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135799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2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85090</xdr:rowOff>
    </xdr:from>
    <xdr:to>
      <xdr:col>6</xdr:col>
      <xdr:colOff>38100</xdr:colOff>
      <xdr:row>35</xdr:row>
      <xdr:rowOff>15240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31767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8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159980</xdr:rowOff>
    </xdr:from>
    <xdr:to>
      <xdr:col>24</xdr:col>
      <xdr:colOff>63500</xdr:colOff>
      <xdr:row>56</xdr:row>
      <xdr:rowOff>61475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89730"/>
          <a:ext cx="838200" cy="7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61475</xdr:rowOff>
    </xdr:from>
    <xdr:to>
      <xdr:col>19</xdr:col>
      <xdr:colOff>177800</xdr:colOff>
      <xdr:row>56</xdr:row>
      <xdr:rowOff>147658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62675"/>
          <a:ext cx="889000" cy="8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147658</xdr:rowOff>
    </xdr:from>
    <xdr:to>
      <xdr:col>15</xdr:col>
      <xdr:colOff>50800</xdr:colOff>
      <xdr:row>56</xdr:row>
      <xdr:rowOff>160611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48858"/>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160611</xdr:rowOff>
    </xdr:from>
    <xdr:to>
      <xdr:col>10</xdr:col>
      <xdr:colOff>114300</xdr:colOff>
      <xdr:row>57</xdr:row>
      <xdr:rowOff>87568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61811"/>
          <a:ext cx="889000" cy="9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109180</xdr:rowOff>
    </xdr:from>
    <xdr:to>
      <xdr:col>24</xdr:col>
      <xdr:colOff>114300</xdr:colOff>
      <xdr:row>56</xdr:row>
      <xdr:rowOff>39330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132057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9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10675</xdr:rowOff>
    </xdr:from>
    <xdr:to>
      <xdr:col>20</xdr:col>
      <xdr:colOff>38100</xdr:colOff>
      <xdr:row>56</xdr:row>
      <xdr:rowOff>112275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128802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8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96858</xdr:rowOff>
    </xdr:from>
    <xdr:to>
      <xdr:col>15</xdr:col>
      <xdr:colOff>101600</xdr:colOff>
      <xdr:row>57</xdr:row>
      <xdr:rowOff>27008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9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43535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7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109811</xdr:rowOff>
    </xdr:from>
    <xdr:to>
      <xdr:col>10</xdr:col>
      <xdr:colOff>165100</xdr:colOff>
      <xdr:row>57</xdr:row>
      <xdr:rowOff>39961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56488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36768</xdr:rowOff>
    </xdr:from>
    <xdr:to>
      <xdr:col>6</xdr:col>
      <xdr:colOff>38100</xdr:colOff>
      <xdr:row>57</xdr:row>
      <xdr:rowOff>138368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154895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8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136119</xdr:rowOff>
    </xdr:from>
    <xdr:to>
      <xdr:col>24</xdr:col>
      <xdr:colOff>63500</xdr:colOff>
      <xdr:row>78</xdr:row>
      <xdr:rowOff>140005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09219"/>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134289</xdr:rowOff>
    </xdr:from>
    <xdr:to>
      <xdr:col>19</xdr:col>
      <xdr:colOff>177800</xdr:colOff>
      <xdr:row>78</xdr:row>
      <xdr:rowOff>136119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07389"/>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134289</xdr:rowOff>
    </xdr:from>
    <xdr:to>
      <xdr:col>15</xdr:col>
      <xdr:colOff>50800</xdr:colOff>
      <xdr:row>78</xdr:row>
      <xdr:rowOff>148234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07389"/>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138137</xdr:rowOff>
    </xdr:from>
    <xdr:to>
      <xdr:col>10</xdr:col>
      <xdr:colOff>114300</xdr:colOff>
      <xdr:row>78</xdr:row>
      <xdr:rowOff>148234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11237"/>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89205</xdr:rowOff>
    </xdr:from>
    <xdr:to>
      <xdr:col>24</xdr:col>
      <xdr:colOff>114300</xdr:colOff>
      <xdr:row>79</xdr:row>
      <xdr:rowOff>19355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4132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7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85319</xdr:rowOff>
    </xdr:from>
    <xdr:to>
      <xdr:col>20</xdr:col>
      <xdr:colOff>38100</xdr:colOff>
      <xdr:row>79</xdr:row>
      <xdr:rowOff>15469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5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6596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5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83489</xdr:rowOff>
    </xdr:from>
    <xdr:to>
      <xdr:col>15</xdr:col>
      <xdr:colOff>101600</xdr:colOff>
      <xdr:row>79</xdr:row>
      <xdr:rowOff>13639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4766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4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97434</xdr:rowOff>
    </xdr:from>
    <xdr:to>
      <xdr:col>10</xdr:col>
      <xdr:colOff>165100</xdr:colOff>
      <xdr:row>79</xdr:row>
      <xdr:rowOff>27584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18711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6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87337</xdr:rowOff>
    </xdr:from>
    <xdr:to>
      <xdr:col>6</xdr:col>
      <xdr:colOff>38100</xdr:colOff>
      <xdr:row>79</xdr:row>
      <xdr:rowOff>17487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6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8614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5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83627</xdr:rowOff>
    </xdr:from>
    <xdr:to>
      <xdr:col>24</xdr:col>
      <xdr:colOff>63500</xdr:colOff>
      <xdr:row>96</xdr:row>
      <xdr:rowOff>83562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71377"/>
          <a:ext cx="838200" cy="17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83627</xdr:rowOff>
    </xdr:from>
    <xdr:to>
      <xdr:col>19</xdr:col>
      <xdr:colOff>177800</xdr:colOff>
      <xdr:row>97</xdr:row>
      <xdr:rowOff>109606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71377"/>
          <a:ext cx="889000" cy="36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109606</xdr:rowOff>
    </xdr:from>
    <xdr:to>
      <xdr:col>15</xdr:col>
      <xdr:colOff>50800</xdr:colOff>
      <xdr:row>98</xdr:row>
      <xdr:rowOff>1479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40256"/>
          <a:ext cx="8890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1479</xdr:rowOff>
    </xdr:from>
    <xdr:to>
      <xdr:col>10</xdr:col>
      <xdr:colOff>114300</xdr:colOff>
      <xdr:row>98</xdr:row>
      <xdr:rowOff>87416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03579"/>
          <a:ext cx="889000" cy="8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32762</xdr:rowOff>
    </xdr:from>
    <xdr:to>
      <xdr:col>24</xdr:col>
      <xdr:colOff>114300</xdr:colOff>
      <xdr:row>96</xdr:row>
      <xdr:rowOff>134362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9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11189</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32827</xdr:rowOff>
    </xdr:from>
    <xdr:to>
      <xdr:col>20</xdr:col>
      <xdr:colOff>38100</xdr:colOff>
      <xdr:row>95</xdr:row>
      <xdr:rowOff>134427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2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125554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41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58806</xdr:rowOff>
    </xdr:from>
    <xdr:to>
      <xdr:col>15</xdr:col>
      <xdr:colOff>101600</xdr:colOff>
      <xdr:row>97</xdr:row>
      <xdr:rowOff>160406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8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151533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8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122129</xdr:rowOff>
    </xdr:from>
    <xdr:to>
      <xdr:col>10</xdr:col>
      <xdr:colOff>165100</xdr:colOff>
      <xdr:row>98</xdr:row>
      <xdr:rowOff>52279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5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43406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36616</xdr:rowOff>
    </xdr:from>
    <xdr:to>
      <xdr:col>6</xdr:col>
      <xdr:colOff>38100</xdr:colOff>
      <xdr:row>98</xdr:row>
      <xdr:rowOff>138216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3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129343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3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8065</xdr:rowOff>
    </xdr:from>
    <xdr:to>
      <xdr:col>54</xdr:col>
      <xdr:colOff>189865</xdr:colOff>
      <xdr:row>38</xdr:row>
      <xdr:rowOff>65339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665915"/>
          <a:ext cx="1270" cy="91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69166</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8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65339</xdr:rowOff>
    </xdr:from>
    <xdr:to>
      <xdr:col>55</xdr:col>
      <xdr:colOff>88900</xdr:colOff>
      <xdr:row>38</xdr:row>
      <xdr:rowOff>65339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8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126192</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544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8065</xdr:rowOff>
    </xdr:from>
    <xdr:to>
      <xdr:col>55</xdr:col>
      <xdr:colOff>88900</xdr:colOff>
      <xdr:row>33</xdr:row>
      <xdr:rowOff>8065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665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37059</xdr:rowOff>
    </xdr:from>
    <xdr:to>
      <xdr:col>55</xdr:col>
      <xdr:colOff>0</xdr:colOff>
      <xdr:row>38</xdr:row>
      <xdr:rowOff>63281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552159"/>
          <a:ext cx="838200" cy="2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6097</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006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154670</xdr:rowOff>
    </xdr:from>
    <xdr:to>
      <xdr:col>55</xdr:col>
      <xdr:colOff>50800</xdr:colOff>
      <xdr:row>36</xdr:row>
      <xdr:rowOff>84820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15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87256</xdr:rowOff>
    </xdr:from>
    <xdr:to>
      <xdr:col>50</xdr:col>
      <xdr:colOff>114300</xdr:colOff>
      <xdr:row>38</xdr:row>
      <xdr:rowOff>63281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5573656"/>
          <a:ext cx="889000" cy="100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13443</xdr:rowOff>
    </xdr:from>
    <xdr:to>
      <xdr:col>50</xdr:col>
      <xdr:colOff>165100</xdr:colOff>
      <xdr:row>36</xdr:row>
      <xdr:rowOff>115043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1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131570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59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87256</xdr:rowOff>
    </xdr:from>
    <xdr:to>
      <xdr:col>45</xdr:col>
      <xdr:colOff>177800</xdr:colOff>
      <xdr:row>38</xdr:row>
      <xdr:rowOff>122583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573656"/>
          <a:ext cx="889000" cy="106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84928</xdr:rowOff>
    </xdr:from>
    <xdr:to>
      <xdr:col>46</xdr:col>
      <xdr:colOff>38100</xdr:colOff>
      <xdr:row>31</xdr:row>
      <xdr:rowOff>15078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31605</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122583</xdr:rowOff>
    </xdr:from>
    <xdr:to>
      <xdr:col>41</xdr:col>
      <xdr:colOff>50800</xdr:colOff>
      <xdr:row>38</xdr:row>
      <xdr:rowOff>136175</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637683"/>
          <a:ext cx="889000" cy="1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133029</xdr:rowOff>
    </xdr:from>
    <xdr:to>
      <xdr:col>41</xdr:col>
      <xdr:colOff>101600</xdr:colOff>
      <xdr:row>37</xdr:row>
      <xdr:rowOff>63179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79706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851</xdr:rowOff>
    </xdr:from>
    <xdr:to>
      <xdr:col>36</xdr:col>
      <xdr:colOff>165100</xdr:colOff>
      <xdr:row>37</xdr:row>
      <xdr:rowOff>102451</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118978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157709</xdr:rowOff>
    </xdr:from>
    <xdr:to>
      <xdr:col>55</xdr:col>
      <xdr:colOff>50800</xdr:colOff>
      <xdr:row>38</xdr:row>
      <xdr:rowOff>87858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501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72636</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41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12481</xdr:rowOff>
    </xdr:from>
    <xdr:to>
      <xdr:col>50</xdr:col>
      <xdr:colOff>165100</xdr:colOff>
      <xdr:row>38</xdr:row>
      <xdr:rowOff>114081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52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105208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62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36456</xdr:rowOff>
    </xdr:from>
    <xdr:to>
      <xdr:col>46</xdr:col>
      <xdr:colOff>38100</xdr:colOff>
      <xdr:row>32</xdr:row>
      <xdr:rowOff>138056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5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129183</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795" y="561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71783</xdr:rowOff>
    </xdr:from>
    <xdr:to>
      <xdr:col>41</xdr:col>
      <xdr:colOff>101600</xdr:colOff>
      <xdr:row>39</xdr:row>
      <xdr:rowOff>1933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58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164510</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67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85375</xdr:rowOff>
    </xdr:from>
    <xdr:to>
      <xdr:col>36</xdr:col>
      <xdr:colOff>165100</xdr:colOff>
      <xdr:row>39</xdr:row>
      <xdr:rowOff>15525</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6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6652</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69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69759</xdr:rowOff>
    </xdr:from>
    <xdr:to>
      <xdr:col>55</xdr:col>
      <xdr:colOff>0</xdr:colOff>
      <xdr:row>55</xdr:row>
      <xdr:rowOff>44624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9639300" y="9328059"/>
          <a:ext cx="838200" cy="1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69759</xdr:rowOff>
    </xdr:from>
    <xdr:to>
      <xdr:col>50</xdr:col>
      <xdr:colOff>114300</xdr:colOff>
      <xdr:row>55</xdr:row>
      <xdr:rowOff>32704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8750300" y="9328059"/>
          <a:ext cx="889000" cy="13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64878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6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32704</xdr:rowOff>
    </xdr:from>
    <xdr:to>
      <xdr:col>45</xdr:col>
      <xdr:colOff>177800</xdr:colOff>
      <xdr:row>55</xdr:row>
      <xdr:rowOff>109122</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7861300" y="9462454"/>
          <a:ext cx="889000" cy="7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131966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109122</xdr:rowOff>
    </xdr:from>
    <xdr:to>
      <xdr:col>41</xdr:col>
      <xdr:colOff>50800</xdr:colOff>
      <xdr:row>55</xdr:row>
      <xdr:rowOff>145959</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6972300" y="9538872"/>
          <a:ext cx="889000" cy="3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59881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165274</xdr:rowOff>
    </xdr:from>
    <xdr:to>
      <xdr:col>55</xdr:col>
      <xdr:colOff>50800</xdr:colOff>
      <xdr:row>55</xdr:row>
      <xdr:rowOff>95424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42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16701</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27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18959</xdr:rowOff>
    </xdr:from>
    <xdr:to>
      <xdr:col>50</xdr:col>
      <xdr:colOff>165100</xdr:colOff>
      <xdr:row>54</xdr:row>
      <xdr:rowOff>120559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927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137086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905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153354</xdr:rowOff>
    </xdr:from>
    <xdr:to>
      <xdr:col>46</xdr:col>
      <xdr:colOff>38100</xdr:colOff>
      <xdr:row>55</xdr:row>
      <xdr:rowOff>83504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41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100031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918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58322</xdr:rowOff>
    </xdr:from>
    <xdr:to>
      <xdr:col>41</xdr:col>
      <xdr:colOff>101600</xdr:colOff>
      <xdr:row>55</xdr:row>
      <xdr:rowOff>159922</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48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151049</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958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95159</xdr:rowOff>
    </xdr:from>
    <xdr:to>
      <xdr:col>36</xdr:col>
      <xdr:colOff>165100</xdr:colOff>
      <xdr:row>56</xdr:row>
      <xdr:rowOff>25309</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952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41836</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930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80446</xdr:rowOff>
    </xdr:from>
    <xdr:to>
      <xdr:col>55</xdr:col>
      <xdr:colOff>0</xdr:colOff>
      <xdr:row>78</xdr:row>
      <xdr:rowOff>63142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282096"/>
          <a:ext cx="838200" cy="15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80446</xdr:rowOff>
    </xdr:from>
    <xdr:to>
      <xdr:col>50</xdr:col>
      <xdr:colOff>114300</xdr:colOff>
      <xdr:row>77</xdr:row>
      <xdr:rowOff>167932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3282096"/>
          <a:ext cx="889000" cy="8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167932</xdr:rowOff>
    </xdr:from>
    <xdr:to>
      <xdr:col>45</xdr:col>
      <xdr:colOff>177800</xdr:colOff>
      <xdr:row>78</xdr:row>
      <xdr:rowOff>85430</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3369582"/>
          <a:ext cx="889000" cy="8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81795</xdr:rowOff>
    </xdr:from>
    <xdr:to>
      <xdr:col>41</xdr:col>
      <xdr:colOff>50800</xdr:colOff>
      <xdr:row>78</xdr:row>
      <xdr:rowOff>85430</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454895"/>
          <a:ext cx="8890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12342</xdr:rowOff>
    </xdr:from>
    <xdr:to>
      <xdr:col>55</xdr:col>
      <xdr:colOff>50800</xdr:colOff>
      <xdr:row>78</xdr:row>
      <xdr:rowOff>113942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38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98719</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30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29646</xdr:rowOff>
    </xdr:from>
    <xdr:to>
      <xdr:col>50</xdr:col>
      <xdr:colOff>165100</xdr:colOff>
      <xdr:row>77</xdr:row>
      <xdr:rowOff>131246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23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122373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72111" y="1332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117132</xdr:rowOff>
    </xdr:from>
    <xdr:to>
      <xdr:col>46</xdr:col>
      <xdr:colOff>38100</xdr:colOff>
      <xdr:row>78</xdr:row>
      <xdr:rowOff>47282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31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38409</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41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34630</xdr:rowOff>
    </xdr:from>
    <xdr:to>
      <xdr:col>41</xdr:col>
      <xdr:colOff>101600</xdr:colOff>
      <xdr:row>78</xdr:row>
      <xdr:rowOff>136230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40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127357</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428" y="1350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30995</xdr:rowOff>
    </xdr:from>
    <xdr:to>
      <xdr:col>36</xdr:col>
      <xdr:colOff>165100</xdr:colOff>
      <xdr:row>78</xdr:row>
      <xdr:rowOff>132595</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4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123722</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37428" y="1349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118587</xdr:rowOff>
    </xdr:from>
    <xdr:to>
      <xdr:col>55</xdr:col>
      <xdr:colOff>0</xdr:colOff>
      <xdr:row>95</xdr:row>
      <xdr:rowOff>53975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063437"/>
          <a:ext cx="838200" cy="27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118587</xdr:rowOff>
    </xdr:from>
    <xdr:to>
      <xdr:col>50</xdr:col>
      <xdr:colOff>114300</xdr:colOff>
      <xdr:row>95</xdr:row>
      <xdr:rowOff>115991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6063437"/>
          <a:ext cx="889000" cy="34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115991</xdr:rowOff>
    </xdr:from>
    <xdr:to>
      <xdr:col>45</xdr:col>
      <xdr:colOff>177800</xdr:colOff>
      <xdr:row>95</xdr:row>
      <xdr:rowOff>118359</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403741"/>
          <a:ext cx="8890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57301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5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42757</xdr:rowOff>
    </xdr:from>
    <xdr:to>
      <xdr:col>41</xdr:col>
      <xdr:colOff>50800</xdr:colOff>
      <xdr:row>95</xdr:row>
      <xdr:rowOff>118359</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972300" y="16330507"/>
          <a:ext cx="889000" cy="7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86268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161103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6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3175</xdr:rowOff>
    </xdr:from>
    <xdr:to>
      <xdr:col>55</xdr:col>
      <xdr:colOff>50800</xdr:colOff>
      <xdr:row>95</xdr:row>
      <xdr:rowOff>104775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2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26052</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14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67787</xdr:rowOff>
    </xdr:from>
    <xdr:to>
      <xdr:col>50</xdr:col>
      <xdr:colOff>165100</xdr:colOff>
      <xdr:row>93</xdr:row>
      <xdr:rowOff>169387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0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14464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578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65191</xdr:rowOff>
    </xdr:from>
    <xdr:to>
      <xdr:col>46</xdr:col>
      <xdr:colOff>38100</xdr:colOff>
      <xdr:row>95</xdr:row>
      <xdr:rowOff>166791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3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11868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67559</xdr:rowOff>
    </xdr:from>
    <xdr:to>
      <xdr:col>41</xdr:col>
      <xdr:colOff>101600</xdr:colOff>
      <xdr:row>95</xdr:row>
      <xdr:rowOff>169159</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35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14236</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13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163407</xdr:rowOff>
    </xdr:from>
    <xdr:to>
      <xdr:col>36</xdr:col>
      <xdr:colOff>165100</xdr:colOff>
      <xdr:row>95</xdr:row>
      <xdr:rowOff>93557</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27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110084</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05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84630</xdr:rowOff>
    </xdr:from>
    <xdr:to>
      <xdr:col>85</xdr:col>
      <xdr:colOff>127000</xdr:colOff>
      <xdr:row>38</xdr:row>
      <xdr:rowOff>87830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599730"/>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118143</xdr:rowOff>
    </xdr:from>
    <xdr:to>
      <xdr:col>81</xdr:col>
      <xdr:colOff>50800</xdr:colOff>
      <xdr:row>38</xdr:row>
      <xdr:rowOff>84630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461793"/>
          <a:ext cx="889000" cy="13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126854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4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118143</xdr:rowOff>
    </xdr:from>
    <xdr:to>
      <xdr:col>76</xdr:col>
      <xdr:colOff>114300</xdr:colOff>
      <xdr:row>38</xdr:row>
      <xdr:rowOff>39801</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461793"/>
          <a:ext cx="889000" cy="9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83192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59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39801</xdr:rowOff>
    </xdr:from>
    <xdr:to>
      <xdr:col>71</xdr:col>
      <xdr:colOff>177800</xdr:colOff>
      <xdr:row>38</xdr:row>
      <xdr:rowOff>123813</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554901"/>
          <a:ext cx="889000" cy="8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105411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2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37030</xdr:rowOff>
    </xdr:from>
    <xdr:to>
      <xdr:col>85</xdr:col>
      <xdr:colOff>177800</xdr:colOff>
      <xdr:row>38</xdr:row>
      <xdr:rowOff>138630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55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469744"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2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33830</xdr:rowOff>
    </xdr:from>
    <xdr:to>
      <xdr:col>81</xdr:col>
      <xdr:colOff>101600</xdr:colOff>
      <xdr:row>38</xdr:row>
      <xdr:rowOff>135430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54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151957</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46428" y="632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67343</xdr:rowOff>
    </xdr:from>
    <xdr:to>
      <xdr:col>76</xdr:col>
      <xdr:colOff>165100</xdr:colOff>
      <xdr:row>37</xdr:row>
      <xdr:rowOff>168943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41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14020</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57428" y="618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160451</xdr:rowOff>
    </xdr:from>
    <xdr:to>
      <xdr:col>72</xdr:col>
      <xdr:colOff>38100</xdr:colOff>
      <xdr:row>38</xdr:row>
      <xdr:rowOff>90601</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5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107129</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68428" y="62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73013</xdr:rowOff>
    </xdr:from>
    <xdr:to>
      <xdr:col>67</xdr:col>
      <xdr:colOff>101600</xdr:colOff>
      <xdr:row>39</xdr:row>
      <xdr:rowOff>3163</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5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165740</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17" y="6680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95205</xdr:rowOff>
    </xdr:from>
    <xdr:to>
      <xdr:col>85</xdr:col>
      <xdr:colOff>127000</xdr:colOff>
      <xdr:row>77</xdr:row>
      <xdr:rowOff>119763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296855"/>
          <a:ext cx="8382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119241</xdr:rowOff>
    </xdr:from>
    <xdr:to>
      <xdr:col>81</xdr:col>
      <xdr:colOff>50800</xdr:colOff>
      <xdr:row>77</xdr:row>
      <xdr:rowOff>119763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3320891"/>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89669</xdr:rowOff>
    </xdr:from>
    <xdr:to>
      <xdr:col>76</xdr:col>
      <xdr:colOff>114300</xdr:colOff>
      <xdr:row>77</xdr:row>
      <xdr:rowOff>119241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291319"/>
          <a:ext cx="88900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69225</xdr:rowOff>
    </xdr:from>
    <xdr:to>
      <xdr:col>71</xdr:col>
      <xdr:colOff>177800</xdr:colOff>
      <xdr:row>77</xdr:row>
      <xdr:rowOff>89669</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270875"/>
          <a:ext cx="889000" cy="2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44405</xdr:rowOff>
    </xdr:from>
    <xdr:to>
      <xdr:col>85</xdr:col>
      <xdr:colOff>177800</xdr:colOff>
      <xdr:row>77</xdr:row>
      <xdr:rowOff>146005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2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22832</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22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68963</xdr:rowOff>
    </xdr:from>
    <xdr:to>
      <xdr:col>81</xdr:col>
      <xdr:colOff>101600</xdr:colOff>
      <xdr:row>77</xdr:row>
      <xdr:rowOff>170563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27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161690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36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68441</xdr:rowOff>
    </xdr:from>
    <xdr:to>
      <xdr:col>76</xdr:col>
      <xdr:colOff>165100</xdr:colOff>
      <xdr:row>77</xdr:row>
      <xdr:rowOff>170041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2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161168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36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38869</xdr:rowOff>
    </xdr:from>
    <xdr:to>
      <xdr:col>72</xdr:col>
      <xdr:colOff>38100</xdr:colOff>
      <xdr:row>77</xdr:row>
      <xdr:rowOff>140469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2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131596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3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18425</xdr:rowOff>
    </xdr:from>
    <xdr:to>
      <xdr:col>67</xdr:col>
      <xdr:colOff>101600</xdr:colOff>
      <xdr:row>77</xdr:row>
      <xdr:rowOff>120025</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22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111152</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31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56986</xdr:rowOff>
    </xdr:from>
    <xdr:to>
      <xdr:col>85</xdr:col>
      <xdr:colOff>127000</xdr:colOff>
      <xdr:row>97</xdr:row>
      <xdr:rowOff>75501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687636"/>
          <a:ext cx="838200" cy="1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75501</xdr:rowOff>
    </xdr:from>
    <xdr:to>
      <xdr:col>81</xdr:col>
      <xdr:colOff>50800</xdr:colOff>
      <xdr:row>98</xdr:row>
      <xdr:rowOff>46025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706151"/>
          <a:ext cx="889000" cy="14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46025</xdr:rowOff>
    </xdr:from>
    <xdr:to>
      <xdr:col>76</xdr:col>
      <xdr:colOff>114300</xdr:colOff>
      <xdr:row>99</xdr:row>
      <xdr:rowOff>36131</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848125"/>
          <a:ext cx="889000" cy="16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170738</xdr:rowOff>
    </xdr:from>
    <xdr:to>
      <xdr:col>71</xdr:col>
      <xdr:colOff>177800</xdr:colOff>
      <xdr:row>99</xdr:row>
      <xdr:rowOff>36131</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801388"/>
          <a:ext cx="889000" cy="20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6186</xdr:rowOff>
    </xdr:from>
    <xdr:to>
      <xdr:col>85</xdr:col>
      <xdr:colOff>177800</xdr:colOff>
      <xdr:row>97</xdr:row>
      <xdr:rowOff>107786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6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29063</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48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24701</xdr:rowOff>
    </xdr:from>
    <xdr:to>
      <xdr:col>81</xdr:col>
      <xdr:colOff>101600</xdr:colOff>
      <xdr:row>97</xdr:row>
      <xdr:rowOff>126301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65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117428</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74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166675</xdr:rowOff>
    </xdr:from>
    <xdr:to>
      <xdr:col>76</xdr:col>
      <xdr:colOff>165100</xdr:colOff>
      <xdr:row>98</xdr:row>
      <xdr:rowOff>96825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7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87952</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89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156781</xdr:rowOff>
    </xdr:from>
    <xdr:to>
      <xdr:col>72</xdr:col>
      <xdr:colOff>38100</xdr:colOff>
      <xdr:row>99</xdr:row>
      <xdr:rowOff>86931</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95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78058</xdr:rowOff>
    </xdr:from>
    <xdr:ext cx="378565"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514017" y="17051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119938</xdr:rowOff>
    </xdr:from>
    <xdr:to>
      <xdr:col>67</xdr:col>
      <xdr:colOff>101600</xdr:colOff>
      <xdr:row>98</xdr:row>
      <xdr:rowOff>50088</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75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66615</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142626</xdr:rowOff>
    </xdr:from>
    <xdr:to>
      <xdr:col>116</xdr:col>
      <xdr:colOff>63500</xdr:colOff>
      <xdr:row>37</xdr:row>
      <xdr:rowOff>48443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314826"/>
          <a:ext cx="8382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91785</xdr:rowOff>
    </xdr:from>
    <xdr:to>
      <xdr:col>111</xdr:col>
      <xdr:colOff>177800</xdr:colOff>
      <xdr:row>36</xdr:row>
      <xdr:rowOff>142626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263985"/>
          <a:ext cx="889000" cy="5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91785</xdr:rowOff>
    </xdr:from>
    <xdr:to>
      <xdr:col>107</xdr:col>
      <xdr:colOff>50800</xdr:colOff>
      <xdr:row>38</xdr:row>
      <xdr:rowOff>23754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9545300" y="6263985"/>
          <a:ext cx="889000" cy="27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23754</xdr:rowOff>
    </xdr:from>
    <xdr:to>
      <xdr:col>102</xdr:col>
      <xdr:colOff>114300</xdr:colOff>
      <xdr:row>38</xdr:row>
      <xdr:rowOff>135494</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8656300" y="6538854"/>
          <a:ext cx="889000" cy="1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169093</xdr:rowOff>
    </xdr:from>
    <xdr:to>
      <xdr:col>116</xdr:col>
      <xdr:colOff>114300</xdr:colOff>
      <xdr:row>37</xdr:row>
      <xdr:rowOff>99243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34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20520</xdr:rowOff>
    </xdr:from>
    <xdr:ext cx="469744"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19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91826</xdr:rowOff>
    </xdr:from>
    <xdr:to>
      <xdr:col>112</xdr:col>
      <xdr:colOff>38100</xdr:colOff>
      <xdr:row>37</xdr:row>
      <xdr:rowOff>21976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26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38503</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88428" y="603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40985</xdr:rowOff>
    </xdr:from>
    <xdr:to>
      <xdr:col>107</xdr:col>
      <xdr:colOff>101600</xdr:colOff>
      <xdr:row>36</xdr:row>
      <xdr:rowOff>142585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21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159112</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428" y="598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144404</xdr:rowOff>
    </xdr:from>
    <xdr:to>
      <xdr:col>102</xdr:col>
      <xdr:colOff>165100</xdr:colOff>
      <xdr:row>38</xdr:row>
      <xdr:rowOff>74554</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48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65681</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10428" y="658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84694</xdr:rowOff>
    </xdr:from>
    <xdr:to>
      <xdr:col>98</xdr:col>
      <xdr:colOff>38100</xdr:colOff>
      <xdr:row>39</xdr:row>
      <xdr:rowOff>14844</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5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5971</xdr:rowOff>
    </xdr:from>
    <xdr:ext cx="313932"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99333" y="6692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117449</xdr:rowOff>
    </xdr:from>
    <xdr:to>
      <xdr:col>116</xdr:col>
      <xdr:colOff>63500</xdr:colOff>
      <xdr:row>58</xdr:row>
      <xdr:rowOff>118669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10061549"/>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118669</xdr:rowOff>
    </xdr:from>
    <xdr:to>
      <xdr:col>111</xdr:col>
      <xdr:colOff>177800</xdr:colOff>
      <xdr:row>58</xdr:row>
      <xdr:rowOff>120155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10062769"/>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120155</xdr:rowOff>
    </xdr:from>
    <xdr:to>
      <xdr:col>107</xdr:col>
      <xdr:colOff>50800</xdr:colOff>
      <xdr:row>58</xdr:row>
      <xdr:rowOff>121412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1006425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121412</xdr:rowOff>
    </xdr:from>
    <xdr:to>
      <xdr:col>102</xdr:col>
      <xdr:colOff>114300</xdr:colOff>
      <xdr:row>58</xdr:row>
      <xdr:rowOff>123279</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10065512"/>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66649</xdr:rowOff>
    </xdr:from>
    <xdr:to>
      <xdr:col>116</xdr:col>
      <xdr:colOff>114300</xdr:colOff>
      <xdr:row>58</xdr:row>
      <xdr:rowOff>168249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01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153026</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92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67869</xdr:rowOff>
    </xdr:from>
    <xdr:to>
      <xdr:col>112</xdr:col>
      <xdr:colOff>38100</xdr:colOff>
      <xdr:row>58</xdr:row>
      <xdr:rowOff>169469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0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160596</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1010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69355</xdr:rowOff>
    </xdr:from>
    <xdr:to>
      <xdr:col>107</xdr:col>
      <xdr:colOff>101600</xdr:colOff>
      <xdr:row>58</xdr:row>
      <xdr:rowOff>170955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01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162082</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1010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70612</xdr:rowOff>
    </xdr:from>
    <xdr:to>
      <xdr:col>102</xdr:col>
      <xdr:colOff>165100</xdr:colOff>
      <xdr:row>59</xdr:row>
      <xdr:rowOff>762</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0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163339</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72479</xdr:rowOff>
    </xdr:from>
    <xdr:to>
      <xdr:col>98</xdr:col>
      <xdr:colOff>38100</xdr:colOff>
      <xdr:row>59</xdr:row>
      <xdr:rowOff>2629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01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165206</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1010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97592</xdr:rowOff>
    </xdr:from>
    <xdr:to>
      <xdr:col>116</xdr:col>
      <xdr:colOff>63500</xdr:colOff>
      <xdr:row>76</xdr:row>
      <xdr:rowOff>118463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127792"/>
          <a:ext cx="8382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118463</xdr:rowOff>
    </xdr:from>
    <xdr:to>
      <xdr:col>111</xdr:col>
      <xdr:colOff>177800</xdr:colOff>
      <xdr:row>76</xdr:row>
      <xdr:rowOff>141117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148663"/>
          <a:ext cx="8890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45310</xdr:rowOff>
    </xdr:from>
    <xdr:to>
      <xdr:col>107</xdr:col>
      <xdr:colOff>50800</xdr:colOff>
      <xdr:row>76</xdr:row>
      <xdr:rowOff>141117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3075510"/>
          <a:ext cx="889000" cy="9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14772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2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45310</xdr:rowOff>
    </xdr:from>
    <xdr:to>
      <xdr:col>102</xdr:col>
      <xdr:colOff>114300</xdr:colOff>
      <xdr:row>76</xdr:row>
      <xdr:rowOff>68926</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075510"/>
          <a:ext cx="889000" cy="2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46792</xdr:rowOff>
    </xdr:from>
    <xdr:to>
      <xdr:col>116</xdr:col>
      <xdr:colOff>114300</xdr:colOff>
      <xdr:row>76</xdr:row>
      <xdr:rowOff>148392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07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69669</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92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67663</xdr:rowOff>
    </xdr:from>
    <xdr:to>
      <xdr:col>112</xdr:col>
      <xdr:colOff>38100</xdr:colOff>
      <xdr:row>76</xdr:row>
      <xdr:rowOff>169263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160390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19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90317</xdr:rowOff>
    </xdr:from>
    <xdr:to>
      <xdr:col>107</xdr:col>
      <xdr:colOff>101600</xdr:colOff>
      <xdr:row>77</xdr:row>
      <xdr:rowOff>20467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12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36994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89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165960</xdr:rowOff>
    </xdr:from>
    <xdr:to>
      <xdr:col>102</xdr:col>
      <xdr:colOff>165100</xdr:colOff>
      <xdr:row>76</xdr:row>
      <xdr:rowOff>96110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02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87237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11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18126</xdr:rowOff>
    </xdr:from>
    <xdr:to>
      <xdr:col>98</xdr:col>
      <xdr:colOff>38100</xdr:colOff>
      <xdr:row>76</xdr:row>
      <xdr:rowOff>119726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04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110853</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14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472,265</a:t>
          </a:r>
          <a:r>
            <a:rPr kumimoji="1" lang="ja-JP" altLang="en-US" sz="1300">
              <a:latin typeface="ＭＳ Ｐゴシック" panose="020B0600070205080204" pitchFamily="50" charset="-128"/>
              <a:ea typeface="ＭＳ Ｐゴシック" panose="020B0600070205080204" pitchFamily="50" charset="-128"/>
            </a:rPr>
            <a:t>円（前年度▲</a:t>
          </a:r>
          <a:r>
            <a:rPr kumimoji="1" lang="en-US" altLang="ja-JP" sz="1300">
              <a:latin typeface="ＭＳ Ｐゴシック" panose="020B0600070205080204" pitchFamily="50" charset="-128"/>
              <a:ea typeface="ＭＳ Ｐゴシック" panose="020B0600070205080204" pitchFamily="50" charset="-128"/>
            </a:rPr>
            <a:t>9,169</a:t>
          </a:r>
          <a:r>
            <a:rPr kumimoji="1" lang="ja-JP" altLang="en-US" sz="1300">
              <a:latin typeface="ＭＳ Ｐゴシック" panose="020B0600070205080204" pitchFamily="50" charset="-128"/>
              <a:ea typeface="ＭＳ Ｐゴシック" panose="020B0600070205080204" pitchFamily="50" charset="-128"/>
            </a:rPr>
            <a:t>円）となっている。構成項目の中で類似団体を上回っているものは、多い順に人件費（住民一人当たり</a:t>
          </a:r>
          <a:r>
            <a:rPr kumimoji="1" lang="en-US" altLang="ja-JP" sz="1300">
              <a:latin typeface="ＭＳ Ｐゴシック" panose="020B0600070205080204" pitchFamily="50" charset="-128"/>
              <a:ea typeface="ＭＳ Ｐゴシック" panose="020B0600070205080204" pitchFamily="50" charset="-128"/>
            </a:rPr>
            <a:t>99,009</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+3,339</a:t>
          </a:r>
          <a:r>
            <a:rPr kumimoji="1" lang="ja-JP" altLang="en-US" sz="1300">
              <a:latin typeface="ＭＳ Ｐゴシック" panose="020B0600070205080204" pitchFamily="50" charset="-128"/>
              <a:ea typeface="ＭＳ Ｐゴシック" panose="020B0600070205080204" pitchFamily="50" charset="-128"/>
            </a:rPr>
            <a:t>円））、物件費（同</a:t>
          </a:r>
          <a:r>
            <a:rPr kumimoji="1" lang="en-US" altLang="ja-JP" sz="1300">
              <a:latin typeface="ＭＳ Ｐゴシック" panose="020B0600070205080204" pitchFamily="50" charset="-128"/>
              <a:ea typeface="ＭＳ Ｐゴシック" panose="020B0600070205080204" pitchFamily="50" charset="-128"/>
            </a:rPr>
            <a:t>87,387</a:t>
          </a:r>
          <a:r>
            <a:rPr kumimoji="1" lang="ja-JP" altLang="en-US" sz="1300">
              <a:latin typeface="ＭＳ Ｐゴシック" panose="020B0600070205080204" pitchFamily="50" charset="-128"/>
              <a:ea typeface="ＭＳ Ｐゴシック" panose="020B0600070205080204" pitchFamily="50" charset="-128"/>
            </a:rPr>
            <a:t>円（同</a:t>
          </a:r>
          <a:r>
            <a:rPr kumimoji="1" lang="en-US" altLang="ja-JP" sz="1300">
              <a:latin typeface="ＭＳ Ｐゴシック" panose="020B0600070205080204" pitchFamily="50" charset="-128"/>
              <a:ea typeface="ＭＳ Ｐゴシック" panose="020B0600070205080204" pitchFamily="50" charset="-128"/>
            </a:rPr>
            <a:t>+6,701</a:t>
          </a:r>
          <a:r>
            <a:rPr kumimoji="1" lang="ja-JP" altLang="en-US" sz="1300">
              <a:latin typeface="ＭＳ Ｐゴシック" panose="020B0600070205080204" pitchFamily="50" charset="-128"/>
              <a:ea typeface="ＭＳ Ｐゴシック" panose="020B0600070205080204" pitchFamily="50" charset="-128"/>
            </a:rPr>
            <a:t>円）、普通建設事業費（同</a:t>
          </a:r>
          <a:r>
            <a:rPr kumimoji="1" lang="en-US" altLang="ja-JP" sz="1300">
              <a:latin typeface="ＭＳ Ｐゴシック" panose="020B0600070205080204" pitchFamily="50" charset="-128"/>
              <a:ea typeface="ＭＳ Ｐゴシック" panose="020B0600070205080204" pitchFamily="50" charset="-128"/>
            </a:rPr>
            <a:t>67,984</a:t>
          </a:r>
          <a:r>
            <a:rPr kumimoji="1" lang="ja-JP" altLang="en-US" sz="1300">
              <a:latin typeface="ＭＳ Ｐゴシック" panose="020B0600070205080204" pitchFamily="50" charset="-128"/>
              <a:ea typeface="ＭＳ Ｐゴシック" panose="020B0600070205080204" pitchFamily="50" charset="-128"/>
            </a:rPr>
            <a:t>円（同▲</a:t>
          </a:r>
          <a:r>
            <a:rPr kumimoji="1" lang="en-US" altLang="ja-JP" sz="1300">
              <a:latin typeface="ＭＳ Ｐゴシック" panose="020B0600070205080204" pitchFamily="50" charset="-128"/>
              <a:ea typeface="ＭＳ Ｐゴシック" panose="020B0600070205080204" pitchFamily="50" charset="-128"/>
            </a:rPr>
            <a:t>13,441</a:t>
          </a:r>
          <a:r>
            <a:rPr kumimoji="1" lang="ja-JP" altLang="en-US" sz="1300">
              <a:latin typeface="ＭＳ Ｐゴシック" panose="020B0600070205080204" pitchFamily="50" charset="-128"/>
              <a:ea typeface="ＭＳ Ｐゴシック" panose="020B0600070205080204" pitchFamily="50" charset="-128"/>
            </a:rPr>
            <a:t>円）、普通建設事業費（うち更新整備）（同</a:t>
          </a:r>
          <a:r>
            <a:rPr kumimoji="1" lang="en-US" altLang="ja-JP" sz="1300">
              <a:latin typeface="ＭＳ Ｐゴシック" panose="020B0600070205080204" pitchFamily="50" charset="-128"/>
              <a:ea typeface="ＭＳ Ｐゴシック" panose="020B0600070205080204" pitchFamily="50" charset="-128"/>
            </a:rPr>
            <a:t>44,750</a:t>
          </a:r>
          <a:r>
            <a:rPr kumimoji="1" lang="ja-JP" altLang="en-US" sz="1300">
              <a:latin typeface="ＭＳ Ｐゴシック" panose="020B0600070205080204" pitchFamily="50" charset="-128"/>
              <a:ea typeface="ＭＳ Ｐゴシック" panose="020B0600070205080204" pitchFamily="50" charset="-128"/>
            </a:rPr>
            <a:t>円（同▲</a:t>
          </a:r>
          <a:r>
            <a:rPr kumimoji="1" lang="en-US" altLang="ja-JP" sz="1300">
              <a:latin typeface="ＭＳ Ｐゴシック" panose="020B0600070205080204" pitchFamily="50" charset="-128"/>
              <a:ea typeface="ＭＳ Ｐゴシック" panose="020B0600070205080204" pitchFamily="50" charset="-128"/>
            </a:rPr>
            <a:t>17,043</a:t>
          </a:r>
          <a:r>
            <a:rPr kumimoji="1" lang="ja-JP" altLang="en-US" sz="1300">
              <a:latin typeface="ＭＳ Ｐゴシック" panose="020B0600070205080204" pitchFamily="50" charset="-128"/>
              <a:ea typeface="ＭＳ Ｐゴシック" panose="020B0600070205080204" pitchFamily="50" charset="-128"/>
            </a:rPr>
            <a:t>円））、繰出金（同</a:t>
          </a:r>
          <a:r>
            <a:rPr kumimoji="1" lang="en-US" altLang="ja-JP" sz="1300">
              <a:latin typeface="ＭＳ Ｐゴシック" panose="020B0600070205080204" pitchFamily="50" charset="-128"/>
              <a:ea typeface="ＭＳ Ｐゴシック" panose="020B0600070205080204" pitchFamily="50" charset="-128"/>
            </a:rPr>
            <a:t>36,842</a:t>
          </a:r>
          <a:r>
            <a:rPr kumimoji="1" lang="ja-JP" altLang="en-US" sz="1300">
              <a:latin typeface="ＭＳ Ｐゴシック" panose="020B0600070205080204" pitchFamily="50" charset="-128"/>
              <a:ea typeface="ＭＳ Ｐゴシック" panose="020B0600070205080204" pitchFamily="50" charset="-128"/>
            </a:rPr>
            <a:t>円（同</a:t>
          </a:r>
          <a:r>
            <a:rPr kumimoji="1" lang="en-US" altLang="ja-JP" sz="1300">
              <a:latin typeface="ＭＳ Ｐゴシック" panose="020B0600070205080204" pitchFamily="50" charset="-128"/>
              <a:ea typeface="ＭＳ Ｐゴシック" panose="020B0600070205080204" pitchFamily="50" charset="-128"/>
            </a:rPr>
            <a:t>+687</a:t>
          </a:r>
          <a:r>
            <a:rPr kumimoji="1" lang="ja-JP" altLang="en-US" sz="1300">
              <a:latin typeface="ＭＳ Ｐゴシック" panose="020B0600070205080204" pitchFamily="50" charset="-128"/>
              <a:ea typeface="ＭＳ Ｐゴシック" panose="020B0600070205080204" pitchFamily="50" charset="-128"/>
            </a:rPr>
            <a:t>円）、積立金（同</a:t>
          </a:r>
          <a:r>
            <a:rPr kumimoji="1" lang="en-US" altLang="ja-JP" sz="1300">
              <a:latin typeface="ＭＳ Ｐゴシック" panose="020B0600070205080204" pitchFamily="50" charset="-128"/>
              <a:ea typeface="ＭＳ Ｐゴシック" panose="020B0600070205080204" pitchFamily="50" charset="-128"/>
            </a:rPr>
            <a:t>26,013</a:t>
          </a:r>
          <a:r>
            <a:rPr kumimoji="1" lang="ja-JP" altLang="en-US" sz="1300">
              <a:latin typeface="ＭＳ Ｐゴシック" panose="020B0600070205080204" pitchFamily="50" charset="-128"/>
              <a:ea typeface="ＭＳ Ｐゴシック" panose="020B0600070205080204" pitchFamily="50" charset="-128"/>
            </a:rPr>
            <a:t>円（同</a:t>
          </a:r>
          <a:r>
            <a:rPr kumimoji="1" lang="en-US" altLang="ja-JP" sz="1300">
              <a:latin typeface="ＭＳ Ｐゴシック" panose="020B0600070205080204" pitchFamily="50" charset="-128"/>
              <a:ea typeface="ＭＳ Ｐゴシック" panose="020B0600070205080204" pitchFamily="50" charset="-128"/>
            </a:rPr>
            <a:t>+1,458</a:t>
          </a:r>
          <a:r>
            <a:rPr kumimoji="1" lang="ja-JP" altLang="en-US" sz="1300">
              <a:latin typeface="ＭＳ Ｐゴシック" panose="020B0600070205080204" pitchFamily="50" charset="-128"/>
              <a:ea typeface="ＭＳ Ｐゴシック" panose="020B0600070205080204" pitchFamily="50" charset="-128"/>
            </a:rPr>
            <a:t>円）及び投資及び出資金（同</a:t>
          </a:r>
          <a:r>
            <a:rPr kumimoji="1" lang="en-US" altLang="ja-JP" sz="1300">
              <a:latin typeface="ＭＳ Ｐゴシック" panose="020B0600070205080204" pitchFamily="50" charset="-128"/>
              <a:ea typeface="ＭＳ Ｐゴシック" panose="020B0600070205080204" pitchFamily="50" charset="-128"/>
            </a:rPr>
            <a:t>5,746</a:t>
          </a:r>
          <a:r>
            <a:rPr kumimoji="1" lang="ja-JP" altLang="en-US" sz="1300">
              <a:latin typeface="ＭＳ Ｐゴシック" panose="020B0600070205080204" pitchFamily="50" charset="-128"/>
              <a:ea typeface="ＭＳ Ｐゴシック" panose="020B0600070205080204" pitchFamily="50" charset="-128"/>
            </a:rPr>
            <a:t>円（同▲</a:t>
          </a:r>
          <a:r>
            <a:rPr kumimoji="1" lang="en-US" altLang="ja-JP" sz="1300">
              <a:latin typeface="ＭＳ Ｐゴシック" panose="020B0600070205080204" pitchFamily="50" charset="-128"/>
              <a:ea typeface="ＭＳ Ｐゴシック" panose="020B0600070205080204" pitchFamily="50" charset="-128"/>
            </a:rPr>
            <a:t>1,690</a:t>
          </a:r>
          <a:r>
            <a:rPr kumimoji="1" lang="ja-JP" altLang="en-US" sz="1300">
              <a:latin typeface="ＭＳ Ｐゴシック" panose="020B0600070205080204" pitchFamily="50" charset="-128"/>
              <a:ea typeface="ＭＳ Ｐゴシック" panose="020B0600070205080204" pitchFamily="50" charset="-128"/>
            </a:rPr>
            <a:t>円）である。</a:t>
          </a:r>
        </a:p>
        <a:p>
          <a:r>
            <a:rPr kumimoji="1" lang="ja-JP" altLang="en-US" sz="1300">
              <a:latin typeface="ＭＳ Ｐゴシック" panose="020B0600070205080204" pitchFamily="50" charset="-128"/>
              <a:ea typeface="ＭＳ Ｐゴシック" panose="020B0600070205080204" pitchFamily="50" charset="-128"/>
            </a:rPr>
            <a:t>　人件費と物件費については、広大な市域に点在する保育園、公民館、消防署分署などの施設配置に伴い人件費や物件費が多く必要とする構造があるため、依然として類似団体の平均を上回っている。今後は、職員適正配置を進めていくために、経営改革を通じて事務事業の削減を図るとともに、ＦＭでの公共施設数の適正管理を図っていくことにより、人件費と物件費の適正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81,176
80,059
318.78
39,681,684
38,336,584
1,162,105
20,188,109
18,398,869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11227</xdr:rowOff>
    </xdr:from>
    <xdr:to>
      <xdr:col>24</xdr:col>
      <xdr:colOff>63500</xdr:colOff>
      <xdr:row>35</xdr:row>
      <xdr:rowOff>27686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11977"/>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11227</xdr:rowOff>
    </xdr:from>
    <xdr:to>
      <xdr:col>19</xdr:col>
      <xdr:colOff>177800</xdr:colOff>
      <xdr:row>35</xdr:row>
      <xdr:rowOff>55118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11977"/>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55118</xdr:rowOff>
    </xdr:from>
    <xdr:to>
      <xdr:col>15</xdr:col>
      <xdr:colOff>50800</xdr:colOff>
      <xdr:row>35</xdr:row>
      <xdr:rowOff>59690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558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78892</xdr:rowOff>
    </xdr:from>
    <xdr:to>
      <xdr:col>10</xdr:col>
      <xdr:colOff>114300</xdr:colOff>
      <xdr:row>35</xdr:row>
      <xdr:rowOff>59690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08192"/>
          <a:ext cx="889000" cy="15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171213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2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131877</xdr:rowOff>
    </xdr:from>
    <xdr:to>
      <xdr:col>20</xdr:col>
      <xdr:colOff>38100</xdr:colOff>
      <xdr:row>35</xdr:row>
      <xdr:rowOff>62027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6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78554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3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4318</xdr:rowOff>
    </xdr:from>
    <xdr:to>
      <xdr:col>15</xdr:col>
      <xdr:colOff>101600</xdr:colOff>
      <xdr:row>35</xdr:row>
      <xdr:rowOff>105918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122445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8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8890</xdr:rowOff>
    </xdr:from>
    <xdr:to>
      <xdr:col>10</xdr:col>
      <xdr:colOff>165100</xdr:colOff>
      <xdr:row>35</xdr:row>
      <xdr:rowOff>110490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101617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28092</xdr:rowOff>
    </xdr:from>
    <xdr:to>
      <xdr:col>6</xdr:col>
      <xdr:colOff>38100</xdr:colOff>
      <xdr:row>34</xdr:row>
      <xdr:rowOff>129692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5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146219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74974</xdr:rowOff>
    </xdr:from>
    <xdr:to>
      <xdr:col>24</xdr:col>
      <xdr:colOff>63500</xdr:colOff>
      <xdr:row>56</xdr:row>
      <xdr:rowOff>137468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76174"/>
          <a:ext cx="838200" cy="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58531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5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34968</xdr:rowOff>
    </xdr:from>
    <xdr:to>
      <xdr:col>19</xdr:col>
      <xdr:colOff>177800</xdr:colOff>
      <xdr:row>56</xdr:row>
      <xdr:rowOff>137468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778918"/>
          <a:ext cx="889000" cy="9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17721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34968</xdr:rowOff>
    </xdr:from>
    <xdr:to>
      <xdr:col>15</xdr:col>
      <xdr:colOff>50800</xdr:colOff>
      <xdr:row>58</xdr:row>
      <xdr:rowOff>83726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778918"/>
          <a:ext cx="889000" cy="124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112420</xdr:rowOff>
    </xdr:from>
    <xdr:to>
      <xdr:col>10</xdr:col>
      <xdr:colOff>114300</xdr:colOff>
      <xdr:row>58</xdr:row>
      <xdr:rowOff>83726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85070"/>
          <a:ext cx="889000" cy="14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157287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2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24174</xdr:rowOff>
    </xdr:from>
    <xdr:to>
      <xdr:col>24</xdr:col>
      <xdr:colOff>114300</xdr:colOff>
      <xdr:row>56</xdr:row>
      <xdr:rowOff>125774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47051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86668</xdr:rowOff>
    </xdr:from>
    <xdr:to>
      <xdr:col>20</xdr:col>
      <xdr:colOff>38100</xdr:colOff>
      <xdr:row>57</xdr:row>
      <xdr:rowOff>16818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8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33345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46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155618</xdr:rowOff>
    </xdr:from>
    <xdr:to>
      <xdr:col>15</xdr:col>
      <xdr:colOff>101600</xdr:colOff>
      <xdr:row>51</xdr:row>
      <xdr:rowOff>85768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7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76895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82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32926</xdr:rowOff>
    </xdr:from>
    <xdr:to>
      <xdr:col>10</xdr:col>
      <xdr:colOff>165100</xdr:colOff>
      <xdr:row>58</xdr:row>
      <xdr:rowOff>134526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125653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6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61620</xdr:rowOff>
    </xdr:from>
    <xdr:to>
      <xdr:col>6</xdr:col>
      <xdr:colOff>38100</xdr:colOff>
      <xdr:row>57</xdr:row>
      <xdr:rowOff>163220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8297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6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10604</xdr:rowOff>
    </xdr:from>
    <xdr:to>
      <xdr:col>24</xdr:col>
      <xdr:colOff>63500</xdr:colOff>
      <xdr:row>76</xdr:row>
      <xdr:rowOff>27724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40804"/>
          <a:ext cx="838200" cy="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27724</xdr:rowOff>
    </xdr:from>
    <xdr:to>
      <xdr:col>19</xdr:col>
      <xdr:colOff>177800</xdr:colOff>
      <xdr:row>77</xdr:row>
      <xdr:rowOff>134062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57924"/>
          <a:ext cx="889000" cy="27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134062</xdr:rowOff>
    </xdr:from>
    <xdr:to>
      <xdr:col>15</xdr:col>
      <xdr:colOff>50800</xdr:colOff>
      <xdr:row>78</xdr:row>
      <xdr:rowOff>63715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35712"/>
          <a:ext cx="889000" cy="10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63715</xdr:rowOff>
    </xdr:from>
    <xdr:to>
      <xdr:col>10</xdr:col>
      <xdr:colOff>114300</xdr:colOff>
      <xdr:row>79</xdr:row>
      <xdr:rowOff>46571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36815"/>
          <a:ext cx="8890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131255</xdr:rowOff>
    </xdr:from>
    <xdr:to>
      <xdr:col>24</xdr:col>
      <xdr:colOff>114300</xdr:colOff>
      <xdr:row>76</xdr:row>
      <xdr:rowOff>61404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900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109682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6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148374</xdr:rowOff>
    </xdr:from>
    <xdr:to>
      <xdr:col>20</xdr:col>
      <xdr:colOff>38100</xdr:colOff>
      <xdr:row>76</xdr:row>
      <xdr:rowOff>78524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69651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99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83262</xdr:rowOff>
    </xdr:from>
    <xdr:to>
      <xdr:col>15</xdr:col>
      <xdr:colOff>101600</xdr:colOff>
      <xdr:row>78</xdr:row>
      <xdr:rowOff>13412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8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4539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7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12915</xdr:rowOff>
    </xdr:from>
    <xdr:to>
      <xdr:col>10</xdr:col>
      <xdr:colOff>165100</xdr:colOff>
      <xdr:row>78</xdr:row>
      <xdr:rowOff>114515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105642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7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167221</xdr:rowOff>
    </xdr:from>
    <xdr:to>
      <xdr:col>6</xdr:col>
      <xdr:colOff>38100</xdr:colOff>
      <xdr:row>79</xdr:row>
      <xdr:rowOff>97371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54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88498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63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76530</xdr:rowOff>
    </xdr:from>
    <xdr:to>
      <xdr:col>24</xdr:col>
      <xdr:colOff>63500</xdr:colOff>
      <xdr:row>93</xdr:row>
      <xdr:rowOff>23761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5849930"/>
          <a:ext cx="838200" cy="1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76530</xdr:rowOff>
    </xdr:from>
    <xdr:to>
      <xdr:col>19</xdr:col>
      <xdr:colOff>177800</xdr:colOff>
      <xdr:row>95</xdr:row>
      <xdr:rowOff>20123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849930"/>
          <a:ext cx="889000" cy="45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20123</xdr:rowOff>
    </xdr:from>
    <xdr:to>
      <xdr:col>15</xdr:col>
      <xdr:colOff>50800</xdr:colOff>
      <xdr:row>96</xdr:row>
      <xdr:rowOff>138537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07873"/>
          <a:ext cx="889000" cy="28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153261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138537</xdr:rowOff>
    </xdr:from>
    <xdr:to>
      <xdr:col>10</xdr:col>
      <xdr:colOff>114300</xdr:colOff>
      <xdr:row>97</xdr:row>
      <xdr:rowOff>66872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97737"/>
          <a:ext cx="889000" cy="9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144411</xdr:rowOff>
    </xdr:from>
    <xdr:to>
      <xdr:col>24</xdr:col>
      <xdr:colOff>114300</xdr:colOff>
      <xdr:row>93</xdr:row>
      <xdr:rowOff>74561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91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167288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7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25730</xdr:rowOff>
    </xdr:from>
    <xdr:to>
      <xdr:col>20</xdr:col>
      <xdr:colOff>38100</xdr:colOff>
      <xdr:row>92</xdr:row>
      <xdr:rowOff>127330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79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143857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57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140773</xdr:rowOff>
    </xdr:from>
    <xdr:to>
      <xdr:col>15</xdr:col>
      <xdr:colOff>101600</xdr:colOff>
      <xdr:row>95</xdr:row>
      <xdr:rowOff>70923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87450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87737</xdr:rowOff>
    </xdr:from>
    <xdr:to>
      <xdr:col>10</xdr:col>
      <xdr:colOff>165100</xdr:colOff>
      <xdr:row>97</xdr:row>
      <xdr:rowOff>17887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4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34414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2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16072</xdr:rowOff>
    </xdr:from>
    <xdr:to>
      <xdr:col>6</xdr:col>
      <xdr:colOff>38100</xdr:colOff>
      <xdr:row>97</xdr:row>
      <xdr:rowOff>117672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4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108799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3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142901</xdr:rowOff>
    </xdr:from>
    <xdr:to>
      <xdr:col>55</xdr:col>
      <xdr:colOff>0</xdr:colOff>
      <xdr:row>38</xdr:row>
      <xdr:rowOff>155931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58001"/>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155931</xdr:rowOff>
    </xdr:from>
    <xdr:to>
      <xdr:col>50</xdr:col>
      <xdr:colOff>114300</xdr:colOff>
      <xdr:row>39</xdr:row>
      <xdr:rowOff>8179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71031"/>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8179</xdr:rowOff>
    </xdr:from>
    <xdr:to>
      <xdr:col>45</xdr:col>
      <xdr:colOff>177800</xdr:colOff>
      <xdr:row>39</xdr:row>
      <xdr:rowOff>15494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9472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2311</xdr:rowOff>
    </xdr:from>
    <xdr:to>
      <xdr:col>41</xdr:col>
      <xdr:colOff>50800</xdr:colOff>
      <xdr:row>39</xdr:row>
      <xdr:rowOff>15494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88861"/>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92101</xdr:rowOff>
    </xdr:from>
    <xdr:to>
      <xdr:col>55</xdr:col>
      <xdr:colOff>50800</xdr:colOff>
      <xdr:row>39</xdr:row>
      <xdr:rowOff>22251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105131</xdr:rowOff>
    </xdr:from>
    <xdr:to>
      <xdr:col>50</xdr:col>
      <xdr:colOff>165100</xdr:colOff>
      <xdr:row>39</xdr:row>
      <xdr:rowOff>35281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26408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12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128829</xdr:rowOff>
    </xdr:from>
    <xdr:to>
      <xdr:col>46</xdr:col>
      <xdr:colOff>38100</xdr:colOff>
      <xdr:row>39</xdr:row>
      <xdr:rowOff>58979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50106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36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136144</xdr:rowOff>
    </xdr:from>
    <xdr:to>
      <xdr:col>41</xdr:col>
      <xdr:colOff>101600</xdr:colOff>
      <xdr:row>39</xdr:row>
      <xdr:rowOff>66294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57421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43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122961</xdr:rowOff>
    </xdr:from>
    <xdr:to>
      <xdr:col>36</xdr:col>
      <xdr:colOff>165100</xdr:colOff>
      <xdr:row>39</xdr:row>
      <xdr:rowOff>53111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3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44238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30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50481</xdr:rowOff>
    </xdr:from>
    <xdr:to>
      <xdr:col>55</xdr:col>
      <xdr:colOff>0</xdr:colOff>
      <xdr:row>58</xdr:row>
      <xdr:rowOff>92249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994581"/>
          <a:ext cx="838200" cy="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83154</xdr:rowOff>
    </xdr:from>
    <xdr:to>
      <xdr:col>50</xdr:col>
      <xdr:colOff>114300</xdr:colOff>
      <xdr:row>58</xdr:row>
      <xdr:rowOff>50481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855804"/>
          <a:ext cx="889000" cy="13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83154</xdr:rowOff>
    </xdr:from>
    <xdr:to>
      <xdr:col>45</xdr:col>
      <xdr:colOff>177800</xdr:colOff>
      <xdr:row>57</xdr:row>
      <xdr:rowOff>155326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855804"/>
          <a:ext cx="8890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104622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100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155326</xdr:rowOff>
    </xdr:from>
    <xdr:to>
      <xdr:col>41</xdr:col>
      <xdr:colOff>50800</xdr:colOff>
      <xdr:row>58</xdr:row>
      <xdr:rowOff>28797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927976"/>
          <a:ext cx="889000" cy="4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90808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1003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103527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100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41449</xdr:rowOff>
    </xdr:from>
    <xdr:to>
      <xdr:col>55</xdr:col>
      <xdr:colOff>50800</xdr:colOff>
      <xdr:row>58</xdr:row>
      <xdr:rowOff>143049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8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19876</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6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171131</xdr:rowOff>
    </xdr:from>
    <xdr:to>
      <xdr:col>50</xdr:col>
      <xdr:colOff>165100</xdr:colOff>
      <xdr:row>58</xdr:row>
      <xdr:rowOff>101281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4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92408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03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32354</xdr:rowOff>
    </xdr:from>
    <xdr:to>
      <xdr:col>46</xdr:col>
      <xdr:colOff>38100</xdr:colOff>
      <xdr:row>57</xdr:row>
      <xdr:rowOff>133954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0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150481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58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104526</xdr:rowOff>
    </xdr:from>
    <xdr:to>
      <xdr:col>41</xdr:col>
      <xdr:colOff>101600</xdr:colOff>
      <xdr:row>58</xdr:row>
      <xdr:rowOff>34676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87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51203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6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149447</xdr:rowOff>
    </xdr:from>
    <xdr:to>
      <xdr:col>36</xdr:col>
      <xdr:colOff>165100</xdr:colOff>
      <xdr:row>58</xdr:row>
      <xdr:rowOff>79597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96124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69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22485</xdr:rowOff>
    </xdr:from>
    <xdr:to>
      <xdr:col>55</xdr:col>
      <xdr:colOff>0</xdr:colOff>
      <xdr:row>78</xdr:row>
      <xdr:rowOff>35801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95585"/>
          <a:ext cx="8382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4293</xdr:rowOff>
    </xdr:from>
    <xdr:to>
      <xdr:col>50</xdr:col>
      <xdr:colOff>114300</xdr:colOff>
      <xdr:row>78</xdr:row>
      <xdr:rowOff>22485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77393"/>
          <a:ext cx="889000" cy="1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4293</xdr:rowOff>
    </xdr:from>
    <xdr:to>
      <xdr:col>45</xdr:col>
      <xdr:colOff>177800</xdr:colOff>
      <xdr:row>78</xdr:row>
      <xdr:rowOff>37382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77393"/>
          <a:ext cx="889000" cy="3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37382</xdr:rowOff>
    </xdr:from>
    <xdr:to>
      <xdr:col>41</xdr:col>
      <xdr:colOff>50800</xdr:colOff>
      <xdr:row>78</xdr:row>
      <xdr:rowOff>120689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10482"/>
          <a:ext cx="889000" cy="8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156451</xdr:rowOff>
    </xdr:from>
    <xdr:to>
      <xdr:col>55</xdr:col>
      <xdr:colOff>50800</xdr:colOff>
      <xdr:row>78</xdr:row>
      <xdr:rowOff>86601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71378</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7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143135</xdr:rowOff>
    </xdr:from>
    <xdr:to>
      <xdr:col>50</xdr:col>
      <xdr:colOff>165100</xdr:colOff>
      <xdr:row>78</xdr:row>
      <xdr:rowOff>73285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64412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124943</xdr:rowOff>
    </xdr:from>
    <xdr:to>
      <xdr:col>46</xdr:col>
      <xdr:colOff>38100</xdr:colOff>
      <xdr:row>78</xdr:row>
      <xdr:rowOff>55093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2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46220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1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158032</xdr:rowOff>
    </xdr:from>
    <xdr:to>
      <xdr:col>41</xdr:col>
      <xdr:colOff>101600</xdr:colOff>
      <xdr:row>78</xdr:row>
      <xdr:rowOff>88182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5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79309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45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69889</xdr:rowOff>
    </xdr:from>
    <xdr:to>
      <xdr:col>36</xdr:col>
      <xdr:colOff>165100</xdr:colOff>
      <xdr:row>79</xdr:row>
      <xdr:rowOff>39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4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162616</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3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147834</xdr:rowOff>
    </xdr:from>
    <xdr:to>
      <xdr:col>55</xdr:col>
      <xdr:colOff>0</xdr:colOff>
      <xdr:row>98</xdr:row>
      <xdr:rowOff>34373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607034"/>
          <a:ext cx="838200" cy="2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147834</xdr:rowOff>
    </xdr:from>
    <xdr:to>
      <xdr:col>50</xdr:col>
      <xdr:colOff>114300</xdr:colOff>
      <xdr:row>97</xdr:row>
      <xdr:rowOff>58032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607034"/>
          <a:ext cx="889000" cy="8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58032</xdr:rowOff>
    </xdr:from>
    <xdr:to>
      <xdr:col>45</xdr:col>
      <xdr:colOff>177800</xdr:colOff>
      <xdr:row>97</xdr:row>
      <xdr:rowOff>153397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688682"/>
          <a:ext cx="889000" cy="9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153397</xdr:rowOff>
    </xdr:from>
    <xdr:to>
      <xdr:col>41</xdr:col>
      <xdr:colOff>50800</xdr:colOff>
      <xdr:row>98</xdr:row>
      <xdr:rowOff>69462</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784047"/>
          <a:ext cx="889000" cy="8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155023</xdr:rowOff>
    </xdr:from>
    <xdr:to>
      <xdr:col>55</xdr:col>
      <xdr:colOff>50800</xdr:colOff>
      <xdr:row>98</xdr:row>
      <xdr:rowOff>85173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78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133450</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76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97034</xdr:rowOff>
    </xdr:from>
    <xdr:to>
      <xdr:col>50</xdr:col>
      <xdr:colOff>165100</xdr:colOff>
      <xdr:row>97</xdr:row>
      <xdr:rowOff>27184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55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18311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64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7232</xdr:rowOff>
    </xdr:from>
    <xdr:to>
      <xdr:col>46</xdr:col>
      <xdr:colOff>38100</xdr:colOff>
      <xdr:row>97</xdr:row>
      <xdr:rowOff>108832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99959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73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102597</xdr:rowOff>
    </xdr:from>
    <xdr:to>
      <xdr:col>41</xdr:col>
      <xdr:colOff>101600</xdr:colOff>
      <xdr:row>98</xdr:row>
      <xdr:rowOff>32747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7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23874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82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18662</xdr:rowOff>
    </xdr:from>
    <xdr:to>
      <xdr:col>36</xdr:col>
      <xdr:colOff>165100</xdr:colOff>
      <xdr:row>98</xdr:row>
      <xdr:rowOff>120262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82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111389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91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70206</xdr:rowOff>
    </xdr:from>
    <xdr:to>
      <xdr:col>85</xdr:col>
      <xdr:colOff>127000</xdr:colOff>
      <xdr:row>34</xdr:row>
      <xdr:rowOff>133242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5899506"/>
          <a:ext cx="838200" cy="6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1968</xdr:rowOff>
    </xdr:from>
    <xdr:to>
      <xdr:col>81</xdr:col>
      <xdr:colOff>50800</xdr:colOff>
      <xdr:row>34</xdr:row>
      <xdr:rowOff>70206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5659818"/>
          <a:ext cx="889000" cy="23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1968</xdr:rowOff>
    </xdr:from>
    <xdr:to>
      <xdr:col>76</xdr:col>
      <xdr:colOff>114300</xdr:colOff>
      <xdr:row>34</xdr:row>
      <xdr:rowOff>58833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5659818"/>
          <a:ext cx="889000" cy="22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27172</xdr:rowOff>
    </xdr:from>
    <xdr:to>
      <xdr:col>71</xdr:col>
      <xdr:colOff>177800</xdr:colOff>
      <xdr:row>34</xdr:row>
      <xdr:rowOff>58833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5856472"/>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28294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82442</xdr:rowOff>
    </xdr:from>
    <xdr:to>
      <xdr:col>85</xdr:col>
      <xdr:colOff>177800</xdr:colOff>
      <xdr:row>35</xdr:row>
      <xdr:rowOff>12592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91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105319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76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19406</xdr:rowOff>
    </xdr:from>
    <xdr:to>
      <xdr:col>81</xdr:col>
      <xdr:colOff>101600</xdr:colOff>
      <xdr:row>34</xdr:row>
      <xdr:rowOff>121006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8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137533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62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122618</xdr:rowOff>
    </xdr:from>
    <xdr:to>
      <xdr:col>76</xdr:col>
      <xdr:colOff>165100</xdr:colOff>
      <xdr:row>33</xdr:row>
      <xdr:rowOff>52768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60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69295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38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8033</xdr:rowOff>
    </xdr:from>
    <xdr:to>
      <xdr:col>72</xdr:col>
      <xdr:colOff>38100</xdr:colOff>
      <xdr:row>34</xdr:row>
      <xdr:rowOff>109633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83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126160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61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147822</xdr:rowOff>
    </xdr:from>
    <xdr:to>
      <xdr:col>67</xdr:col>
      <xdr:colOff>101600</xdr:colOff>
      <xdr:row>34</xdr:row>
      <xdr:rowOff>77972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8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94499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58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47701</xdr:rowOff>
    </xdr:from>
    <xdr:to>
      <xdr:col>85</xdr:col>
      <xdr:colOff>127000</xdr:colOff>
      <xdr:row>57</xdr:row>
      <xdr:rowOff>109639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20351"/>
          <a:ext cx="838200" cy="6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16171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8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109639</xdr:rowOff>
    </xdr:from>
    <xdr:to>
      <xdr:col>81</xdr:col>
      <xdr:colOff>50800</xdr:colOff>
      <xdr:row>57</xdr:row>
      <xdr:rowOff>152209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82289"/>
          <a:ext cx="889000" cy="4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73165</xdr:rowOff>
    </xdr:from>
    <xdr:to>
      <xdr:col>76</xdr:col>
      <xdr:colOff>114300</xdr:colOff>
      <xdr:row>57</xdr:row>
      <xdr:rowOff>152209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845815"/>
          <a:ext cx="889000" cy="7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4318</xdr:rowOff>
    </xdr:from>
    <xdr:to>
      <xdr:col>71</xdr:col>
      <xdr:colOff>177800</xdr:colOff>
      <xdr:row>57</xdr:row>
      <xdr:rowOff>73165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776968"/>
          <a:ext cx="889000" cy="6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168351</xdr:rowOff>
    </xdr:from>
    <xdr:to>
      <xdr:col>85</xdr:col>
      <xdr:colOff>177800</xdr:colOff>
      <xdr:row>57</xdr:row>
      <xdr:rowOff>98501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6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19778</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2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58839</xdr:rowOff>
    </xdr:from>
    <xdr:to>
      <xdr:col>81</xdr:col>
      <xdr:colOff>101600</xdr:colOff>
      <xdr:row>57</xdr:row>
      <xdr:rowOff>160439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3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5516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6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101409</xdr:rowOff>
    </xdr:from>
    <xdr:to>
      <xdr:col>76</xdr:col>
      <xdr:colOff>165100</xdr:colOff>
      <xdr:row>58</xdr:row>
      <xdr:rowOff>31559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22686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6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22365</xdr:rowOff>
    </xdr:from>
    <xdr:to>
      <xdr:col>72</xdr:col>
      <xdr:colOff>38100</xdr:colOff>
      <xdr:row>57</xdr:row>
      <xdr:rowOff>123965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140492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57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124968</xdr:rowOff>
    </xdr:from>
    <xdr:to>
      <xdr:col>67</xdr:col>
      <xdr:colOff>101600</xdr:colOff>
      <xdr:row>57</xdr:row>
      <xdr:rowOff>55118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2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71645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5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84630</xdr:rowOff>
    </xdr:from>
    <xdr:to>
      <xdr:col>85</xdr:col>
      <xdr:colOff>127000</xdr:colOff>
      <xdr:row>78</xdr:row>
      <xdr:rowOff>87830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57730"/>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118143</xdr:rowOff>
    </xdr:from>
    <xdr:to>
      <xdr:col>81</xdr:col>
      <xdr:colOff>50800</xdr:colOff>
      <xdr:row>78</xdr:row>
      <xdr:rowOff>84630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19793"/>
          <a:ext cx="889000" cy="13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126855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4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118143</xdr:rowOff>
    </xdr:from>
    <xdr:to>
      <xdr:col>76</xdr:col>
      <xdr:colOff>114300</xdr:colOff>
      <xdr:row>78</xdr:row>
      <xdr:rowOff>39802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19793"/>
          <a:ext cx="889000" cy="9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82987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4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39802</xdr:rowOff>
    </xdr:from>
    <xdr:to>
      <xdr:col>71</xdr:col>
      <xdr:colOff>177800</xdr:colOff>
      <xdr:row>78</xdr:row>
      <xdr:rowOff>123813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12902"/>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105411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47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37030</xdr:rowOff>
    </xdr:from>
    <xdr:to>
      <xdr:col>85</xdr:col>
      <xdr:colOff>177800</xdr:colOff>
      <xdr:row>78</xdr:row>
      <xdr:rowOff>138630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1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10313</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33830</xdr:rowOff>
    </xdr:from>
    <xdr:to>
      <xdr:col>81</xdr:col>
      <xdr:colOff>101600</xdr:colOff>
      <xdr:row>78</xdr:row>
      <xdr:rowOff>135430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151957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18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67343</xdr:rowOff>
    </xdr:from>
    <xdr:to>
      <xdr:col>76</xdr:col>
      <xdr:colOff>165100</xdr:colOff>
      <xdr:row>77</xdr:row>
      <xdr:rowOff>168943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26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14020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04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160452</xdr:rowOff>
    </xdr:from>
    <xdr:to>
      <xdr:col>72</xdr:col>
      <xdr:colOff>38100</xdr:colOff>
      <xdr:row>78</xdr:row>
      <xdr:rowOff>90602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6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107129</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1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73013</xdr:rowOff>
    </xdr:from>
    <xdr:to>
      <xdr:col>67</xdr:col>
      <xdr:colOff>101600</xdr:colOff>
      <xdr:row>79</xdr:row>
      <xdr:rowOff>3163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4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165740</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538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95205</xdr:rowOff>
    </xdr:from>
    <xdr:to>
      <xdr:col>85</xdr:col>
      <xdr:colOff>127000</xdr:colOff>
      <xdr:row>97</xdr:row>
      <xdr:rowOff>119763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725855"/>
          <a:ext cx="8382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119224</xdr:rowOff>
    </xdr:from>
    <xdr:to>
      <xdr:col>81</xdr:col>
      <xdr:colOff>50800</xdr:colOff>
      <xdr:row>97</xdr:row>
      <xdr:rowOff>119763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749874"/>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89669</xdr:rowOff>
    </xdr:from>
    <xdr:to>
      <xdr:col>76</xdr:col>
      <xdr:colOff>114300</xdr:colOff>
      <xdr:row>97</xdr:row>
      <xdr:rowOff>119224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720319"/>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69225</xdr:rowOff>
    </xdr:from>
    <xdr:to>
      <xdr:col>71</xdr:col>
      <xdr:colOff>177800</xdr:colOff>
      <xdr:row>97</xdr:row>
      <xdr:rowOff>89669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699875"/>
          <a:ext cx="889000" cy="2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44405</xdr:rowOff>
    </xdr:from>
    <xdr:to>
      <xdr:col>85</xdr:col>
      <xdr:colOff>177800</xdr:colOff>
      <xdr:row>97</xdr:row>
      <xdr:rowOff>146005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67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22832</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65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68963</xdr:rowOff>
    </xdr:from>
    <xdr:to>
      <xdr:col>81</xdr:col>
      <xdr:colOff>101600</xdr:colOff>
      <xdr:row>97</xdr:row>
      <xdr:rowOff>170563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69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161690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7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68424</xdr:rowOff>
    </xdr:from>
    <xdr:to>
      <xdr:col>76</xdr:col>
      <xdr:colOff>165100</xdr:colOff>
      <xdr:row>97</xdr:row>
      <xdr:rowOff>170024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69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161151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7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38869</xdr:rowOff>
    </xdr:from>
    <xdr:to>
      <xdr:col>72</xdr:col>
      <xdr:colOff>38100</xdr:colOff>
      <xdr:row>97</xdr:row>
      <xdr:rowOff>140469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6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131596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76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18425</xdr:rowOff>
    </xdr:from>
    <xdr:to>
      <xdr:col>67</xdr:col>
      <xdr:colOff>101600</xdr:colOff>
      <xdr:row>97</xdr:row>
      <xdr:rowOff>120025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64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111152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7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類似団体平均を上回っているものとして多い順に、議会費（住民一人当たり</a:t>
          </a:r>
          <a:r>
            <a:rPr kumimoji="1" lang="en-US" altLang="ja-JP" sz="1300">
              <a:latin typeface="ＭＳ Ｐゴシック" panose="020B0600070205080204" pitchFamily="50" charset="-128"/>
              <a:ea typeface="ＭＳ Ｐゴシック" panose="020B0600070205080204" pitchFamily="50" charset="-128"/>
            </a:rPr>
            <a:t>3,370</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円）、総務費（同</a:t>
          </a:r>
          <a:r>
            <a:rPr kumimoji="1" lang="en-US" altLang="ja-JP" sz="1300">
              <a:latin typeface="ＭＳ Ｐゴシック" panose="020B0600070205080204" pitchFamily="50" charset="-128"/>
              <a:ea typeface="ＭＳ Ｐゴシック" panose="020B0600070205080204" pitchFamily="50" charset="-128"/>
            </a:rPr>
            <a:t>79,446</a:t>
          </a:r>
          <a:r>
            <a:rPr kumimoji="1" lang="ja-JP" altLang="en-US" sz="1300">
              <a:latin typeface="ＭＳ Ｐゴシック" panose="020B0600070205080204" pitchFamily="50" charset="-128"/>
              <a:ea typeface="ＭＳ Ｐゴシック" panose="020B0600070205080204" pitchFamily="50" charset="-128"/>
            </a:rPr>
            <a:t>円（同</a:t>
          </a:r>
          <a:r>
            <a:rPr kumimoji="1" lang="en-US" altLang="ja-JP" sz="1300">
              <a:latin typeface="ＭＳ Ｐゴシック" panose="020B0600070205080204" pitchFamily="50" charset="-128"/>
              <a:ea typeface="ＭＳ Ｐゴシック" panose="020B0600070205080204" pitchFamily="50" charset="-128"/>
            </a:rPr>
            <a:t>+5,741</a:t>
          </a:r>
          <a:r>
            <a:rPr kumimoji="1" lang="ja-JP" altLang="en-US" sz="1300">
              <a:latin typeface="ＭＳ Ｐゴシック" panose="020B0600070205080204" pitchFamily="50" charset="-128"/>
              <a:ea typeface="ＭＳ Ｐゴシック" panose="020B0600070205080204" pitchFamily="50" charset="-128"/>
            </a:rPr>
            <a:t>円））、衛生費（同</a:t>
          </a:r>
          <a:r>
            <a:rPr kumimoji="1" lang="en-US" altLang="ja-JP" sz="1300">
              <a:latin typeface="ＭＳ Ｐゴシック" panose="020B0600070205080204" pitchFamily="50" charset="-128"/>
              <a:ea typeface="ＭＳ Ｐゴシック" panose="020B0600070205080204" pitchFamily="50" charset="-128"/>
            </a:rPr>
            <a:t>75,086</a:t>
          </a:r>
          <a:r>
            <a:rPr kumimoji="1" lang="ja-JP" altLang="en-US" sz="1300">
              <a:latin typeface="ＭＳ Ｐゴシック" panose="020B0600070205080204" pitchFamily="50" charset="-128"/>
              <a:ea typeface="ＭＳ Ｐゴシック" panose="020B0600070205080204" pitchFamily="50" charset="-128"/>
            </a:rPr>
            <a:t>円（同▲</a:t>
          </a:r>
          <a:r>
            <a:rPr kumimoji="1" lang="en-US" altLang="ja-JP" sz="1300">
              <a:latin typeface="ＭＳ Ｐゴシック" panose="020B0600070205080204" pitchFamily="50" charset="-128"/>
              <a:ea typeface="ＭＳ Ｐゴシック" panose="020B0600070205080204" pitchFamily="50" charset="-128"/>
            </a:rPr>
            <a:t>6,230</a:t>
          </a:r>
          <a:r>
            <a:rPr kumimoji="1" lang="ja-JP" altLang="en-US" sz="1300">
              <a:latin typeface="ＭＳ Ｐゴシック" panose="020B0600070205080204" pitchFamily="50" charset="-128"/>
              <a:ea typeface="ＭＳ Ｐゴシック" panose="020B0600070205080204" pitchFamily="50" charset="-128"/>
            </a:rPr>
            <a:t>円））、教育費（同</a:t>
          </a:r>
          <a:r>
            <a:rPr kumimoji="1" lang="en-US" altLang="ja-JP" sz="1300">
              <a:latin typeface="ＭＳ Ｐゴシック" panose="020B0600070205080204" pitchFamily="50" charset="-128"/>
              <a:ea typeface="ＭＳ Ｐゴシック" panose="020B0600070205080204" pitchFamily="50" charset="-128"/>
            </a:rPr>
            <a:t>56,744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+4,877</a:t>
          </a:r>
          <a:r>
            <a:rPr kumimoji="1" lang="ja-JP" altLang="en-US" sz="1300">
              <a:latin typeface="ＭＳ Ｐゴシック" panose="020B0600070205080204" pitchFamily="50" charset="-128"/>
              <a:ea typeface="ＭＳ Ｐゴシック" panose="020B0600070205080204" pitchFamily="50" charset="-128"/>
            </a:rPr>
            <a:t>円））、消防費（同</a:t>
          </a:r>
          <a:r>
            <a:rPr kumimoji="1" lang="en-US" altLang="ja-JP" sz="1300">
              <a:latin typeface="ＭＳ Ｐゴシック" panose="020B0600070205080204" pitchFamily="50" charset="-128"/>
              <a:ea typeface="ＭＳ Ｐゴシック" panose="020B0600070205080204" pitchFamily="50" charset="-128"/>
            </a:rPr>
            <a:t>20,113</a:t>
          </a:r>
          <a:r>
            <a:rPr kumimoji="1" lang="ja-JP" altLang="en-US" sz="1300">
              <a:latin typeface="ＭＳ Ｐゴシック" panose="020B0600070205080204" pitchFamily="50" charset="-128"/>
              <a:ea typeface="ＭＳ Ｐゴシック" panose="020B0600070205080204" pitchFamily="50" charset="-128"/>
            </a:rPr>
            <a:t>円（同▲</a:t>
          </a:r>
          <a:r>
            <a:rPr kumimoji="1" lang="en-US" altLang="ja-JP" sz="1300">
              <a:latin typeface="ＭＳ Ｐゴシック" panose="020B0600070205080204" pitchFamily="50" charset="-128"/>
              <a:ea typeface="ＭＳ Ｐゴシック" panose="020B0600070205080204" pitchFamily="50" charset="-128"/>
            </a:rPr>
            <a:t>1,103</a:t>
          </a:r>
          <a:r>
            <a:rPr kumimoji="1" lang="ja-JP" altLang="en-US" sz="1300">
              <a:latin typeface="ＭＳ Ｐゴシック" panose="020B0600070205080204" pitchFamily="50" charset="-128"/>
              <a:ea typeface="ＭＳ Ｐゴシック" panose="020B0600070205080204" pitchFamily="50" charset="-128"/>
            </a:rPr>
            <a:t>円））、が挙げられる。</a:t>
          </a:r>
        </a:p>
        <a:p>
          <a:r>
            <a:rPr kumimoji="1" lang="ja-JP" altLang="en-US" sz="1300">
              <a:latin typeface="ＭＳ Ｐゴシック" panose="020B0600070205080204" pitchFamily="50" charset="-128"/>
              <a:ea typeface="ＭＳ Ｐゴシック" panose="020B0600070205080204" pitchFamily="50" charset="-128"/>
            </a:rPr>
            <a:t>　総務費については、庁舎整備基金積立金（住民一人当たり</a:t>
          </a:r>
          <a:r>
            <a:rPr kumimoji="1" lang="en-US" altLang="ja-JP" sz="1300">
              <a:latin typeface="ＭＳ Ｐゴシック" panose="020B0600070205080204" pitchFamily="50" charset="-128"/>
              <a:ea typeface="ＭＳ Ｐゴシック" panose="020B0600070205080204" pitchFamily="50" charset="-128"/>
            </a:rPr>
            <a:t>3,696</a:t>
          </a:r>
          <a:r>
            <a:rPr kumimoji="1" lang="ja-JP" altLang="en-US" sz="1300">
              <a:latin typeface="ＭＳ Ｐゴシック" panose="020B0600070205080204" pitchFamily="50" charset="-128"/>
              <a:ea typeface="ＭＳ Ｐゴシック" panose="020B0600070205080204" pitchFamily="50" charset="-128"/>
            </a:rPr>
            <a:t>円）や一般職人件費（同</a:t>
          </a:r>
          <a:r>
            <a:rPr kumimoji="1" lang="en-US" altLang="ja-JP" sz="1300">
              <a:latin typeface="ＭＳ Ｐゴシック" panose="020B0600070205080204" pitchFamily="50" charset="-128"/>
              <a:ea typeface="ＭＳ Ｐゴシック" panose="020B0600070205080204" pitchFamily="50" charset="-128"/>
            </a:rPr>
            <a:t>1,193</a:t>
          </a:r>
          <a:r>
            <a:rPr kumimoji="1" lang="ja-JP" altLang="en-US" sz="1300">
              <a:latin typeface="ＭＳ Ｐゴシック" panose="020B0600070205080204" pitchFamily="50" charset="-128"/>
              <a:ea typeface="ＭＳ Ｐゴシック" panose="020B0600070205080204" pitchFamily="50" charset="-128"/>
            </a:rPr>
            <a:t>円）の増が主な要因である。</a:t>
          </a:r>
        </a:p>
        <a:p>
          <a:r>
            <a:rPr kumimoji="1" lang="ja-JP" altLang="en-US" sz="1300">
              <a:latin typeface="ＭＳ Ｐゴシック" panose="020B0600070205080204" pitchFamily="50" charset="-128"/>
              <a:ea typeface="ＭＳ Ｐゴシック" panose="020B0600070205080204" pitchFamily="50" charset="-128"/>
            </a:rPr>
            <a:t>　消防費が類似団体平均よりも高水準を維持していることについては、広域に点在する分署や消防団員数などにより人件費が高い水準であることなどが主な要因である。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実質収支額は継続的に黒字を確保している一方で、</a:t>
          </a:r>
          <a:r>
            <a:rPr kumimoji="1" lang="en-US" altLang="ja-JP" sz="1100">
              <a:latin typeface="ＭＳ ゴシック" pitchFamily="49" charset="-128"/>
              <a:ea typeface="ＭＳ ゴシック" pitchFamily="49" charset="-128"/>
            </a:rPr>
            <a:t>R04</a:t>
          </a:r>
          <a:r>
            <a:rPr kumimoji="1" lang="ja-JP" altLang="en-US" sz="1100">
              <a:latin typeface="ＭＳ ゴシック" pitchFamily="49" charset="-128"/>
              <a:ea typeface="ＭＳ ゴシック" pitchFamily="49" charset="-128"/>
            </a:rPr>
            <a:t>年度は財調積立金は財調取崩額を上回ったものの、単年度収支が赤字になったことにより、実質単年度収支が赤字となった。単年度収支が赤字となったのは、繰越事業に多くの不用額が生じたことや物価高騰などにより不用額が生じなかったことなどにより実質収支が対前年度比で</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億程度減少したことによるものであった。財政調整基金残高は、前年度決算剰余金の積立等に伴い増加し、標準財政規模比は</a:t>
          </a:r>
          <a:r>
            <a:rPr kumimoji="1" lang="en-US" altLang="ja-JP" sz="1100">
              <a:latin typeface="ＭＳ ゴシック" pitchFamily="49" charset="-128"/>
              <a:ea typeface="ＭＳ ゴシック" pitchFamily="49" charset="-128"/>
            </a:rPr>
            <a:t>26.75</a:t>
          </a:r>
          <a:r>
            <a:rPr kumimoji="1" lang="ja-JP" altLang="en-US" sz="1100">
              <a:latin typeface="ＭＳ ゴシック" pitchFamily="49" charset="-128"/>
              <a:ea typeface="ＭＳ ゴシック" pitchFamily="49" charset="-128"/>
            </a:rPr>
            <a:t>％となっている。</a:t>
          </a:r>
        </a:p>
        <a:p>
          <a:r>
            <a:rPr kumimoji="1" lang="ja-JP" altLang="en-US" sz="1100">
              <a:latin typeface="ＭＳ ゴシック" pitchFamily="49" charset="-128"/>
              <a:ea typeface="ＭＳ ゴシック" pitchFamily="49" charset="-128"/>
            </a:rPr>
            <a:t>　今後も大規模な施設整備を控えているため、引き続き事務事業の見直しや業務効率化の推進、ＦＭの推進などにより、持続可能な行財政運営に努めていく。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一般会計における令和４年度の黒字額は標準財政規模の</a:t>
          </a:r>
          <a:r>
            <a:rPr kumimoji="1" lang="en-US" altLang="ja-JP" sz="1400">
              <a:latin typeface="ＭＳ ゴシック" pitchFamily="49" charset="-128"/>
              <a:ea typeface="ＭＳ ゴシック" pitchFamily="49" charset="-128"/>
            </a:rPr>
            <a:t>5.75</a:t>
          </a:r>
          <a:r>
            <a:rPr kumimoji="1" lang="ja-JP" altLang="en-US" sz="1400">
              <a:latin typeface="ＭＳ ゴシック" pitchFamily="49" charset="-128"/>
              <a:ea typeface="ＭＳ ゴシック" pitchFamily="49" charset="-128"/>
            </a:rPr>
            <a:t>％であり、前年度と比較し</a:t>
          </a:r>
          <a:r>
            <a:rPr kumimoji="1" lang="en-US" altLang="ja-JP" sz="1400">
              <a:latin typeface="ＭＳ ゴシック" pitchFamily="49" charset="-128"/>
              <a:ea typeface="ＭＳ ゴシック" pitchFamily="49" charset="-128"/>
            </a:rPr>
            <a:t>6.17</a:t>
          </a:r>
          <a:r>
            <a:rPr kumimoji="1" lang="ja-JP" altLang="en-US" sz="1400">
              <a:latin typeface="ＭＳ ゴシック" pitchFamily="49" charset="-128"/>
              <a:ea typeface="ＭＳ ゴシック" pitchFamily="49" charset="-128"/>
            </a:rPr>
            <a:t>ポイントの減少となっている。</a:t>
          </a:r>
        </a:p>
        <a:p>
          <a:r>
            <a:rPr kumimoji="1" lang="ja-JP" altLang="en-US" sz="1400">
              <a:latin typeface="ＭＳ ゴシック" pitchFamily="49" charset="-128"/>
              <a:ea typeface="ＭＳ ゴシック" pitchFamily="49" charset="-128"/>
            </a:rPr>
            <a:t>　また、すべての特別会計は一般会計からの基準内の繰入れにより黒字を保っており、健全な財政状況である。引き続き市税収入等の財源確保を図るとともに、特別会計の経営改善を促すことで、一般会計からの繰出額の縮減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39681684</v>
      </c>
      <c r="BO4" s="358"/>
      <c r="BP4" s="358"/>
      <c r="BQ4" s="358"/>
      <c r="BR4" s="358"/>
      <c r="BS4" s="358"/>
      <c r="BT4" s="358"/>
      <c r="BU4" s="359"/>
      <c r="BV4" s="357">
        <v>42402580</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5.8</v>
      </c>
      <c r="CU4" s="364"/>
      <c r="CV4" s="364"/>
      <c r="CW4" s="364"/>
      <c r="CX4" s="364"/>
      <c r="CY4" s="364"/>
      <c r="CZ4" s="364"/>
      <c r="DA4" s="365"/>
      <c r="DB4" s="363">
        <v>11.9</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38336584</v>
      </c>
      <c r="BO5" s="395"/>
      <c r="BP5" s="395"/>
      <c r="BQ5" s="395"/>
      <c r="BR5" s="395"/>
      <c r="BS5" s="395"/>
      <c r="BT5" s="395"/>
      <c r="BU5" s="396"/>
      <c r="BV5" s="394">
        <v>39527141</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94.9</v>
      </c>
      <c r="CU5" s="392"/>
      <c r="CV5" s="392"/>
      <c r="CW5" s="392"/>
      <c r="CX5" s="392"/>
      <c r="CY5" s="392"/>
      <c r="CZ5" s="392"/>
      <c r="DA5" s="393"/>
      <c r="DB5" s="391">
        <v>89.9</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1345100</v>
      </c>
      <c r="BO6" s="395"/>
      <c r="BP6" s="395"/>
      <c r="BQ6" s="395"/>
      <c r="BR6" s="395"/>
      <c r="BS6" s="395"/>
      <c r="BT6" s="395"/>
      <c r="BU6" s="396"/>
      <c r="BV6" s="394">
        <v>2875439</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94.9</v>
      </c>
      <c r="CU6" s="432"/>
      <c r="CV6" s="432"/>
      <c r="CW6" s="432"/>
      <c r="CX6" s="432"/>
      <c r="CY6" s="432"/>
      <c r="CZ6" s="432"/>
      <c r="DA6" s="433"/>
      <c r="DB6" s="431">
        <v>90.2</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108</v>
      </c>
      <c r="AV7" s="427"/>
      <c r="AW7" s="427"/>
      <c r="AX7" s="427"/>
      <c r="AY7" s="428" t="s">
        <v>109</v>
      </c>
      <c r="AZ7" s="429"/>
      <c r="BA7" s="429"/>
      <c r="BB7" s="429"/>
      <c r="BC7" s="429"/>
      <c r="BD7" s="429"/>
      <c r="BE7" s="429"/>
      <c r="BF7" s="429"/>
      <c r="BG7" s="429"/>
      <c r="BH7" s="429"/>
      <c r="BI7" s="429"/>
      <c r="BJ7" s="429"/>
      <c r="BK7" s="429"/>
      <c r="BL7" s="429"/>
      <c r="BM7" s="430"/>
      <c r="BN7" s="394">
        <v>182995</v>
      </c>
      <c r="BO7" s="395"/>
      <c r="BP7" s="395"/>
      <c r="BQ7" s="395"/>
      <c r="BR7" s="395"/>
      <c r="BS7" s="395"/>
      <c r="BT7" s="395"/>
      <c r="BU7" s="396"/>
      <c r="BV7" s="394">
        <v>511364</v>
      </c>
      <c r="BW7" s="395"/>
      <c r="BX7" s="395"/>
      <c r="BY7" s="395"/>
      <c r="BZ7" s="395"/>
      <c r="CA7" s="395"/>
      <c r="CB7" s="395"/>
      <c r="CC7" s="396"/>
      <c r="CD7" s="397" t="s">
        <v>110</v>
      </c>
      <c r="CE7" s="398"/>
      <c r="CF7" s="398"/>
      <c r="CG7" s="398"/>
      <c r="CH7" s="398"/>
      <c r="CI7" s="398"/>
      <c r="CJ7" s="398"/>
      <c r="CK7" s="398"/>
      <c r="CL7" s="398"/>
      <c r="CM7" s="398"/>
      <c r="CN7" s="398"/>
      <c r="CO7" s="398"/>
      <c r="CP7" s="398"/>
      <c r="CQ7" s="398"/>
      <c r="CR7" s="398"/>
      <c r="CS7" s="399"/>
      <c r="CT7" s="394">
        <v>20188109</v>
      </c>
      <c r="CU7" s="395"/>
      <c r="CV7" s="395"/>
      <c r="CW7" s="395"/>
      <c r="CX7" s="395"/>
      <c r="CY7" s="395"/>
      <c r="CZ7" s="395"/>
      <c r="DA7" s="396"/>
      <c r="DB7" s="394">
        <v>19825618</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111</v>
      </c>
      <c r="AN8" s="424"/>
      <c r="AO8" s="424"/>
      <c r="AP8" s="424"/>
      <c r="AQ8" s="424"/>
      <c r="AR8" s="424"/>
      <c r="AS8" s="424"/>
      <c r="AT8" s="425"/>
      <c r="AU8" s="426" t="s">
        <v>112</v>
      </c>
      <c r="AV8" s="427"/>
      <c r="AW8" s="427"/>
      <c r="AX8" s="427"/>
      <c r="AY8" s="428" t="s">
        <v>113</v>
      </c>
      <c r="AZ8" s="429"/>
      <c r="BA8" s="429"/>
      <c r="BB8" s="429"/>
      <c r="BC8" s="429"/>
      <c r="BD8" s="429"/>
      <c r="BE8" s="429"/>
      <c r="BF8" s="429"/>
      <c r="BG8" s="429"/>
      <c r="BH8" s="429"/>
      <c r="BI8" s="429"/>
      <c r="BJ8" s="429"/>
      <c r="BK8" s="429"/>
      <c r="BL8" s="429"/>
      <c r="BM8" s="430"/>
      <c r="BN8" s="394">
        <v>1162105</v>
      </c>
      <c r="BO8" s="395"/>
      <c r="BP8" s="395"/>
      <c r="BQ8" s="395"/>
      <c r="BR8" s="395"/>
      <c r="BS8" s="395"/>
      <c r="BT8" s="395"/>
      <c r="BU8" s="396"/>
      <c r="BV8" s="394">
        <v>2364075</v>
      </c>
      <c r="BW8" s="395"/>
      <c r="BX8" s="395"/>
      <c r="BY8" s="395"/>
      <c r="BZ8" s="395"/>
      <c r="CA8" s="395"/>
      <c r="CB8" s="395"/>
      <c r="CC8" s="396"/>
      <c r="CD8" s="397" t="s">
        <v>114</v>
      </c>
      <c r="CE8" s="398"/>
      <c r="CF8" s="398"/>
      <c r="CG8" s="398"/>
      <c r="CH8" s="398"/>
      <c r="CI8" s="398"/>
      <c r="CJ8" s="398"/>
      <c r="CK8" s="398"/>
      <c r="CL8" s="398"/>
      <c r="CM8" s="398"/>
      <c r="CN8" s="398"/>
      <c r="CO8" s="398"/>
      <c r="CP8" s="398"/>
      <c r="CQ8" s="398"/>
      <c r="CR8" s="398"/>
      <c r="CS8" s="399"/>
      <c r="CT8" s="434">
        <v>1.02</v>
      </c>
      <c r="CU8" s="435"/>
      <c r="CV8" s="435"/>
      <c r="CW8" s="435"/>
      <c r="CX8" s="435"/>
      <c r="CY8" s="435"/>
      <c r="CZ8" s="435"/>
      <c r="DA8" s="436"/>
      <c r="DB8" s="434">
        <v>1.03</v>
      </c>
      <c r="DC8" s="435"/>
      <c r="DD8" s="435"/>
      <c r="DE8" s="435"/>
      <c r="DF8" s="435"/>
      <c r="DG8" s="435"/>
      <c r="DH8" s="435"/>
      <c r="DI8" s="436"/>
    </row>
    <row r="9" spans="1:119" ht="18.75" customHeight="1" thickBot="1" x14ac:dyDescent="0.2">
      <c r="A9" s="175"/>
      <c r="B9" s="388" t="s">
        <v>115</v>
      </c>
      <c r="C9" s="389"/>
      <c r="D9" s="389"/>
      <c r="E9" s="389"/>
      <c r="F9" s="389"/>
      <c r="G9" s="389"/>
      <c r="H9" s="389"/>
      <c r="I9" s="389"/>
      <c r="J9" s="389"/>
      <c r="K9" s="437"/>
      <c r="L9" s="438" t="s">
        <v>116</v>
      </c>
      <c r="M9" s="439"/>
      <c r="N9" s="439"/>
      <c r="O9" s="439"/>
      <c r="P9" s="439"/>
      <c r="Q9" s="440"/>
      <c r="R9" s="441">
        <v>82206</v>
      </c>
      <c r="S9" s="442"/>
      <c r="T9" s="442"/>
      <c r="U9" s="442"/>
      <c r="V9" s="443"/>
      <c r="W9" s="351" t="s">
        <v>117</v>
      </c>
      <c r="X9" s="352"/>
      <c r="Y9" s="352"/>
      <c r="Z9" s="352"/>
      <c r="AA9" s="352"/>
      <c r="AB9" s="352"/>
      <c r="AC9" s="352"/>
      <c r="AD9" s="352"/>
      <c r="AE9" s="352"/>
      <c r="AF9" s="352"/>
      <c r="AG9" s="352"/>
      <c r="AH9" s="352"/>
      <c r="AI9" s="352"/>
      <c r="AJ9" s="352"/>
      <c r="AK9" s="352"/>
      <c r="AL9" s="353"/>
      <c r="AM9" s="423" t="s">
        <v>118</v>
      </c>
      <c r="AN9" s="424"/>
      <c r="AO9" s="424"/>
      <c r="AP9" s="424"/>
      <c r="AQ9" s="424"/>
      <c r="AR9" s="424"/>
      <c r="AS9" s="424"/>
      <c r="AT9" s="425"/>
      <c r="AU9" s="426" t="s">
        <v>119</v>
      </c>
      <c r="AV9" s="427"/>
      <c r="AW9" s="427"/>
      <c r="AX9" s="427"/>
      <c r="AY9" s="428" t="s">
        <v>120</v>
      </c>
      <c r="AZ9" s="429"/>
      <c r="BA9" s="429"/>
      <c r="BB9" s="429"/>
      <c r="BC9" s="429"/>
      <c r="BD9" s="429"/>
      <c r="BE9" s="429"/>
      <c r="BF9" s="429"/>
      <c r="BG9" s="429"/>
      <c r="BH9" s="429"/>
      <c r="BI9" s="429"/>
      <c r="BJ9" s="429"/>
      <c r="BK9" s="429"/>
      <c r="BL9" s="429"/>
      <c r="BM9" s="430"/>
      <c r="BN9" s="394">
        <v>-1201970</v>
      </c>
      <c r="BO9" s="395"/>
      <c r="BP9" s="395"/>
      <c r="BQ9" s="395"/>
      <c r="BR9" s="395"/>
      <c r="BS9" s="395"/>
      <c r="BT9" s="395"/>
      <c r="BU9" s="396"/>
      <c r="BV9" s="394">
        <v>337040</v>
      </c>
      <c r="BW9" s="395"/>
      <c r="BX9" s="395"/>
      <c r="BY9" s="395"/>
      <c r="BZ9" s="395"/>
      <c r="CA9" s="395"/>
      <c r="CB9" s="395"/>
      <c r="CC9" s="396"/>
      <c r="CD9" s="397" t="s">
        <v>121</v>
      </c>
      <c r="CE9" s="398"/>
      <c r="CF9" s="398"/>
      <c r="CG9" s="398"/>
      <c r="CH9" s="398"/>
      <c r="CI9" s="398"/>
      <c r="CJ9" s="398"/>
      <c r="CK9" s="398"/>
      <c r="CL9" s="398"/>
      <c r="CM9" s="398"/>
      <c r="CN9" s="398"/>
      <c r="CO9" s="398"/>
      <c r="CP9" s="398"/>
      <c r="CQ9" s="398"/>
      <c r="CR9" s="398"/>
      <c r="CS9" s="399"/>
      <c r="CT9" s="391">
        <v>6.6</v>
      </c>
      <c r="CU9" s="392"/>
      <c r="CV9" s="392"/>
      <c r="CW9" s="392"/>
      <c r="CX9" s="392"/>
      <c r="CY9" s="392"/>
      <c r="CZ9" s="392"/>
      <c r="DA9" s="393"/>
      <c r="DB9" s="391">
        <v>6.2</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122</v>
      </c>
      <c r="M10" s="424"/>
      <c r="N10" s="424"/>
      <c r="O10" s="424"/>
      <c r="P10" s="424"/>
      <c r="Q10" s="425"/>
      <c r="R10" s="445">
        <v>86033</v>
      </c>
      <c r="S10" s="446"/>
      <c r="T10" s="446"/>
      <c r="U10" s="446"/>
      <c r="V10" s="447"/>
      <c r="W10" s="382"/>
      <c r="X10" s="383"/>
      <c r="Y10" s="383"/>
      <c r="Z10" s="383"/>
      <c r="AA10" s="383"/>
      <c r="AB10" s="383"/>
      <c r="AC10" s="383"/>
      <c r="AD10" s="383"/>
      <c r="AE10" s="383"/>
      <c r="AF10" s="383"/>
      <c r="AG10" s="383"/>
      <c r="AH10" s="383"/>
      <c r="AI10" s="383"/>
      <c r="AJ10" s="383"/>
      <c r="AK10" s="383"/>
      <c r="AL10" s="386"/>
      <c r="AM10" s="423" t="s">
        <v>123</v>
      </c>
      <c r="AN10" s="424"/>
      <c r="AO10" s="424"/>
      <c r="AP10" s="424"/>
      <c r="AQ10" s="424"/>
      <c r="AR10" s="424"/>
      <c r="AS10" s="424"/>
      <c r="AT10" s="425"/>
      <c r="AU10" s="426" t="s">
        <v>124</v>
      </c>
      <c r="AV10" s="427"/>
      <c r="AW10" s="427"/>
      <c r="AX10" s="427"/>
      <c r="AY10" s="428" t="s">
        <v>125</v>
      </c>
      <c r="AZ10" s="429"/>
      <c r="BA10" s="429"/>
      <c r="BB10" s="429"/>
      <c r="BC10" s="429"/>
      <c r="BD10" s="429"/>
      <c r="BE10" s="429"/>
      <c r="BF10" s="429"/>
      <c r="BG10" s="429"/>
      <c r="BH10" s="429"/>
      <c r="BI10" s="429"/>
      <c r="BJ10" s="429"/>
      <c r="BK10" s="429"/>
      <c r="BL10" s="429"/>
      <c r="BM10" s="430"/>
      <c r="BN10" s="394">
        <v>1765135</v>
      </c>
      <c r="BO10" s="395"/>
      <c r="BP10" s="395"/>
      <c r="BQ10" s="395"/>
      <c r="BR10" s="395"/>
      <c r="BS10" s="395"/>
      <c r="BT10" s="395"/>
      <c r="BU10" s="396"/>
      <c r="BV10" s="394">
        <v>1972879</v>
      </c>
      <c r="BW10" s="395"/>
      <c r="BX10" s="395"/>
      <c r="BY10" s="395"/>
      <c r="BZ10" s="395"/>
      <c r="CA10" s="395"/>
      <c r="CB10" s="395"/>
      <c r="CC10" s="396"/>
      <c r="CD10" s="178" t="s">
        <v>126</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127</v>
      </c>
      <c r="M11" s="449"/>
      <c r="N11" s="449"/>
      <c r="O11" s="449"/>
      <c r="P11" s="449"/>
      <c r="Q11" s="450"/>
      <c r="R11" s="451" t="s">
        <v>128</v>
      </c>
      <c r="S11" s="452"/>
      <c r="T11" s="452"/>
      <c r="U11" s="452"/>
      <c r="V11" s="453"/>
      <c r="W11" s="382"/>
      <c r="X11" s="383"/>
      <c r="Y11" s="383"/>
      <c r="Z11" s="383"/>
      <c r="AA11" s="383"/>
      <c r="AB11" s="383"/>
      <c r="AC11" s="383"/>
      <c r="AD11" s="383"/>
      <c r="AE11" s="383"/>
      <c r="AF11" s="383"/>
      <c r="AG11" s="383"/>
      <c r="AH11" s="383"/>
      <c r="AI11" s="383"/>
      <c r="AJ11" s="383"/>
      <c r="AK11" s="383"/>
      <c r="AL11" s="386"/>
      <c r="AM11" s="423" t="s">
        <v>129</v>
      </c>
      <c r="AN11" s="424"/>
      <c r="AO11" s="424"/>
      <c r="AP11" s="424"/>
      <c r="AQ11" s="424"/>
      <c r="AR11" s="424"/>
      <c r="AS11" s="424"/>
      <c r="AT11" s="425"/>
      <c r="AU11" s="426" t="s">
        <v>130</v>
      </c>
      <c r="AV11" s="427"/>
      <c r="AW11" s="427"/>
      <c r="AX11" s="427"/>
      <c r="AY11" s="428" t="s">
        <v>131</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2347</v>
      </c>
      <c r="BW11" s="395"/>
      <c r="BX11" s="395"/>
      <c r="BY11" s="395"/>
      <c r="BZ11" s="395"/>
      <c r="CA11" s="395"/>
      <c r="CB11" s="395"/>
      <c r="CC11" s="396"/>
      <c r="CD11" s="397" t="s">
        <v>132</v>
      </c>
      <c r="CE11" s="398"/>
      <c r="CF11" s="398"/>
      <c r="CG11" s="398"/>
      <c r="CH11" s="398"/>
      <c r="CI11" s="398"/>
      <c r="CJ11" s="398"/>
      <c r="CK11" s="398"/>
      <c r="CL11" s="398"/>
      <c r="CM11" s="398"/>
      <c r="CN11" s="398"/>
      <c r="CO11" s="398"/>
      <c r="CP11" s="398"/>
      <c r="CQ11" s="398"/>
      <c r="CR11" s="398"/>
      <c r="CS11" s="399"/>
      <c r="CT11" s="434" t="s">
        <v>133</v>
      </c>
      <c r="CU11" s="435"/>
      <c r="CV11" s="435"/>
      <c r="CW11" s="435"/>
      <c r="CX11" s="435"/>
      <c r="CY11" s="435"/>
      <c r="CZ11" s="435"/>
      <c r="DA11" s="436"/>
      <c r="DB11" s="434" t="s">
        <v>133</v>
      </c>
      <c r="DC11" s="435"/>
      <c r="DD11" s="435"/>
      <c r="DE11" s="435"/>
      <c r="DF11" s="435"/>
      <c r="DG11" s="435"/>
      <c r="DH11" s="435"/>
      <c r="DI11" s="436"/>
    </row>
    <row r="12" spans="1:119" ht="18.75" customHeight="1" x14ac:dyDescent="0.15">
      <c r="A12" s="175"/>
      <c r="B12" s="454" t="s">
        <v>134</v>
      </c>
      <c r="C12" s="455"/>
      <c r="D12" s="455"/>
      <c r="E12" s="455"/>
      <c r="F12" s="455"/>
      <c r="G12" s="455"/>
      <c r="H12" s="455"/>
      <c r="I12" s="455"/>
      <c r="J12" s="455"/>
      <c r="K12" s="456"/>
      <c r="L12" s="463" t="s">
        <v>135</v>
      </c>
      <c r="M12" s="464"/>
      <c r="N12" s="464"/>
      <c r="O12" s="464"/>
      <c r="P12" s="464"/>
      <c r="Q12" s="465"/>
      <c r="R12" s="466">
        <v>81176</v>
      </c>
      <c r="S12" s="467"/>
      <c r="T12" s="467"/>
      <c r="U12" s="467"/>
      <c r="V12" s="468"/>
      <c r="W12" s="469" t="s">
        <v>1</v>
      </c>
      <c r="X12" s="427"/>
      <c r="Y12" s="427"/>
      <c r="Z12" s="427"/>
      <c r="AA12" s="427"/>
      <c r="AB12" s="470"/>
      <c r="AC12" s="471" t="s">
        <v>136</v>
      </c>
      <c r="AD12" s="472"/>
      <c r="AE12" s="472"/>
      <c r="AF12" s="472"/>
      <c r="AG12" s="473"/>
      <c r="AH12" s="471" t="s">
        <v>137</v>
      </c>
      <c r="AI12" s="472"/>
      <c r="AJ12" s="472"/>
      <c r="AK12" s="472"/>
      <c r="AL12" s="474"/>
      <c r="AM12" s="423" t="s">
        <v>138</v>
      </c>
      <c r="AN12" s="424"/>
      <c r="AO12" s="424"/>
      <c r="AP12" s="424"/>
      <c r="AQ12" s="424"/>
      <c r="AR12" s="424"/>
      <c r="AS12" s="424"/>
      <c r="AT12" s="425"/>
      <c r="AU12" s="426" t="s">
        <v>139</v>
      </c>
      <c r="AV12" s="427"/>
      <c r="AW12" s="427"/>
      <c r="AX12" s="427"/>
      <c r="AY12" s="428" t="s">
        <v>140</v>
      </c>
      <c r="AZ12" s="429"/>
      <c r="BA12" s="429"/>
      <c r="BB12" s="429"/>
      <c r="BC12" s="429"/>
      <c r="BD12" s="429"/>
      <c r="BE12" s="429"/>
      <c r="BF12" s="429"/>
      <c r="BG12" s="429"/>
      <c r="BH12" s="429"/>
      <c r="BI12" s="429"/>
      <c r="BJ12" s="429"/>
      <c r="BK12" s="429"/>
      <c r="BL12" s="429"/>
      <c r="BM12" s="430"/>
      <c r="BN12" s="394">
        <v>1199050</v>
      </c>
      <c r="BO12" s="395"/>
      <c r="BP12" s="395"/>
      <c r="BQ12" s="395"/>
      <c r="BR12" s="395"/>
      <c r="BS12" s="395"/>
      <c r="BT12" s="395"/>
      <c r="BU12" s="396"/>
      <c r="BV12" s="394">
        <v>1078251</v>
      </c>
      <c r="BW12" s="395"/>
      <c r="BX12" s="395"/>
      <c r="BY12" s="395"/>
      <c r="BZ12" s="395"/>
      <c r="CA12" s="395"/>
      <c r="CB12" s="395"/>
      <c r="CC12" s="396"/>
      <c r="CD12" s="397" t="s">
        <v>141</v>
      </c>
      <c r="CE12" s="398"/>
      <c r="CF12" s="398"/>
      <c r="CG12" s="398"/>
      <c r="CH12" s="398"/>
      <c r="CI12" s="398"/>
      <c r="CJ12" s="398"/>
      <c r="CK12" s="398"/>
      <c r="CL12" s="398"/>
      <c r="CM12" s="398"/>
      <c r="CN12" s="398"/>
      <c r="CO12" s="398"/>
      <c r="CP12" s="398"/>
      <c r="CQ12" s="398"/>
      <c r="CR12" s="398"/>
      <c r="CS12" s="399"/>
      <c r="CT12" s="434" t="s">
        <v>142</v>
      </c>
      <c r="CU12" s="435"/>
      <c r="CV12" s="435"/>
      <c r="CW12" s="435"/>
      <c r="CX12" s="435"/>
      <c r="CY12" s="435"/>
      <c r="CZ12" s="435"/>
      <c r="DA12" s="436"/>
      <c r="DB12" s="434" t="s">
        <v>143</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144</v>
      </c>
      <c r="N13" s="486"/>
      <c r="O13" s="486"/>
      <c r="P13" s="486"/>
      <c r="Q13" s="487"/>
      <c r="R13" s="478">
        <v>80059</v>
      </c>
      <c r="S13" s="479"/>
      <c r="T13" s="479"/>
      <c r="U13" s="479"/>
      <c r="V13" s="480"/>
      <c r="W13" s="410" t="s">
        <v>145</v>
      </c>
      <c r="X13" s="411"/>
      <c r="Y13" s="411"/>
      <c r="Z13" s="411"/>
      <c r="AA13" s="411"/>
      <c r="AB13" s="401"/>
      <c r="AC13" s="445">
        <v>1461</v>
      </c>
      <c r="AD13" s="446"/>
      <c r="AE13" s="446"/>
      <c r="AF13" s="446"/>
      <c r="AG13" s="488"/>
      <c r="AH13" s="445">
        <v>1606</v>
      </c>
      <c r="AI13" s="446"/>
      <c r="AJ13" s="446"/>
      <c r="AK13" s="446"/>
      <c r="AL13" s="447"/>
      <c r="AM13" s="423" t="s">
        <v>146</v>
      </c>
      <c r="AN13" s="424"/>
      <c r="AO13" s="424"/>
      <c r="AP13" s="424"/>
      <c r="AQ13" s="424"/>
      <c r="AR13" s="424"/>
      <c r="AS13" s="424"/>
      <c r="AT13" s="425"/>
      <c r="AU13" s="426" t="s">
        <v>147</v>
      </c>
      <c r="AV13" s="427"/>
      <c r="AW13" s="427"/>
      <c r="AX13" s="427"/>
      <c r="AY13" s="428" t="s">
        <v>148</v>
      </c>
      <c r="AZ13" s="429"/>
      <c r="BA13" s="429"/>
      <c r="BB13" s="429"/>
      <c r="BC13" s="429"/>
      <c r="BD13" s="429"/>
      <c r="BE13" s="429"/>
      <c r="BF13" s="429"/>
      <c r="BG13" s="429"/>
      <c r="BH13" s="429"/>
      <c r="BI13" s="429"/>
      <c r="BJ13" s="429"/>
      <c r="BK13" s="429"/>
      <c r="BL13" s="429"/>
      <c r="BM13" s="430"/>
      <c r="BN13" s="394">
        <v>-635885</v>
      </c>
      <c r="BO13" s="395"/>
      <c r="BP13" s="395"/>
      <c r="BQ13" s="395"/>
      <c r="BR13" s="395"/>
      <c r="BS13" s="395"/>
      <c r="BT13" s="395"/>
      <c r="BU13" s="396"/>
      <c r="BV13" s="394">
        <v>1234015</v>
      </c>
      <c r="BW13" s="395"/>
      <c r="BX13" s="395"/>
      <c r="BY13" s="395"/>
      <c r="BZ13" s="395"/>
      <c r="CA13" s="395"/>
      <c r="CB13" s="395"/>
      <c r="CC13" s="396"/>
      <c r="CD13" s="397" t="s">
        <v>149</v>
      </c>
      <c r="CE13" s="398"/>
      <c r="CF13" s="398"/>
      <c r="CG13" s="398"/>
      <c r="CH13" s="398"/>
      <c r="CI13" s="398"/>
      <c r="CJ13" s="398"/>
      <c r="CK13" s="398"/>
      <c r="CL13" s="398"/>
      <c r="CM13" s="398"/>
      <c r="CN13" s="398"/>
      <c r="CO13" s="398"/>
      <c r="CP13" s="398"/>
      <c r="CQ13" s="398"/>
      <c r="CR13" s="398"/>
      <c r="CS13" s="399"/>
      <c r="CT13" s="391">
        <v>3.4</v>
      </c>
      <c r="CU13" s="392"/>
      <c r="CV13" s="392"/>
      <c r="CW13" s="392"/>
      <c r="CX13" s="392"/>
      <c r="CY13" s="392"/>
      <c r="CZ13" s="392"/>
      <c r="DA13" s="393"/>
      <c r="DB13" s="391">
        <v>3.3</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150</v>
      </c>
      <c r="M14" s="476"/>
      <c r="N14" s="476"/>
      <c r="O14" s="476"/>
      <c r="P14" s="476"/>
      <c r="Q14" s="477"/>
      <c r="R14" s="478">
        <v>82103</v>
      </c>
      <c r="S14" s="479"/>
      <c r="T14" s="479"/>
      <c r="U14" s="479"/>
      <c r="V14" s="480"/>
      <c r="W14" s="384"/>
      <c r="X14" s="385"/>
      <c r="Y14" s="385"/>
      <c r="Z14" s="385"/>
      <c r="AA14" s="385"/>
      <c r="AB14" s="374"/>
      <c r="AC14" s="481">
        <v>3.7</v>
      </c>
      <c r="AD14" s="482"/>
      <c r="AE14" s="482"/>
      <c r="AF14" s="482"/>
      <c r="AG14" s="483"/>
      <c r="AH14" s="481">
        <v>3.9</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151</v>
      </c>
      <c r="CE14" s="490"/>
      <c r="CF14" s="490"/>
      <c r="CG14" s="490"/>
      <c r="CH14" s="490"/>
      <c r="CI14" s="490"/>
      <c r="CJ14" s="490"/>
      <c r="CK14" s="490"/>
      <c r="CL14" s="490"/>
      <c r="CM14" s="490"/>
      <c r="CN14" s="490"/>
      <c r="CO14" s="490"/>
      <c r="CP14" s="490"/>
      <c r="CQ14" s="490"/>
      <c r="CR14" s="490"/>
      <c r="CS14" s="491"/>
      <c r="CT14" s="492">
        <v>27.8</v>
      </c>
      <c r="CU14" s="493"/>
      <c r="CV14" s="493"/>
      <c r="CW14" s="493"/>
      <c r="CX14" s="493"/>
      <c r="CY14" s="493"/>
      <c r="CZ14" s="493"/>
      <c r="DA14" s="494"/>
      <c r="DB14" s="492">
        <v>27.7</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144</v>
      </c>
      <c r="N15" s="486"/>
      <c r="O15" s="486"/>
      <c r="P15" s="486"/>
      <c r="Q15" s="487"/>
      <c r="R15" s="478">
        <v>81094</v>
      </c>
      <c r="S15" s="479"/>
      <c r="T15" s="479"/>
      <c r="U15" s="479"/>
      <c r="V15" s="480"/>
      <c r="W15" s="410" t="s">
        <v>152</v>
      </c>
      <c r="X15" s="411"/>
      <c r="Y15" s="411"/>
      <c r="Z15" s="411"/>
      <c r="AA15" s="411"/>
      <c r="AB15" s="401"/>
      <c r="AC15" s="445">
        <v>11853</v>
      </c>
      <c r="AD15" s="446"/>
      <c r="AE15" s="446"/>
      <c r="AF15" s="446"/>
      <c r="AG15" s="488"/>
      <c r="AH15" s="445">
        <v>12192</v>
      </c>
      <c r="AI15" s="446"/>
      <c r="AJ15" s="446"/>
      <c r="AK15" s="446"/>
      <c r="AL15" s="447"/>
      <c r="AM15" s="423"/>
      <c r="AN15" s="424"/>
      <c r="AO15" s="424"/>
      <c r="AP15" s="424"/>
      <c r="AQ15" s="424"/>
      <c r="AR15" s="424"/>
      <c r="AS15" s="424"/>
      <c r="AT15" s="425"/>
      <c r="AU15" s="426"/>
      <c r="AV15" s="427"/>
      <c r="AW15" s="427"/>
      <c r="AX15" s="427"/>
      <c r="AY15" s="354" t="s">
        <v>153</v>
      </c>
      <c r="AZ15" s="355"/>
      <c r="BA15" s="355"/>
      <c r="BB15" s="355"/>
      <c r="BC15" s="355"/>
      <c r="BD15" s="355"/>
      <c r="BE15" s="355"/>
      <c r="BF15" s="355"/>
      <c r="BG15" s="355"/>
      <c r="BH15" s="355"/>
      <c r="BI15" s="355"/>
      <c r="BJ15" s="355"/>
      <c r="BK15" s="355"/>
      <c r="BL15" s="355"/>
      <c r="BM15" s="356"/>
      <c r="BN15" s="357">
        <v>15806734</v>
      </c>
      <c r="BO15" s="358"/>
      <c r="BP15" s="358"/>
      <c r="BQ15" s="358"/>
      <c r="BR15" s="358"/>
      <c r="BS15" s="358"/>
      <c r="BT15" s="358"/>
      <c r="BU15" s="359"/>
      <c r="BV15" s="357">
        <v>15294371</v>
      </c>
      <c r="BW15" s="358"/>
      <c r="BX15" s="358"/>
      <c r="BY15" s="358"/>
      <c r="BZ15" s="358"/>
      <c r="CA15" s="358"/>
      <c r="CB15" s="358"/>
      <c r="CC15" s="359"/>
      <c r="CD15" s="495" t="s">
        <v>154</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155</v>
      </c>
      <c r="M16" s="498"/>
      <c r="N16" s="498"/>
      <c r="O16" s="498"/>
      <c r="P16" s="498"/>
      <c r="Q16" s="499"/>
      <c r="R16" s="500" t="s">
        <v>156</v>
      </c>
      <c r="S16" s="501"/>
      <c r="T16" s="501"/>
      <c r="U16" s="501"/>
      <c r="V16" s="502"/>
      <c r="W16" s="384"/>
      <c r="X16" s="385"/>
      <c r="Y16" s="385"/>
      <c r="Z16" s="385"/>
      <c r="AA16" s="385"/>
      <c r="AB16" s="374"/>
      <c r="AC16" s="481">
        <v>30.3</v>
      </c>
      <c r="AD16" s="482"/>
      <c r="AE16" s="482"/>
      <c r="AF16" s="482"/>
      <c r="AG16" s="483"/>
      <c r="AH16" s="481">
        <v>29.4</v>
      </c>
      <c r="AI16" s="482"/>
      <c r="AJ16" s="482"/>
      <c r="AK16" s="482"/>
      <c r="AL16" s="484"/>
      <c r="AM16" s="423"/>
      <c r="AN16" s="424"/>
      <c r="AO16" s="424"/>
      <c r="AP16" s="424"/>
      <c r="AQ16" s="424"/>
      <c r="AR16" s="424"/>
      <c r="AS16" s="424"/>
      <c r="AT16" s="425"/>
      <c r="AU16" s="426"/>
      <c r="AV16" s="427"/>
      <c r="AW16" s="427"/>
      <c r="AX16" s="427"/>
      <c r="AY16" s="428" t="s">
        <v>157</v>
      </c>
      <c r="AZ16" s="429"/>
      <c r="BA16" s="429"/>
      <c r="BB16" s="429"/>
      <c r="BC16" s="429"/>
      <c r="BD16" s="429"/>
      <c r="BE16" s="429"/>
      <c r="BF16" s="429"/>
      <c r="BG16" s="429"/>
      <c r="BH16" s="429"/>
      <c r="BI16" s="429"/>
      <c r="BJ16" s="429"/>
      <c r="BK16" s="429"/>
      <c r="BL16" s="429"/>
      <c r="BM16" s="430"/>
      <c r="BN16" s="394">
        <v>15298388</v>
      </c>
      <c r="BO16" s="395"/>
      <c r="BP16" s="395"/>
      <c r="BQ16" s="395"/>
      <c r="BR16" s="395"/>
      <c r="BS16" s="395"/>
      <c r="BT16" s="395"/>
      <c r="BU16" s="396"/>
      <c r="BV16" s="394">
        <v>15474042</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158</v>
      </c>
      <c r="N17" s="506"/>
      <c r="O17" s="506"/>
      <c r="P17" s="506"/>
      <c r="Q17" s="507"/>
      <c r="R17" s="500" t="s">
        <v>159</v>
      </c>
      <c r="S17" s="501"/>
      <c r="T17" s="501"/>
      <c r="U17" s="501"/>
      <c r="V17" s="502"/>
      <c r="W17" s="410" t="s">
        <v>160</v>
      </c>
      <c r="X17" s="411"/>
      <c r="Y17" s="411"/>
      <c r="Z17" s="411"/>
      <c r="AA17" s="411"/>
      <c r="AB17" s="401"/>
      <c r="AC17" s="445">
        <v>25853</v>
      </c>
      <c r="AD17" s="446"/>
      <c r="AE17" s="446"/>
      <c r="AF17" s="446"/>
      <c r="AG17" s="488"/>
      <c r="AH17" s="445">
        <v>27680</v>
      </c>
      <c r="AI17" s="446"/>
      <c r="AJ17" s="446"/>
      <c r="AK17" s="446"/>
      <c r="AL17" s="447"/>
      <c r="AM17" s="423"/>
      <c r="AN17" s="424"/>
      <c r="AO17" s="424"/>
      <c r="AP17" s="424"/>
      <c r="AQ17" s="424"/>
      <c r="AR17" s="424"/>
      <c r="AS17" s="424"/>
      <c r="AT17" s="425"/>
      <c r="AU17" s="426"/>
      <c r="AV17" s="427"/>
      <c r="AW17" s="427"/>
      <c r="AX17" s="427"/>
      <c r="AY17" s="428" t="s">
        <v>161</v>
      </c>
      <c r="AZ17" s="429"/>
      <c r="BA17" s="429"/>
      <c r="BB17" s="429"/>
      <c r="BC17" s="429"/>
      <c r="BD17" s="429"/>
      <c r="BE17" s="429"/>
      <c r="BF17" s="429"/>
      <c r="BG17" s="429"/>
      <c r="BH17" s="429"/>
      <c r="BI17" s="429"/>
      <c r="BJ17" s="429"/>
      <c r="BK17" s="429"/>
      <c r="BL17" s="429"/>
      <c r="BM17" s="430"/>
      <c r="BN17" s="394">
        <v>20188109</v>
      </c>
      <c r="BO17" s="395"/>
      <c r="BP17" s="395"/>
      <c r="BQ17" s="395"/>
      <c r="BR17" s="395"/>
      <c r="BS17" s="395"/>
      <c r="BT17" s="395"/>
      <c r="BU17" s="396"/>
      <c r="BV17" s="394">
        <v>19569394</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162</v>
      </c>
      <c r="C18" s="437"/>
      <c r="D18" s="437"/>
      <c r="E18" s="517"/>
      <c r="F18" s="517"/>
      <c r="G18" s="517"/>
      <c r="H18" s="517"/>
      <c r="I18" s="517"/>
      <c r="J18" s="517"/>
      <c r="K18" s="517"/>
      <c r="L18" s="518">
        <v>318.77999999999997</v>
      </c>
      <c r="M18" s="518"/>
      <c r="N18" s="518"/>
      <c r="O18" s="518"/>
      <c r="P18" s="518"/>
      <c r="Q18" s="518"/>
      <c r="R18" s="519"/>
      <c r="S18" s="519"/>
      <c r="T18" s="519"/>
      <c r="U18" s="519"/>
      <c r="V18" s="520"/>
      <c r="W18" s="412"/>
      <c r="X18" s="413"/>
      <c r="Y18" s="413"/>
      <c r="Z18" s="413"/>
      <c r="AA18" s="413"/>
      <c r="AB18" s="404"/>
      <c r="AC18" s="521">
        <v>66</v>
      </c>
      <c r="AD18" s="522"/>
      <c r="AE18" s="522"/>
      <c r="AF18" s="522"/>
      <c r="AG18" s="523"/>
      <c r="AH18" s="521">
        <v>66.7</v>
      </c>
      <c r="AI18" s="522"/>
      <c r="AJ18" s="522"/>
      <c r="AK18" s="522"/>
      <c r="AL18" s="524"/>
      <c r="AM18" s="423"/>
      <c r="AN18" s="424"/>
      <c r="AO18" s="424"/>
      <c r="AP18" s="424"/>
      <c r="AQ18" s="424"/>
      <c r="AR18" s="424"/>
      <c r="AS18" s="424"/>
      <c r="AT18" s="425"/>
      <c r="AU18" s="426"/>
      <c r="AV18" s="427"/>
      <c r="AW18" s="427"/>
      <c r="AX18" s="427"/>
      <c r="AY18" s="428" t="s">
        <v>163</v>
      </c>
      <c r="AZ18" s="429"/>
      <c r="BA18" s="429"/>
      <c r="BB18" s="429"/>
      <c r="BC18" s="429"/>
      <c r="BD18" s="429"/>
      <c r="BE18" s="429"/>
      <c r="BF18" s="429"/>
      <c r="BG18" s="429"/>
      <c r="BH18" s="429"/>
      <c r="BI18" s="429"/>
      <c r="BJ18" s="429"/>
      <c r="BK18" s="429"/>
      <c r="BL18" s="429"/>
      <c r="BM18" s="430"/>
      <c r="BN18" s="394">
        <v>19481054</v>
      </c>
      <c r="BO18" s="395"/>
      <c r="BP18" s="395"/>
      <c r="BQ18" s="395"/>
      <c r="BR18" s="395"/>
      <c r="BS18" s="395"/>
      <c r="BT18" s="395"/>
      <c r="BU18" s="396"/>
      <c r="BV18" s="394">
        <v>18567578</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164</v>
      </c>
      <c r="C19" s="437"/>
      <c r="D19" s="437"/>
      <c r="E19" s="517"/>
      <c r="F19" s="517"/>
      <c r="G19" s="517"/>
      <c r="H19" s="517"/>
      <c r="I19" s="517"/>
      <c r="J19" s="517"/>
      <c r="K19" s="517"/>
      <c r="L19" s="525">
        <v>258</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165</v>
      </c>
      <c r="AZ19" s="429"/>
      <c r="BA19" s="429"/>
      <c r="BB19" s="429"/>
      <c r="BC19" s="429"/>
      <c r="BD19" s="429"/>
      <c r="BE19" s="429"/>
      <c r="BF19" s="429"/>
      <c r="BG19" s="429"/>
      <c r="BH19" s="429"/>
      <c r="BI19" s="429"/>
      <c r="BJ19" s="429"/>
      <c r="BK19" s="429"/>
      <c r="BL19" s="429"/>
      <c r="BM19" s="430"/>
      <c r="BN19" s="394">
        <v>26036340</v>
      </c>
      <c r="BO19" s="395"/>
      <c r="BP19" s="395"/>
      <c r="BQ19" s="395"/>
      <c r="BR19" s="395"/>
      <c r="BS19" s="395"/>
      <c r="BT19" s="395"/>
      <c r="BU19" s="396"/>
      <c r="BV19" s="394">
        <v>26127792</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166</v>
      </c>
      <c r="C20" s="437"/>
      <c r="D20" s="437"/>
      <c r="E20" s="517"/>
      <c r="F20" s="517"/>
      <c r="G20" s="517"/>
      <c r="H20" s="517"/>
      <c r="I20" s="517"/>
      <c r="J20" s="517"/>
      <c r="K20" s="517"/>
      <c r="L20" s="525">
        <v>35266</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167</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168</v>
      </c>
      <c r="C22" s="538"/>
      <c r="D22" s="539"/>
      <c r="E22" s="406" t="s">
        <v>1</v>
      </c>
      <c r="F22" s="411"/>
      <c r="G22" s="411"/>
      <c r="H22" s="411"/>
      <c r="I22" s="411"/>
      <c r="J22" s="411"/>
      <c r="K22" s="401"/>
      <c r="L22" s="406" t="s">
        <v>169</v>
      </c>
      <c r="M22" s="411"/>
      <c r="N22" s="411"/>
      <c r="O22" s="411"/>
      <c r="P22" s="401"/>
      <c r="Q22" s="569" t="s">
        <v>170</v>
      </c>
      <c r="R22" s="570"/>
      <c r="S22" s="570"/>
      <c r="T22" s="570"/>
      <c r="U22" s="570"/>
      <c r="V22" s="571"/>
      <c r="W22" s="537" t="s">
        <v>171</v>
      </c>
      <c r="X22" s="538"/>
      <c r="Y22" s="539"/>
      <c r="Z22" s="406" t="s">
        <v>1</v>
      </c>
      <c r="AA22" s="411"/>
      <c r="AB22" s="411"/>
      <c r="AC22" s="411"/>
      <c r="AD22" s="411"/>
      <c r="AE22" s="411"/>
      <c r="AF22" s="411"/>
      <c r="AG22" s="401"/>
      <c r="AH22" s="575" t="s">
        <v>172</v>
      </c>
      <c r="AI22" s="411"/>
      <c r="AJ22" s="411"/>
      <c r="AK22" s="411"/>
      <c r="AL22" s="401"/>
      <c r="AM22" s="575" t="s">
        <v>173</v>
      </c>
      <c r="AN22" s="576"/>
      <c r="AO22" s="576"/>
      <c r="AP22" s="576"/>
      <c r="AQ22" s="576"/>
      <c r="AR22" s="577"/>
      <c r="AS22" s="569" t="s">
        <v>170</v>
      </c>
      <c r="AT22" s="570"/>
      <c r="AU22" s="570"/>
      <c r="AV22" s="570"/>
      <c r="AW22" s="570"/>
      <c r="AX22" s="581"/>
      <c r="AY22" s="354" t="s">
        <v>174</v>
      </c>
      <c r="AZ22" s="355"/>
      <c r="BA22" s="355"/>
      <c r="BB22" s="355"/>
      <c r="BC22" s="355"/>
      <c r="BD22" s="355"/>
      <c r="BE22" s="355"/>
      <c r="BF22" s="355"/>
      <c r="BG22" s="355"/>
      <c r="BH22" s="355"/>
      <c r="BI22" s="355"/>
      <c r="BJ22" s="355"/>
      <c r="BK22" s="355"/>
      <c r="BL22" s="355"/>
      <c r="BM22" s="356"/>
      <c r="BN22" s="357">
        <v>18398869</v>
      </c>
      <c r="BO22" s="358"/>
      <c r="BP22" s="358"/>
      <c r="BQ22" s="358"/>
      <c r="BR22" s="358"/>
      <c r="BS22" s="358"/>
      <c r="BT22" s="358"/>
      <c r="BU22" s="359"/>
      <c r="BV22" s="357">
        <v>16819271</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175</v>
      </c>
      <c r="AZ23" s="429"/>
      <c r="BA23" s="429"/>
      <c r="BB23" s="429"/>
      <c r="BC23" s="429"/>
      <c r="BD23" s="429"/>
      <c r="BE23" s="429"/>
      <c r="BF23" s="429"/>
      <c r="BG23" s="429"/>
      <c r="BH23" s="429"/>
      <c r="BI23" s="429"/>
      <c r="BJ23" s="429"/>
      <c r="BK23" s="429"/>
      <c r="BL23" s="429"/>
      <c r="BM23" s="430"/>
      <c r="BN23" s="394">
        <v>12254770</v>
      </c>
      <c r="BO23" s="395"/>
      <c r="BP23" s="395"/>
      <c r="BQ23" s="395"/>
      <c r="BR23" s="395"/>
      <c r="BS23" s="395"/>
      <c r="BT23" s="395"/>
      <c r="BU23" s="396"/>
      <c r="BV23" s="394">
        <v>11198814</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176</v>
      </c>
      <c r="F24" s="424"/>
      <c r="G24" s="424"/>
      <c r="H24" s="424"/>
      <c r="I24" s="424"/>
      <c r="J24" s="424"/>
      <c r="K24" s="425"/>
      <c r="L24" s="445">
        <v>1</v>
      </c>
      <c r="M24" s="446"/>
      <c r="N24" s="446"/>
      <c r="O24" s="446"/>
      <c r="P24" s="488"/>
      <c r="Q24" s="445">
        <v>8265</v>
      </c>
      <c r="R24" s="446"/>
      <c r="S24" s="446"/>
      <c r="T24" s="446"/>
      <c r="U24" s="446"/>
      <c r="V24" s="488"/>
      <c r="W24" s="540"/>
      <c r="X24" s="541"/>
      <c r="Y24" s="542"/>
      <c r="Z24" s="444" t="s">
        <v>177</v>
      </c>
      <c r="AA24" s="424"/>
      <c r="AB24" s="424"/>
      <c r="AC24" s="424"/>
      <c r="AD24" s="424"/>
      <c r="AE24" s="424"/>
      <c r="AF24" s="424"/>
      <c r="AG24" s="425"/>
      <c r="AH24" s="445">
        <v>870</v>
      </c>
      <c r="AI24" s="446"/>
      <c r="AJ24" s="446"/>
      <c r="AK24" s="446"/>
      <c r="AL24" s="488"/>
      <c r="AM24" s="445">
        <v>2543010</v>
      </c>
      <c r="AN24" s="446"/>
      <c r="AO24" s="446"/>
      <c r="AP24" s="446"/>
      <c r="AQ24" s="446"/>
      <c r="AR24" s="488"/>
      <c r="AS24" s="445">
        <v>2923</v>
      </c>
      <c r="AT24" s="446"/>
      <c r="AU24" s="446"/>
      <c r="AV24" s="446"/>
      <c r="AW24" s="446"/>
      <c r="AX24" s="447"/>
      <c r="AY24" s="510" t="s">
        <v>178</v>
      </c>
      <c r="AZ24" s="511"/>
      <c r="BA24" s="511"/>
      <c r="BB24" s="511"/>
      <c r="BC24" s="511"/>
      <c r="BD24" s="511"/>
      <c r="BE24" s="511"/>
      <c r="BF24" s="511"/>
      <c r="BG24" s="511"/>
      <c r="BH24" s="511"/>
      <c r="BI24" s="511"/>
      <c r="BJ24" s="511"/>
      <c r="BK24" s="511"/>
      <c r="BL24" s="511"/>
      <c r="BM24" s="512"/>
      <c r="BN24" s="394">
        <v>16936733</v>
      </c>
      <c r="BO24" s="395"/>
      <c r="BP24" s="395"/>
      <c r="BQ24" s="395"/>
      <c r="BR24" s="395"/>
      <c r="BS24" s="395"/>
      <c r="BT24" s="395"/>
      <c r="BU24" s="396"/>
      <c r="BV24" s="394">
        <v>14931003</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179</v>
      </c>
      <c r="F25" s="424"/>
      <c r="G25" s="424"/>
      <c r="H25" s="424"/>
      <c r="I25" s="424"/>
      <c r="J25" s="424"/>
      <c r="K25" s="425"/>
      <c r="L25" s="445">
        <v>1</v>
      </c>
      <c r="M25" s="446"/>
      <c r="N25" s="446"/>
      <c r="O25" s="446"/>
      <c r="P25" s="488"/>
      <c r="Q25" s="445">
        <v>7040</v>
      </c>
      <c r="R25" s="446"/>
      <c r="S25" s="446"/>
      <c r="T25" s="446"/>
      <c r="U25" s="446"/>
      <c r="V25" s="488"/>
      <c r="W25" s="540"/>
      <c r="X25" s="541"/>
      <c r="Y25" s="542"/>
      <c r="Z25" s="444" t="s">
        <v>180</v>
      </c>
      <c r="AA25" s="424"/>
      <c r="AB25" s="424"/>
      <c r="AC25" s="424"/>
      <c r="AD25" s="424"/>
      <c r="AE25" s="424"/>
      <c r="AF25" s="424"/>
      <c r="AG25" s="425"/>
      <c r="AH25" s="445">
        <v>159</v>
      </c>
      <c r="AI25" s="446"/>
      <c r="AJ25" s="446"/>
      <c r="AK25" s="446"/>
      <c r="AL25" s="488"/>
      <c r="AM25" s="445">
        <v>454899</v>
      </c>
      <c r="AN25" s="446"/>
      <c r="AO25" s="446"/>
      <c r="AP25" s="446"/>
      <c r="AQ25" s="446"/>
      <c r="AR25" s="488"/>
      <c r="AS25" s="445">
        <v>2861</v>
      </c>
      <c r="AT25" s="446"/>
      <c r="AU25" s="446"/>
      <c r="AV25" s="446"/>
      <c r="AW25" s="446"/>
      <c r="AX25" s="447"/>
      <c r="AY25" s="354" t="s">
        <v>181</v>
      </c>
      <c r="AZ25" s="355"/>
      <c r="BA25" s="355"/>
      <c r="BB25" s="355"/>
      <c r="BC25" s="355"/>
      <c r="BD25" s="355"/>
      <c r="BE25" s="355"/>
      <c r="BF25" s="355"/>
      <c r="BG25" s="355"/>
      <c r="BH25" s="355"/>
      <c r="BI25" s="355"/>
      <c r="BJ25" s="355"/>
      <c r="BK25" s="355"/>
      <c r="BL25" s="355"/>
      <c r="BM25" s="356"/>
      <c r="BN25" s="357">
        <v>6388418</v>
      </c>
      <c r="BO25" s="358"/>
      <c r="BP25" s="358"/>
      <c r="BQ25" s="358"/>
      <c r="BR25" s="358"/>
      <c r="BS25" s="358"/>
      <c r="BT25" s="358"/>
      <c r="BU25" s="359"/>
      <c r="BV25" s="357">
        <v>9490703</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182</v>
      </c>
      <c r="F26" s="424"/>
      <c r="G26" s="424"/>
      <c r="H26" s="424"/>
      <c r="I26" s="424"/>
      <c r="J26" s="424"/>
      <c r="K26" s="425"/>
      <c r="L26" s="445">
        <v>1</v>
      </c>
      <c r="M26" s="446"/>
      <c r="N26" s="446"/>
      <c r="O26" s="446"/>
      <c r="P26" s="488"/>
      <c r="Q26" s="445">
        <v>6230</v>
      </c>
      <c r="R26" s="446"/>
      <c r="S26" s="446"/>
      <c r="T26" s="446"/>
      <c r="U26" s="446"/>
      <c r="V26" s="488"/>
      <c r="W26" s="540"/>
      <c r="X26" s="541"/>
      <c r="Y26" s="542"/>
      <c r="Z26" s="444" t="s">
        <v>183</v>
      </c>
      <c r="AA26" s="546"/>
      <c r="AB26" s="546"/>
      <c r="AC26" s="546"/>
      <c r="AD26" s="546"/>
      <c r="AE26" s="546"/>
      <c r="AF26" s="546"/>
      <c r="AG26" s="547"/>
      <c r="AH26" s="445">
        <v>61</v>
      </c>
      <c r="AI26" s="446"/>
      <c r="AJ26" s="446"/>
      <c r="AK26" s="446"/>
      <c r="AL26" s="488"/>
      <c r="AM26" s="445">
        <v>188734</v>
      </c>
      <c r="AN26" s="446"/>
      <c r="AO26" s="446"/>
      <c r="AP26" s="446"/>
      <c r="AQ26" s="446"/>
      <c r="AR26" s="488"/>
      <c r="AS26" s="445">
        <v>3094</v>
      </c>
      <c r="AT26" s="446"/>
      <c r="AU26" s="446"/>
      <c r="AV26" s="446"/>
      <c r="AW26" s="446"/>
      <c r="AX26" s="447"/>
      <c r="AY26" s="397" t="s">
        <v>184</v>
      </c>
      <c r="AZ26" s="398"/>
      <c r="BA26" s="398"/>
      <c r="BB26" s="398"/>
      <c r="BC26" s="398"/>
      <c r="BD26" s="398"/>
      <c r="BE26" s="398"/>
      <c r="BF26" s="398"/>
      <c r="BG26" s="398"/>
      <c r="BH26" s="398"/>
      <c r="BI26" s="398"/>
      <c r="BJ26" s="398"/>
      <c r="BK26" s="398"/>
      <c r="BL26" s="398"/>
      <c r="BM26" s="399"/>
      <c r="BN26" s="394" t="s">
        <v>185</v>
      </c>
      <c r="BO26" s="395"/>
      <c r="BP26" s="395"/>
      <c r="BQ26" s="395"/>
      <c r="BR26" s="395"/>
      <c r="BS26" s="395"/>
      <c r="BT26" s="395"/>
      <c r="BU26" s="396"/>
      <c r="BV26" s="394" t="s">
        <v>186</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187</v>
      </c>
      <c r="F27" s="424"/>
      <c r="G27" s="424"/>
      <c r="H27" s="424"/>
      <c r="I27" s="424"/>
      <c r="J27" s="424"/>
      <c r="K27" s="425"/>
      <c r="L27" s="445">
        <v>1</v>
      </c>
      <c r="M27" s="446"/>
      <c r="N27" s="446"/>
      <c r="O27" s="446"/>
      <c r="P27" s="488"/>
      <c r="Q27" s="445">
        <v>5300</v>
      </c>
      <c r="R27" s="446"/>
      <c r="S27" s="446"/>
      <c r="T27" s="446"/>
      <c r="U27" s="446"/>
      <c r="V27" s="488"/>
      <c r="W27" s="540"/>
      <c r="X27" s="541"/>
      <c r="Y27" s="542"/>
      <c r="Z27" s="444" t="s">
        <v>188</v>
      </c>
      <c r="AA27" s="424"/>
      <c r="AB27" s="424"/>
      <c r="AC27" s="424"/>
      <c r="AD27" s="424"/>
      <c r="AE27" s="424"/>
      <c r="AF27" s="424"/>
      <c r="AG27" s="425"/>
      <c r="AH27" s="445">
        <v>13</v>
      </c>
      <c r="AI27" s="446"/>
      <c r="AJ27" s="446"/>
      <c r="AK27" s="446"/>
      <c r="AL27" s="488"/>
      <c r="AM27" s="445">
        <v>49803</v>
      </c>
      <c r="AN27" s="446"/>
      <c r="AO27" s="446"/>
      <c r="AP27" s="446"/>
      <c r="AQ27" s="446"/>
      <c r="AR27" s="488"/>
      <c r="AS27" s="445">
        <v>3831</v>
      </c>
      <c r="AT27" s="446"/>
      <c r="AU27" s="446"/>
      <c r="AV27" s="446"/>
      <c r="AW27" s="446"/>
      <c r="AX27" s="447"/>
      <c r="AY27" s="489" t="s">
        <v>189</v>
      </c>
      <c r="AZ27" s="490"/>
      <c r="BA27" s="490"/>
      <c r="BB27" s="490"/>
      <c r="BC27" s="490"/>
      <c r="BD27" s="490"/>
      <c r="BE27" s="490"/>
      <c r="BF27" s="490"/>
      <c r="BG27" s="490"/>
      <c r="BH27" s="490"/>
      <c r="BI27" s="490"/>
      <c r="BJ27" s="490"/>
      <c r="BK27" s="490"/>
      <c r="BL27" s="490"/>
      <c r="BM27" s="491"/>
      <c r="BN27" s="513" t="s">
        <v>186</v>
      </c>
      <c r="BO27" s="514"/>
      <c r="BP27" s="514"/>
      <c r="BQ27" s="514"/>
      <c r="BR27" s="514"/>
      <c r="BS27" s="514"/>
      <c r="BT27" s="514"/>
      <c r="BU27" s="515"/>
      <c r="BV27" s="513" t="s">
        <v>143</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190</v>
      </c>
      <c r="F28" s="424"/>
      <c r="G28" s="424"/>
      <c r="H28" s="424"/>
      <c r="I28" s="424"/>
      <c r="J28" s="424"/>
      <c r="K28" s="425"/>
      <c r="L28" s="445">
        <v>1</v>
      </c>
      <c r="M28" s="446"/>
      <c r="N28" s="446"/>
      <c r="O28" s="446"/>
      <c r="P28" s="488"/>
      <c r="Q28" s="445">
        <v>4700</v>
      </c>
      <c r="R28" s="446"/>
      <c r="S28" s="446"/>
      <c r="T28" s="446"/>
      <c r="U28" s="446"/>
      <c r="V28" s="488"/>
      <c r="W28" s="540"/>
      <c r="X28" s="541"/>
      <c r="Y28" s="542"/>
      <c r="Z28" s="444" t="s">
        <v>191</v>
      </c>
      <c r="AA28" s="424"/>
      <c r="AB28" s="424"/>
      <c r="AC28" s="424"/>
      <c r="AD28" s="424"/>
      <c r="AE28" s="424"/>
      <c r="AF28" s="424"/>
      <c r="AG28" s="425"/>
      <c r="AH28" s="445" t="s">
        <v>186</v>
      </c>
      <c r="AI28" s="446"/>
      <c r="AJ28" s="446"/>
      <c r="AK28" s="446"/>
      <c r="AL28" s="488"/>
      <c r="AM28" s="445" t="s">
        <v>192</v>
      </c>
      <c r="AN28" s="446"/>
      <c r="AO28" s="446"/>
      <c r="AP28" s="446"/>
      <c r="AQ28" s="446"/>
      <c r="AR28" s="488"/>
      <c r="AS28" s="445" t="s">
        <v>186</v>
      </c>
      <c r="AT28" s="446"/>
      <c r="AU28" s="446"/>
      <c r="AV28" s="446"/>
      <c r="AW28" s="446"/>
      <c r="AX28" s="447"/>
      <c r="AY28" s="548" t="s">
        <v>193</v>
      </c>
      <c r="AZ28" s="549"/>
      <c r="BA28" s="549"/>
      <c r="BB28" s="550"/>
      <c r="BC28" s="354" t="s">
        <v>50</v>
      </c>
      <c r="BD28" s="355"/>
      <c r="BE28" s="355"/>
      <c r="BF28" s="355"/>
      <c r="BG28" s="355"/>
      <c r="BH28" s="355"/>
      <c r="BI28" s="355"/>
      <c r="BJ28" s="355"/>
      <c r="BK28" s="355"/>
      <c r="BL28" s="355"/>
      <c r="BM28" s="356"/>
      <c r="BN28" s="357">
        <v>5400164</v>
      </c>
      <c r="BO28" s="358"/>
      <c r="BP28" s="358"/>
      <c r="BQ28" s="358"/>
      <c r="BR28" s="358"/>
      <c r="BS28" s="358"/>
      <c r="BT28" s="358"/>
      <c r="BU28" s="359"/>
      <c r="BV28" s="357">
        <v>4834079</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194</v>
      </c>
      <c r="F29" s="424"/>
      <c r="G29" s="424"/>
      <c r="H29" s="424"/>
      <c r="I29" s="424"/>
      <c r="J29" s="424"/>
      <c r="K29" s="425"/>
      <c r="L29" s="445">
        <v>20</v>
      </c>
      <c r="M29" s="446"/>
      <c r="N29" s="446"/>
      <c r="O29" s="446"/>
      <c r="P29" s="488"/>
      <c r="Q29" s="445">
        <v>4500</v>
      </c>
      <c r="R29" s="446"/>
      <c r="S29" s="446"/>
      <c r="T29" s="446"/>
      <c r="U29" s="446"/>
      <c r="V29" s="488"/>
      <c r="W29" s="543"/>
      <c r="X29" s="544"/>
      <c r="Y29" s="545"/>
      <c r="Z29" s="444" t="s">
        <v>195</v>
      </c>
      <c r="AA29" s="424"/>
      <c r="AB29" s="424"/>
      <c r="AC29" s="424"/>
      <c r="AD29" s="424"/>
      <c r="AE29" s="424"/>
      <c r="AF29" s="424"/>
      <c r="AG29" s="425"/>
      <c r="AH29" s="445">
        <v>883</v>
      </c>
      <c r="AI29" s="446"/>
      <c r="AJ29" s="446"/>
      <c r="AK29" s="446"/>
      <c r="AL29" s="488"/>
      <c r="AM29" s="445">
        <v>2592813</v>
      </c>
      <c r="AN29" s="446"/>
      <c r="AO29" s="446"/>
      <c r="AP29" s="446"/>
      <c r="AQ29" s="446"/>
      <c r="AR29" s="488"/>
      <c r="AS29" s="445">
        <v>2936</v>
      </c>
      <c r="AT29" s="446"/>
      <c r="AU29" s="446"/>
      <c r="AV29" s="446"/>
      <c r="AW29" s="446"/>
      <c r="AX29" s="447"/>
      <c r="AY29" s="551"/>
      <c r="AZ29" s="552"/>
      <c r="BA29" s="552"/>
      <c r="BB29" s="553"/>
      <c r="BC29" s="428" t="s">
        <v>196</v>
      </c>
      <c r="BD29" s="429"/>
      <c r="BE29" s="429"/>
      <c r="BF29" s="429"/>
      <c r="BG29" s="429"/>
      <c r="BH29" s="429"/>
      <c r="BI29" s="429"/>
      <c r="BJ29" s="429"/>
      <c r="BK29" s="429"/>
      <c r="BL29" s="429"/>
      <c r="BM29" s="430"/>
      <c r="BN29" s="394">
        <v>34652</v>
      </c>
      <c r="BO29" s="395"/>
      <c r="BP29" s="395"/>
      <c r="BQ29" s="395"/>
      <c r="BR29" s="395"/>
      <c r="BS29" s="395"/>
      <c r="BT29" s="395"/>
      <c r="BU29" s="396"/>
      <c r="BV29" s="394">
        <v>34552</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197</v>
      </c>
      <c r="X30" s="562"/>
      <c r="Y30" s="562"/>
      <c r="Z30" s="562"/>
      <c r="AA30" s="562"/>
      <c r="AB30" s="562"/>
      <c r="AC30" s="562"/>
      <c r="AD30" s="562"/>
      <c r="AE30" s="562"/>
      <c r="AF30" s="562"/>
      <c r="AG30" s="563"/>
      <c r="AH30" s="521">
        <v>99.4</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2283782</v>
      </c>
      <c r="BO30" s="514"/>
      <c r="BP30" s="514"/>
      <c r="BQ30" s="514"/>
      <c r="BR30" s="514"/>
      <c r="BS30" s="514"/>
      <c r="BT30" s="514"/>
      <c r="BU30" s="515"/>
      <c r="BV30" s="513">
        <v>1956924</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198</v>
      </c>
      <c r="D32" s="557"/>
      <c r="E32" s="557"/>
      <c r="F32" s="557"/>
      <c r="G32" s="557"/>
      <c r="H32" s="557"/>
      <c r="I32" s="557"/>
      <c r="J32" s="557"/>
      <c r="K32" s="557"/>
      <c r="L32" s="557"/>
      <c r="M32" s="557"/>
      <c r="N32" s="557"/>
      <c r="O32" s="557"/>
      <c r="P32" s="557"/>
      <c r="Q32" s="557"/>
      <c r="R32" s="557"/>
      <c r="S32" s="557"/>
      <c r="U32" s="398" t="s">
        <v>199</v>
      </c>
      <c r="V32" s="398"/>
      <c r="W32" s="398"/>
      <c r="X32" s="398"/>
      <c r="Y32" s="398"/>
      <c r="Z32" s="398"/>
      <c r="AA32" s="398"/>
      <c r="AB32" s="398"/>
      <c r="AC32" s="398"/>
      <c r="AD32" s="398"/>
      <c r="AE32" s="398"/>
      <c r="AF32" s="398"/>
      <c r="AG32" s="398"/>
      <c r="AH32" s="398"/>
      <c r="AI32" s="398"/>
      <c r="AJ32" s="398"/>
      <c r="AK32" s="398"/>
      <c r="AM32" s="398" t="s">
        <v>200</v>
      </c>
      <c r="AN32" s="398"/>
      <c r="AO32" s="398"/>
      <c r="AP32" s="398"/>
      <c r="AQ32" s="398"/>
      <c r="AR32" s="398"/>
      <c r="AS32" s="398"/>
      <c r="AT32" s="398"/>
      <c r="AU32" s="398"/>
      <c r="AV32" s="398"/>
      <c r="AW32" s="398"/>
      <c r="AX32" s="398"/>
      <c r="AY32" s="398"/>
      <c r="AZ32" s="398"/>
      <c r="BA32" s="398"/>
      <c r="BB32" s="398"/>
      <c r="BC32" s="398"/>
      <c r="BE32" s="398" t="s">
        <v>201</v>
      </c>
      <c r="BF32" s="398"/>
      <c r="BG32" s="398"/>
      <c r="BH32" s="398"/>
      <c r="BI32" s="398"/>
      <c r="BJ32" s="398"/>
      <c r="BK32" s="398"/>
      <c r="BL32" s="398"/>
      <c r="BM32" s="398"/>
      <c r="BN32" s="398"/>
      <c r="BO32" s="398"/>
      <c r="BP32" s="398"/>
      <c r="BQ32" s="398"/>
      <c r="BR32" s="398"/>
      <c r="BS32" s="398"/>
      <c r="BT32" s="398"/>
      <c r="BU32" s="398"/>
      <c r="BW32" s="398" t="s">
        <v>202</v>
      </c>
      <c r="BX32" s="398"/>
      <c r="BY32" s="398"/>
      <c r="BZ32" s="398"/>
      <c r="CA32" s="398"/>
      <c r="CB32" s="398"/>
      <c r="CC32" s="398"/>
      <c r="CD32" s="398"/>
      <c r="CE32" s="398"/>
      <c r="CF32" s="398"/>
      <c r="CG32" s="398"/>
      <c r="CH32" s="398"/>
      <c r="CI32" s="398"/>
      <c r="CJ32" s="398"/>
      <c r="CK32" s="398"/>
      <c r="CL32" s="398"/>
      <c r="CM32" s="398"/>
      <c r="CO32" s="398" t="s">
        <v>203</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204</v>
      </c>
      <c r="D33" s="418"/>
      <c r="E33" s="383" t="s">
        <v>205</v>
      </c>
      <c r="F33" s="383"/>
      <c r="G33" s="383"/>
      <c r="H33" s="383"/>
      <c r="I33" s="383"/>
      <c r="J33" s="383"/>
      <c r="K33" s="383"/>
      <c r="L33" s="383"/>
      <c r="M33" s="383"/>
      <c r="N33" s="383"/>
      <c r="O33" s="383"/>
      <c r="P33" s="383"/>
      <c r="Q33" s="383"/>
      <c r="R33" s="383"/>
      <c r="S33" s="383"/>
      <c r="T33" s="200"/>
      <c r="U33" s="418" t="s">
        <v>206</v>
      </c>
      <c r="V33" s="418"/>
      <c r="W33" s="383" t="s">
        <v>207</v>
      </c>
      <c r="X33" s="383"/>
      <c r="Y33" s="383"/>
      <c r="Z33" s="383"/>
      <c r="AA33" s="383"/>
      <c r="AB33" s="383"/>
      <c r="AC33" s="383"/>
      <c r="AD33" s="383"/>
      <c r="AE33" s="383"/>
      <c r="AF33" s="383"/>
      <c r="AG33" s="383"/>
      <c r="AH33" s="383"/>
      <c r="AI33" s="383"/>
      <c r="AJ33" s="383"/>
      <c r="AK33" s="383"/>
      <c r="AL33" s="200"/>
      <c r="AM33" s="418" t="s">
        <v>208</v>
      </c>
      <c r="AN33" s="418"/>
      <c r="AO33" s="383" t="s">
        <v>205</v>
      </c>
      <c r="AP33" s="383"/>
      <c r="AQ33" s="383"/>
      <c r="AR33" s="383"/>
      <c r="AS33" s="383"/>
      <c r="AT33" s="383"/>
      <c r="AU33" s="383"/>
      <c r="AV33" s="383"/>
      <c r="AW33" s="383"/>
      <c r="AX33" s="383"/>
      <c r="AY33" s="383"/>
      <c r="AZ33" s="383"/>
      <c r="BA33" s="383"/>
      <c r="BB33" s="383"/>
      <c r="BC33" s="383"/>
      <c r="BD33" s="201"/>
      <c r="BE33" s="383" t="s">
        <v>209</v>
      </c>
      <c r="BF33" s="383"/>
      <c r="BG33" s="383" t="s">
        <v>210</v>
      </c>
      <c r="BH33" s="383"/>
      <c r="BI33" s="383"/>
      <c r="BJ33" s="383"/>
      <c r="BK33" s="383"/>
      <c r="BL33" s="383"/>
      <c r="BM33" s="383"/>
      <c r="BN33" s="383"/>
      <c r="BO33" s="383"/>
      <c r="BP33" s="383"/>
      <c r="BQ33" s="383"/>
      <c r="BR33" s="383"/>
      <c r="BS33" s="383"/>
      <c r="BT33" s="383"/>
      <c r="BU33" s="383"/>
      <c r="BV33" s="201"/>
      <c r="BW33" s="418" t="s">
        <v>209</v>
      </c>
      <c r="BX33" s="418"/>
      <c r="BY33" s="383" t="s">
        <v>211</v>
      </c>
      <c r="BZ33" s="383"/>
      <c r="CA33" s="383"/>
      <c r="CB33" s="383"/>
      <c r="CC33" s="383"/>
      <c r="CD33" s="383"/>
      <c r="CE33" s="383"/>
      <c r="CF33" s="383"/>
      <c r="CG33" s="383"/>
      <c r="CH33" s="383"/>
      <c r="CI33" s="383"/>
      <c r="CJ33" s="383"/>
      <c r="CK33" s="383"/>
      <c r="CL33" s="383"/>
      <c r="CM33" s="383"/>
      <c r="CN33" s="200"/>
      <c r="CO33" s="418" t="s">
        <v>204</v>
      </c>
      <c r="CP33" s="418"/>
      <c r="CQ33" s="383" t="s">
        <v>212</v>
      </c>
      <c r="CR33" s="383"/>
      <c r="CS33" s="383"/>
      <c r="CT33" s="383"/>
      <c r="CU33" s="383"/>
      <c r="CV33" s="383"/>
      <c r="CW33" s="383"/>
      <c r="CX33" s="383"/>
      <c r="CY33" s="383"/>
      <c r="CZ33" s="383"/>
      <c r="DA33" s="383"/>
      <c r="DB33" s="383"/>
      <c r="DC33" s="383"/>
      <c r="DD33" s="383"/>
      <c r="DE33" s="383"/>
      <c r="DF33" s="200"/>
      <c r="DG33" s="583" t="s">
        <v>213</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国民健康保険特別会計（事業勘定）</v>
      </c>
      <c r="X34" s="585"/>
      <c r="Y34" s="585"/>
      <c r="Z34" s="585"/>
      <c r="AA34" s="585"/>
      <c r="AB34" s="585"/>
      <c r="AC34" s="585"/>
      <c r="AD34" s="585"/>
      <c r="AE34" s="585"/>
      <c r="AF34" s="585"/>
      <c r="AG34" s="585"/>
      <c r="AH34" s="585"/>
      <c r="AI34" s="585"/>
      <c r="AJ34" s="585"/>
      <c r="AK34" s="585"/>
      <c r="AL34" s="175"/>
      <c r="AM34" s="584" t="str">
        <f>IF(AO34="","",MAX(C34:D43,U34:V43)+1)</f>
        <v/>
      </c>
      <c r="AN34" s="584"/>
      <c r="AO34" s="585"/>
      <c r="AP34" s="585"/>
      <c r="AQ34" s="585"/>
      <c r="AR34" s="585"/>
      <c r="AS34" s="585"/>
      <c r="AT34" s="585"/>
      <c r="AU34" s="585"/>
      <c r="AV34" s="585"/>
      <c r="AW34" s="585"/>
      <c r="AX34" s="585"/>
      <c r="AY34" s="585"/>
      <c r="AZ34" s="585"/>
      <c r="BA34" s="585"/>
      <c r="BB34" s="585"/>
      <c r="BC34" s="585"/>
      <c r="BD34" s="175"/>
      <c r="BE34" s="584">
        <f>IF(BG34="","",MAX(C34:D43,U34:V43,AM34:AN43)+1)</f>
        <v>6</v>
      </c>
      <c r="BF34" s="584"/>
      <c r="BG34" s="585" t="str">
        <f>IF('各会計、関係団体の財政状況及び健全化判断比率'!B32="","",'各会計、関係団体の財政状況及び健全化判断比率'!B32)</f>
        <v>農業集落排水事業特別会計</v>
      </c>
      <c r="BH34" s="585"/>
      <c r="BI34" s="585"/>
      <c r="BJ34" s="585"/>
      <c r="BK34" s="585"/>
      <c r="BL34" s="585"/>
      <c r="BM34" s="585"/>
      <c r="BN34" s="585"/>
      <c r="BO34" s="585"/>
      <c r="BP34" s="585"/>
      <c r="BQ34" s="585"/>
      <c r="BR34" s="585"/>
      <c r="BS34" s="585"/>
      <c r="BT34" s="585"/>
      <c r="BU34" s="585"/>
      <c r="BV34" s="175"/>
      <c r="BW34" s="584">
        <f>IF(BY34="","",MAX(C34:D43,U34:V43,AM34:AN43,BE34:BF43)+1)</f>
        <v>7</v>
      </c>
      <c r="BX34" s="584"/>
      <c r="BY34" s="585" t="str">
        <f>IF('各会計、関係団体の財政状況及び健全化判断比率'!B68="","",'各会計、関係団体の財政状況及び健全化判断比率'!B68)</f>
        <v>千葉県市町村総合事務組合（一般会計）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17</v>
      </c>
      <c r="CP34" s="584"/>
      <c r="CQ34" s="585" t="str">
        <f>IF('各会計、関係団体の財政状況及び健全化判断比率'!BS7="","",'各会計、関係団体の財政状況及び健全化判断比率'!BS7)</f>
        <v>君津市文化振興財団</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国民健康保険特別会計（直営診療施設勘定）</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8</v>
      </c>
      <c r="BX35" s="584"/>
      <c r="BY35" s="585" t="str">
        <f>IF('各会計、関係団体の財政状況及び健全化判断比率'!B69="","",'各会計、関係団体の財政状況及び健全化判断比率'!B69)</f>
        <v>千葉県市町村総合事務組合（千葉県自治会館管理運営特別会計）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介護保険特別会計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9</v>
      </c>
      <c r="BX36" s="584"/>
      <c r="BY36" s="585" t="str">
        <f>IF('各会計、関係団体の財政状況及び健全化判断比率'!B70="","",'各会計、関係団体の財政状況及び健全化判断比率'!B70)</f>
        <v>千葉県市町村総合事務組合（千葉県自治研修センター特別会計）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5</v>
      </c>
      <c r="V37" s="584"/>
      <c r="W37" s="585" t="str">
        <f>IF('各会計、関係団体の財政状況及び健全化判断比率'!B31="","",'各会計、関係団体の財政状況及び健全化判断比率'!B31)</f>
        <v>後期高齢者医療特別会計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10</v>
      </c>
      <c r="BX37" s="584"/>
      <c r="BY37" s="585" t="str">
        <f>IF('各会計、関係団体の財政状況及び健全化判断比率'!B71="","",'各会計、関係団体の財政状況及び健全化判断比率'!B71)</f>
        <v>千葉県市町村総合事務組合（千葉県市町村交通災害共済特別会計）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11</v>
      </c>
      <c r="BX38" s="584"/>
      <c r="BY38" s="585" t="str">
        <f>IF('各会計、関係団体の財政状況及び健全化判断比率'!B72="","",'各会計、関係団体の財政状況及び健全化判断比率'!B72)</f>
        <v>かずさ水道広域連合企業団（水道事業会計）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12</v>
      </c>
      <c r="BX39" s="584"/>
      <c r="BY39" s="585" t="str">
        <f>IF('各会計、関係団体の財政状況及び健全化判断比率'!B73="","",'各会計、関係団体の財政状況及び健全化判断比率'!B73)</f>
        <v>かずさ水道広域連合企業団（水道事業会計（用水供給事業））</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13</v>
      </c>
      <c r="BX40" s="584"/>
      <c r="BY40" s="585" t="str">
        <f>IF('各会計、関係団体の財政状況及び健全化判断比率'!B74="","",'各会計、関係団体の財政状況及び健全化判断比率'!B74)</f>
        <v>君津中央病院企業団（病院事業会計）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14</v>
      </c>
      <c r="BX41" s="584"/>
      <c r="BY41" s="585" t="str">
        <f>IF('各会計、関係団体の財政状況及び健全化判断比率'!B75="","",'各会計、関係団体の財政状況及び健全化判断比率'!B75)</f>
        <v>君津富津広域下水道組合（君津富津広域下水道組合事業会計）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15</v>
      </c>
      <c r="BX42" s="584"/>
      <c r="BY42" s="585" t="str">
        <f>IF('各会計、関係団体の財政状況及び健全化判断比率'!B76="","",'各会計、関係団体の財政状況及び健全化判断比率'!B76)</f>
        <v>君津郡市広域市町村圏事務組合（一般会計）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16</v>
      </c>
      <c r="BX43" s="584"/>
      <c r="BY43" s="585" t="str">
        <f>IF('各会計、関係団体の財政状況及び健全化判断比率'!B77="","",'各会計、関係団体の財政状況及び健全化判断比率'!B77)</f>
        <v>千葉県後期高齢者医療広域連合（一般会計）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214</v>
      </c>
      <c r="E46" s="587" t="s">
        <v>215</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216</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217</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218</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219</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220</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221</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222</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OdDYYlldHk49zvoHVWKxwAGnAJf+n8ZRAKLtRCPXvQ+ANje8wJiwSFMiepdq/6ksr2xK17RGEi/h2zGAv+wxFA==" saltValue="oKMb5Ow959N0z7Uy94S0T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145" t="s">
        <v>582</v>
      </c>
      <c r="D34" s="1145"/>
      <c r="E34" s="1146"/>
      <c r="F34" s="32">
        <v>8.43</v>
      </c>
      <c r="G34" s="33">
        <v>9.6300000000000008</v>
      </c>
      <c r="H34" s="33">
        <v>10.029999999999999</v>
      </c>
      <c r="I34" s="33">
        <v>11.92</v>
      </c>
      <c r="J34" s="34">
        <v>5.75</v>
      </c>
      <c r="K34" s="22"/>
      <c r="L34" s="22"/>
      <c r="M34" s="22"/>
      <c r="N34" s="22"/>
      <c r="O34" s="22"/>
      <c r="P34" s="22"/>
    </row>
    <row r="35" spans="1:16" ht="39" customHeight="1" x14ac:dyDescent="0.15">
      <c r="A35" s="22"/>
      <c r="B35" s="35"/>
      <c r="C35" s="1141" t="s">
        <v>583</v>
      </c>
      <c r="D35" s="1141"/>
      <c r="E35" s="1142"/>
      <c r="F35" s="36">
        <v>3.59</v>
      </c>
      <c r="G35" s="37">
        <v>3.65</v>
      </c>
      <c r="H35" s="37">
        <v>4.07</v>
      </c>
      <c r="I35" s="37">
        <v>3.88</v>
      </c>
      <c r="J35" s="38">
        <v>3.45</v>
      </c>
      <c r="K35" s="22"/>
      <c r="L35" s="22"/>
      <c r="M35" s="22"/>
      <c r="N35" s="22"/>
      <c r="O35" s="22"/>
      <c r="P35" s="22"/>
    </row>
    <row r="36" spans="1:16" ht="39" customHeight="1" x14ac:dyDescent="0.15">
      <c r="A36" s="22"/>
      <c r="B36" s="35"/>
      <c r="C36" s="1141" t="s">
        <v>584</v>
      </c>
      <c r="D36" s="1141"/>
      <c r="E36" s="1142"/>
      <c r="F36" s="36">
        <v>0.81</v>
      </c>
      <c r="G36" s="37">
        <v>0.51</v>
      </c>
      <c r="H36" s="37">
        <v>1.1599999999999999</v>
      </c>
      <c r="I36" s="37">
        <v>1.24</v>
      </c>
      <c r="J36" s="38">
        <v>0.79</v>
      </c>
      <c r="K36" s="22"/>
      <c r="L36" s="22"/>
      <c r="M36" s="22"/>
      <c r="N36" s="22"/>
      <c r="O36" s="22"/>
      <c r="P36" s="22"/>
    </row>
    <row r="37" spans="1:16" ht="39" customHeight="1" x14ac:dyDescent="0.15">
      <c r="A37" s="22"/>
      <c r="B37" s="35"/>
      <c r="C37" s="1141" t="s">
        <v>585</v>
      </c>
      <c r="D37" s="1141"/>
      <c r="E37" s="1142"/>
      <c r="F37" s="36">
        <v>0.11</v>
      </c>
      <c r="G37" s="37">
        <v>0.01</v>
      </c>
      <c r="H37" s="37">
        <v>0.01</v>
      </c>
      <c r="I37" s="37">
        <v>0.01</v>
      </c>
      <c r="J37" s="38">
        <v>0.03</v>
      </c>
      <c r="K37" s="22"/>
      <c r="L37" s="22"/>
      <c r="M37" s="22"/>
      <c r="N37" s="22"/>
      <c r="O37" s="22"/>
      <c r="P37" s="22"/>
    </row>
    <row r="38" spans="1:16" ht="39" customHeight="1" x14ac:dyDescent="0.15">
      <c r="A38" s="22"/>
      <c r="B38" s="35"/>
      <c r="C38" s="1141" t="s">
        <v>586</v>
      </c>
      <c r="D38" s="1141"/>
      <c r="E38" s="1142"/>
      <c r="F38" s="36">
        <v>0.01</v>
      </c>
      <c r="G38" s="37">
        <v>0.02</v>
      </c>
      <c r="H38" s="37">
        <v>0.03</v>
      </c>
      <c r="I38" s="37">
        <v>0.03</v>
      </c>
      <c r="J38" s="38">
        <v>0.03</v>
      </c>
      <c r="K38" s="22"/>
      <c r="L38" s="22"/>
      <c r="M38" s="22"/>
      <c r="N38" s="22"/>
      <c r="O38" s="22"/>
      <c r="P38" s="22"/>
    </row>
    <row r="39" spans="1:16" ht="39" customHeight="1" x14ac:dyDescent="0.15">
      <c r="A39" s="22"/>
      <c r="B39" s="35"/>
      <c r="C39" s="1141" t="s">
        <v>587</v>
      </c>
      <c r="D39" s="1141"/>
      <c r="E39" s="1142"/>
      <c r="F39" s="36">
        <v>0.01</v>
      </c>
      <c r="G39" s="37">
        <v>0.06</v>
      </c>
      <c r="H39" s="37">
        <v>0</v>
      </c>
      <c r="I39" s="37">
        <v>0.02</v>
      </c>
      <c r="J39" s="38">
        <v>0.01</v>
      </c>
      <c r="K39" s="22"/>
      <c r="L39" s="22"/>
      <c r="M39" s="22"/>
      <c r="N39" s="22"/>
      <c r="O39" s="22"/>
      <c r="P39" s="22"/>
    </row>
    <row r="40" spans="1:16" ht="39" customHeight="1" x14ac:dyDescent="0.15">
      <c r="A40" s="22"/>
      <c r="B40" s="35"/>
      <c r="C40" s="1141"/>
      <c r="D40" s="1141"/>
      <c r="E40" s="1142"/>
      <c r="F40" s="36"/>
      <c r="G40" s="37"/>
      <c r="H40" s="37"/>
      <c r="I40" s="37"/>
      <c r="J40" s="38"/>
      <c r="K40" s="22"/>
      <c r="L40" s="22"/>
      <c r="M40" s="22"/>
      <c r="N40" s="22"/>
      <c r="O40" s="22"/>
      <c r="P40" s="22"/>
    </row>
    <row r="41" spans="1:16" ht="39" customHeight="1" x14ac:dyDescent="0.15">
      <c r="A41" s="22"/>
      <c r="B41" s="35"/>
      <c r="C41" s="1141"/>
      <c r="D41" s="1141"/>
      <c r="E41" s="1142"/>
      <c r="F41" s="36"/>
      <c r="G41" s="37"/>
      <c r="H41" s="37"/>
      <c r="I41" s="37"/>
      <c r="J41" s="38"/>
      <c r="K41" s="22"/>
      <c r="L41" s="22"/>
      <c r="M41" s="22"/>
      <c r="N41" s="22"/>
      <c r="O41" s="22"/>
      <c r="P41" s="22"/>
    </row>
    <row r="42" spans="1:16" ht="39" customHeight="1" x14ac:dyDescent="0.15">
      <c r="A42" s="22"/>
      <c r="B42" s="39"/>
      <c r="C42" s="1141" t="s">
        <v>588</v>
      </c>
      <c r="D42" s="1141"/>
      <c r="E42" s="1142"/>
      <c r="F42" s="36" t="s">
        <v>535</v>
      </c>
      <c r="G42" s="37" t="s">
        <v>535</v>
      </c>
      <c r="H42" s="37" t="s">
        <v>535</v>
      </c>
      <c r="I42" s="37" t="s">
        <v>535</v>
      </c>
      <c r="J42" s="38" t="s">
        <v>535</v>
      </c>
      <c r="K42" s="22"/>
      <c r="L42" s="22"/>
      <c r="M42" s="22"/>
      <c r="N42" s="22"/>
      <c r="O42" s="22"/>
      <c r="P42" s="22"/>
    </row>
    <row r="43" spans="1:16" ht="39" customHeight="1" thickBot="1" x14ac:dyDescent="0.2">
      <c r="A43" s="22"/>
      <c r="B43" s="40"/>
      <c r="C43" s="1143" t="s">
        <v>589</v>
      </c>
      <c r="D43" s="1143"/>
      <c r="E43" s="1144"/>
      <c r="F43" s="41">
        <v>4.96</v>
      </c>
      <c r="G43" s="42">
        <v>0.01</v>
      </c>
      <c r="H43" s="42">
        <v>0.01</v>
      </c>
      <c r="I43" s="42">
        <v>0</v>
      </c>
      <c r="J43" s="43" t="s">
        <v>535</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MsxLt0fI8WKyeknGTK0NTFXwvmymzOXMatm3QltGY6rysmD1RwpMCCude7ErqA+q5E36eR9qr1QQETlX0M1Kg==" saltValue="VW3duqcY/zvJEbW6QEj0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575</v>
      </c>
      <c r="L44" s="54" t="s">
        <v>576</v>
      </c>
      <c r="M44" s="54" t="s">
        <v>577</v>
      </c>
      <c r="N44" s="54" t="s">
        <v>578</v>
      </c>
      <c r="O44" s="55" t="s">
        <v>579</v>
      </c>
      <c r="P44" s="46"/>
      <c r="Q44" s="46"/>
      <c r="R44" s="46"/>
      <c r="S44" s="46"/>
      <c r="T44" s="46"/>
      <c r="U44" s="46"/>
    </row>
    <row r="45" spans="1:21" ht="30.75" customHeight="1" x14ac:dyDescent="0.15">
      <c r="A45" s="46"/>
      <c r="B45" s="1147" t="s">
        <v>11</v>
      </c>
      <c r="C45" s="1148"/>
      <c r="D45" s="56"/>
      <c r="E45" s="1153" t="s">
        <v>12</v>
      </c>
      <c r="F45" s="1153"/>
      <c r="G45" s="1153"/>
      <c r="H45" s="1153"/>
      <c r="I45" s="1153"/>
      <c r="J45" s="1154"/>
      <c r="K45" s="57">
        <v>1935</v>
      </c>
      <c r="L45" s="58">
        <v>1809</v>
      </c>
      <c r="M45" s="58">
        <v>1640</v>
      </c>
      <c r="N45" s="58">
        <v>1617</v>
      </c>
      <c r="O45" s="59">
        <v>1723</v>
      </c>
      <c r="P45" s="46"/>
      <c r="Q45" s="46"/>
      <c r="R45" s="46"/>
      <c r="S45" s="46"/>
      <c r="T45" s="46"/>
      <c r="U45" s="46"/>
    </row>
    <row r="46" spans="1:21" ht="30.75" customHeight="1" x14ac:dyDescent="0.15">
      <c r="A46" s="46"/>
      <c r="B46" s="1149"/>
      <c r="C46" s="1150"/>
      <c r="D46" s="60"/>
      <c r="E46" s="1155" t="s">
        <v>13</v>
      </c>
      <c r="F46" s="1155"/>
      <c r="G46" s="1155"/>
      <c r="H46" s="1155"/>
      <c r="I46" s="1155"/>
      <c r="J46" s="1156"/>
      <c r="K46" s="61" t="s">
        <v>535</v>
      </c>
      <c r="L46" s="62" t="s">
        <v>535</v>
      </c>
      <c r="M46" s="62" t="s">
        <v>535</v>
      </c>
      <c r="N46" s="62" t="s">
        <v>535</v>
      </c>
      <c r="O46" s="63" t="s">
        <v>535</v>
      </c>
      <c r="P46" s="46"/>
      <c r="Q46" s="46"/>
      <c r="R46" s="46"/>
      <c r="S46" s="46"/>
      <c r="T46" s="46"/>
      <c r="U46" s="46"/>
    </row>
    <row r="47" spans="1:21" ht="30.75" customHeight="1" x14ac:dyDescent="0.15">
      <c r="A47" s="46"/>
      <c r="B47" s="1149"/>
      <c r="C47" s="1150"/>
      <c r="D47" s="60"/>
      <c r="E47" s="1155" t="s">
        <v>14</v>
      </c>
      <c r="F47" s="1155"/>
      <c r="G47" s="1155"/>
      <c r="H47" s="1155"/>
      <c r="I47" s="1155"/>
      <c r="J47" s="1156"/>
      <c r="K47" s="61" t="s">
        <v>535</v>
      </c>
      <c r="L47" s="62" t="s">
        <v>535</v>
      </c>
      <c r="M47" s="62" t="s">
        <v>535</v>
      </c>
      <c r="N47" s="62" t="s">
        <v>535</v>
      </c>
      <c r="O47" s="63" t="s">
        <v>535</v>
      </c>
      <c r="P47" s="46"/>
      <c r="Q47" s="46"/>
      <c r="R47" s="46"/>
      <c r="S47" s="46"/>
      <c r="T47" s="46"/>
      <c r="U47" s="46"/>
    </row>
    <row r="48" spans="1:21" ht="30.75" customHeight="1" x14ac:dyDescent="0.15">
      <c r="A48" s="46"/>
      <c r="B48" s="1149"/>
      <c r="C48" s="1150"/>
      <c r="D48" s="60"/>
      <c r="E48" s="1155" t="s">
        <v>15</v>
      </c>
      <c r="F48" s="1155"/>
      <c r="G48" s="1155"/>
      <c r="H48" s="1155"/>
      <c r="I48" s="1155"/>
      <c r="J48" s="1156"/>
      <c r="K48" s="61">
        <v>85</v>
      </c>
      <c r="L48" s="62">
        <v>13</v>
      </c>
      <c r="M48" s="62">
        <v>13</v>
      </c>
      <c r="N48" s="62">
        <v>13</v>
      </c>
      <c r="O48" s="63">
        <v>13</v>
      </c>
      <c r="P48" s="46"/>
      <c r="Q48" s="46"/>
      <c r="R48" s="46"/>
      <c r="S48" s="46"/>
      <c r="T48" s="46"/>
      <c r="U48" s="46"/>
    </row>
    <row r="49" spans="1:21" ht="30.75" customHeight="1" x14ac:dyDescent="0.15">
      <c r="A49" s="46"/>
      <c r="B49" s="1149"/>
      <c r="C49" s="1150"/>
      <c r="D49" s="60"/>
      <c r="E49" s="1155" t="s">
        <v>16</v>
      </c>
      <c r="F49" s="1155"/>
      <c r="G49" s="1155"/>
      <c r="H49" s="1155"/>
      <c r="I49" s="1155"/>
      <c r="J49" s="1156"/>
      <c r="K49" s="61">
        <v>479</v>
      </c>
      <c r="L49" s="62">
        <v>541</v>
      </c>
      <c r="M49" s="62">
        <v>404</v>
      </c>
      <c r="N49" s="62">
        <v>413</v>
      </c>
      <c r="O49" s="63">
        <v>426</v>
      </c>
      <c r="P49" s="46"/>
      <c r="Q49" s="46"/>
      <c r="R49" s="46"/>
      <c r="S49" s="46"/>
      <c r="T49" s="46"/>
      <c r="U49" s="46"/>
    </row>
    <row r="50" spans="1:21" ht="30.75" customHeight="1" x14ac:dyDescent="0.15">
      <c r="A50" s="46"/>
      <c r="B50" s="1149"/>
      <c r="C50" s="1150"/>
      <c r="D50" s="60"/>
      <c r="E50" s="1155" t="s">
        <v>17</v>
      </c>
      <c r="F50" s="1155"/>
      <c r="G50" s="1155"/>
      <c r="H50" s="1155"/>
      <c r="I50" s="1155"/>
      <c r="J50" s="1156"/>
      <c r="K50" s="61">
        <v>74</v>
      </c>
      <c r="L50" s="62">
        <v>76</v>
      </c>
      <c r="M50" s="62">
        <v>77</v>
      </c>
      <c r="N50" s="62">
        <v>79</v>
      </c>
      <c r="O50" s="63">
        <v>81</v>
      </c>
      <c r="P50" s="46"/>
      <c r="Q50" s="46"/>
      <c r="R50" s="46"/>
      <c r="S50" s="46"/>
      <c r="T50" s="46"/>
      <c r="U50" s="46"/>
    </row>
    <row r="51" spans="1:21" ht="30.75" customHeight="1" x14ac:dyDescent="0.15">
      <c r="A51" s="46"/>
      <c r="B51" s="1151"/>
      <c r="C51" s="1152"/>
      <c r="D51" s="64"/>
      <c r="E51" s="1155" t="s">
        <v>18</v>
      </c>
      <c r="F51" s="1155"/>
      <c r="G51" s="1155"/>
      <c r="H51" s="1155"/>
      <c r="I51" s="1155"/>
      <c r="J51" s="1156"/>
      <c r="K51" s="61" t="s">
        <v>535</v>
      </c>
      <c r="L51" s="62" t="s">
        <v>535</v>
      </c>
      <c r="M51" s="62" t="s">
        <v>535</v>
      </c>
      <c r="N51" s="62" t="s">
        <v>535</v>
      </c>
      <c r="O51" s="63" t="s">
        <v>535</v>
      </c>
      <c r="P51" s="46"/>
      <c r="Q51" s="46"/>
      <c r="R51" s="46"/>
      <c r="S51" s="46"/>
      <c r="T51" s="46"/>
      <c r="U51" s="46"/>
    </row>
    <row r="52" spans="1:21" ht="30.75" customHeight="1" x14ac:dyDescent="0.15">
      <c r="A52" s="46"/>
      <c r="B52" s="1157" t="s">
        <v>19</v>
      </c>
      <c r="C52" s="1158"/>
      <c r="D52" s="64"/>
      <c r="E52" s="1155" t="s">
        <v>20</v>
      </c>
      <c r="F52" s="1155"/>
      <c r="G52" s="1155"/>
      <c r="H52" s="1155"/>
      <c r="I52" s="1155"/>
      <c r="J52" s="1156"/>
      <c r="K52" s="61">
        <v>1892</v>
      </c>
      <c r="L52" s="62">
        <v>1780</v>
      </c>
      <c r="M52" s="62">
        <v>1554</v>
      </c>
      <c r="N52" s="62">
        <v>1520</v>
      </c>
      <c r="O52" s="63">
        <v>1469</v>
      </c>
      <c r="P52" s="46"/>
      <c r="Q52" s="46"/>
      <c r="R52" s="46"/>
      <c r="S52" s="46"/>
      <c r="T52" s="46"/>
      <c r="U52" s="46"/>
    </row>
    <row r="53" spans="1:21" ht="30.75" customHeight="1" thickBot="1" x14ac:dyDescent="0.2">
      <c r="A53" s="46"/>
      <c r="B53" s="1159" t="s">
        <v>21</v>
      </c>
      <c r="C53" s="1160"/>
      <c r="D53" s="65"/>
      <c r="E53" s="1161" t="s">
        <v>22</v>
      </c>
      <c r="F53" s="1161"/>
      <c r="G53" s="1161"/>
      <c r="H53" s="1161"/>
      <c r="I53" s="1161"/>
      <c r="J53" s="1162"/>
      <c r="K53" s="66">
        <v>681</v>
      </c>
      <c r="L53" s="67">
        <v>659</v>
      </c>
      <c r="M53" s="67">
        <v>580</v>
      </c>
      <c r="N53" s="67">
        <v>602</v>
      </c>
      <c r="O53" s="68">
        <v>774</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590</v>
      </c>
      <c r="P56" s="46"/>
      <c r="Q56" s="46"/>
      <c r="R56" s="46"/>
      <c r="S56" s="46"/>
      <c r="T56" s="46"/>
      <c r="U56" s="46"/>
    </row>
    <row r="57" spans="1:21" ht="31.5" customHeight="1" thickBot="1" x14ac:dyDescent="0.2">
      <c r="A57" s="46"/>
      <c r="B57" s="74"/>
      <c r="C57" s="75"/>
      <c r="D57" s="75"/>
      <c r="E57" s="76"/>
      <c r="F57" s="76"/>
      <c r="G57" s="76"/>
      <c r="H57" s="76"/>
      <c r="I57" s="76"/>
      <c r="J57" s="77" t="s">
        <v>2</v>
      </c>
      <c r="K57" s="78" t="s">
        <v>591</v>
      </c>
      <c r="L57" s="79" t="s">
        <v>592</v>
      </c>
      <c r="M57" s="79" t="s">
        <v>593</v>
      </c>
      <c r="N57" s="79" t="s">
        <v>594</v>
      </c>
      <c r="O57" s="80" t="s">
        <v>595</v>
      </c>
      <c r="P57" s="46"/>
      <c r="Q57" s="46"/>
      <c r="R57" s="46"/>
      <c r="S57" s="46"/>
      <c r="T57" s="46"/>
      <c r="U57" s="46"/>
    </row>
    <row r="58" spans="1:21" ht="31.5" customHeight="1" x14ac:dyDescent="0.15">
      <c r="B58" s="1163" t="s">
        <v>26</v>
      </c>
      <c r="C58" s="1164"/>
      <c r="D58" s="1169" t="s">
        <v>27</v>
      </c>
      <c r="E58" s="1170"/>
      <c r="F58" s="1170"/>
      <c r="G58" s="1170"/>
      <c r="H58" s="1170"/>
      <c r="I58" s="1170"/>
      <c r="J58" s="1171"/>
      <c r="K58" s="81" t="s">
        <v>535</v>
      </c>
      <c r="L58" s="82" t="s">
        <v>535</v>
      </c>
      <c r="M58" s="82" t="s">
        <v>535</v>
      </c>
      <c r="N58" s="82" t="s">
        <v>535</v>
      </c>
      <c r="O58" s="83" t="s">
        <v>535</v>
      </c>
    </row>
    <row r="59" spans="1:21" ht="31.5" customHeight="1" x14ac:dyDescent="0.15">
      <c r="B59" s="1165"/>
      <c r="C59" s="1166"/>
      <c r="D59" s="1172" t="s">
        <v>28</v>
      </c>
      <c r="E59" s="1173"/>
      <c r="F59" s="1173"/>
      <c r="G59" s="1173"/>
      <c r="H59" s="1173"/>
      <c r="I59" s="1173"/>
      <c r="J59" s="1174"/>
      <c r="K59" s="84" t="s">
        <v>535</v>
      </c>
      <c r="L59" s="85" t="s">
        <v>535</v>
      </c>
      <c r="M59" s="85" t="s">
        <v>535</v>
      </c>
      <c r="N59" s="85" t="s">
        <v>535</v>
      </c>
      <c r="O59" s="86" t="s">
        <v>535</v>
      </c>
    </row>
    <row r="60" spans="1:21" ht="31.5" customHeight="1" thickBot="1" x14ac:dyDescent="0.2">
      <c r="B60" s="1167"/>
      <c r="C60" s="1168"/>
      <c r="D60" s="1175" t="s">
        <v>29</v>
      </c>
      <c r="E60" s="1176"/>
      <c r="F60" s="1176"/>
      <c r="G60" s="1176"/>
      <c r="H60" s="1176"/>
      <c r="I60" s="1176"/>
      <c r="J60" s="1177"/>
      <c r="K60" s="87" t="s">
        <v>535</v>
      </c>
      <c r="L60" s="88" t="s">
        <v>535</v>
      </c>
      <c r="M60" s="88" t="s">
        <v>535</v>
      </c>
      <c r="N60" s="88" t="s">
        <v>535</v>
      </c>
      <c r="O60" s="89" t="s">
        <v>535</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l5O6AXxW9ZNAKdl5FQxVqASzsONy+pbravJaU7Y9UlkbGxiaZZa55C3lMusZZ7yvwJyMDLSvxSuyIP+scn1mJg==" saltValue="LsO2lcXz5+rjc+8BhwxRC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575</v>
      </c>
      <c r="J40" s="101" t="s">
        <v>576</v>
      </c>
      <c r="K40" s="101" t="s">
        <v>577</v>
      </c>
      <c r="L40" s="101" t="s">
        <v>578</v>
      </c>
      <c r="M40" s="102" t="s">
        <v>579</v>
      </c>
    </row>
    <row r="41" spans="2:13" ht="27.75" customHeight="1" x14ac:dyDescent="0.15">
      <c r="B41" s="1178" t="s">
        <v>32</v>
      </c>
      <c r="C41" s="1179"/>
      <c r="D41" s="103"/>
      <c r="E41" s="1184" t="s">
        <v>33</v>
      </c>
      <c r="F41" s="1184"/>
      <c r="G41" s="1184"/>
      <c r="H41" s="1185"/>
      <c r="I41" s="342">
        <v>13305</v>
      </c>
      <c r="J41" s="343">
        <v>13888</v>
      </c>
      <c r="K41" s="343">
        <v>14752</v>
      </c>
      <c r="L41" s="343">
        <v>16819</v>
      </c>
      <c r="M41" s="344">
        <v>18399</v>
      </c>
    </row>
    <row r="42" spans="2:13" ht="27.75" customHeight="1" x14ac:dyDescent="0.15">
      <c r="B42" s="1180"/>
      <c r="C42" s="1181"/>
      <c r="D42" s="104"/>
      <c r="E42" s="1186" t="s">
        <v>34</v>
      </c>
      <c r="F42" s="1186"/>
      <c r="G42" s="1186"/>
      <c r="H42" s="1187"/>
      <c r="I42" s="345">
        <v>1084</v>
      </c>
      <c r="J42" s="346">
        <v>1623</v>
      </c>
      <c r="K42" s="346">
        <v>1528</v>
      </c>
      <c r="L42" s="346">
        <v>1419</v>
      </c>
      <c r="M42" s="347">
        <v>1314</v>
      </c>
    </row>
    <row r="43" spans="2:13" ht="27.75" customHeight="1" x14ac:dyDescent="0.15">
      <c r="B43" s="1180"/>
      <c r="C43" s="1181"/>
      <c r="D43" s="104"/>
      <c r="E43" s="1186" t="s">
        <v>35</v>
      </c>
      <c r="F43" s="1186"/>
      <c r="G43" s="1186"/>
      <c r="H43" s="1187"/>
      <c r="I43" s="345">
        <v>807</v>
      </c>
      <c r="J43" s="346">
        <v>125</v>
      </c>
      <c r="K43" s="346">
        <v>115</v>
      </c>
      <c r="L43" s="346">
        <v>105</v>
      </c>
      <c r="M43" s="347">
        <v>102</v>
      </c>
    </row>
    <row r="44" spans="2:13" ht="27.75" customHeight="1" x14ac:dyDescent="0.15">
      <c r="B44" s="1180"/>
      <c r="C44" s="1181"/>
      <c r="D44" s="104"/>
      <c r="E44" s="1186" t="s">
        <v>36</v>
      </c>
      <c r="F44" s="1186"/>
      <c r="G44" s="1186"/>
      <c r="H44" s="1187"/>
      <c r="I44" s="345">
        <v>9314</v>
      </c>
      <c r="J44" s="346">
        <v>9753</v>
      </c>
      <c r="K44" s="346">
        <v>9442</v>
      </c>
      <c r="L44" s="346">
        <v>9118</v>
      </c>
      <c r="M44" s="347">
        <v>8619</v>
      </c>
    </row>
    <row r="45" spans="2:13" ht="27.75" customHeight="1" x14ac:dyDescent="0.15">
      <c r="B45" s="1180"/>
      <c r="C45" s="1181"/>
      <c r="D45" s="104"/>
      <c r="E45" s="1186" t="s">
        <v>37</v>
      </c>
      <c r="F45" s="1186"/>
      <c r="G45" s="1186"/>
      <c r="H45" s="1187"/>
      <c r="I45" s="345">
        <v>7999</v>
      </c>
      <c r="J45" s="346">
        <v>7716</v>
      </c>
      <c r="K45" s="346">
        <v>7192</v>
      </c>
      <c r="L45" s="346">
        <v>6765</v>
      </c>
      <c r="M45" s="347">
        <v>6343</v>
      </c>
    </row>
    <row r="46" spans="2:13" ht="27.75" customHeight="1" x14ac:dyDescent="0.15">
      <c r="B46" s="1180"/>
      <c r="C46" s="1181"/>
      <c r="D46" s="105"/>
      <c r="E46" s="1186" t="s">
        <v>38</v>
      </c>
      <c r="F46" s="1186"/>
      <c r="G46" s="1186"/>
      <c r="H46" s="1187"/>
      <c r="I46" s="345" t="s">
        <v>535</v>
      </c>
      <c r="J46" s="346" t="s">
        <v>535</v>
      </c>
      <c r="K46" s="346" t="s">
        <v>535</v>
      </c>
      <c r="L46" s="346" t="s">
        <v>535</v>
      </c>
      <c r="M46" s="347" t="s">
        <v>535</v>
      </c>
    </row>
    <row r="47" spans="2:13" ht="27.75" customHeight="1" x14ac:dyDescent="0.15">
      <c r="B47" s="1180"/>
      <c r="C47" s="1181"/>
      <c r="D47" s="106"/>
      <c r="E47" s="1188" t="s">
        <v>39</v>
      </c>
      <c r="F47" s="1189"/>
      <c r="G47" s="1189"/>
      <c r="H47" s="1190"/>
      <c r="I47" s="345" t="s">
        <v>535</v>
      </c>
      <c r="J47" s="346" t="s">
        <v>535</v>
      </c>
      <c r="K47" s="346" t="s">
        <v>535</v>
      </c>
      <c r="L47" s="346" t="s">
        <v>535</v>
      </c>
      <c r="M47" s="347" t="s">
        <v>535</v>
      </c>
    </row>
    <row r="48" spans="2:13" ht="27.75" customHeight="1" x14ac:dyDescent="0.15">
      <c r="B48" s="1180"/>
      <c r="C48" s="1181"/>
      <c r="D48" s="104"/>
      <c r="E48" s="1186" t="s">
        <v>40</v>
      </c>
      <c r="F48" s="1186"/>
      <c r="G48" s="1186"/>
      <c r="H48" s="1187"/>
      <c r="I48" s="345" t="s">
        <v>535</v>
      </c>
      <c r="J48" s="346" t="s">
        <v>535</v>
      </c>
      <c r="K48" s="346" t="s">
        <v>535</v>
      </c>
      <c r="L48" s="346" t="s">
        <v>535</v>
      </c>
      <c r="M48" s="347" t="s">
        <v>535</v>
      </c>
    </row>
    <row r="49" spans="2:13" ht="27.75" customHeight="1" x14ac:dyDescent="0.15">
      <c r="B49" s="1182"/>
      <c r="C49" s="1183"/>
      <c r="D49" s="104"/>
      <c r="E49" s="1186" t="s">
        <v>41</v>
      </c>
      <c r="F49" s="1186"/>
      <c r="G49" s="1186"/>
      <c r="H49" s="1187"/>
      <c r="I49" s="345" t="s">
        <v>535</v>
      </c>
      <c r="J49" s="346" t="s">
        <v>535</v>
      </c>
      <c r="K49" s="346" t="s">
        <v>535</v>
      </c>
      <c r="L49" s="346" t="s">
        <v>535</v>
      </c>
      <c r="M49" s="347" t="s">
        <v>535</v>
      </c>
    </row>
    <row r="50" spans="2:13" ht="27.75" customHeight="1" x14ac:dyDescent="0.15">
      <c r="B50" s="1191" t="s">
        <v>42</v>
      </c>
      <c r="C50" s="1192"/>
      <c r="D50" s="107"/>
      <c r="E50" s="1186" t="s">
        <v>43</v>
      </c>
      <c r="F50" s="1186"/>
      <c r="G50" s="1186"/>
      <c r="H50" s="1187"/>
      <c r="I50" s="345">
        <v>6653</v>
      </c>
      <c r="J50" s="346">
        <v>5813</v>
      </c>
      <c r="K50" s="346">
        <v>6864</v>
      </c>
      <c r="L50" s="346">
        <v>7756</v>
      </c>
      <c r="M50" s="347">
        <v>8894</v>
      </c>
    </row>
    <row r="51" spans="2:13" ht="27.75" customHeight="1" x14ac:dyDescent="0.15">
      <c r="B51" s="1180"/>
      <c r="C51" s="1181"/>
      <c r="D51" s="104"/>
      <c r="E51" s="1186" t="s">
        <v>44</v>
      </c>
      <c r="F51" s="1186"/>
      <c r="G51" s="1186"/>
      <c r="H51" s="1187"/>
      <c r="I51" s="345">
        <v>6495</v>
      </c>
      <c r="J51" s="346">
        <v>6994</v>
      </c>
      <c r="K51" s="346">
        <v>6874</v>
      </c>
      <c r="L51" s="346">
        <v>6932</v>
      </c>
      <c r="M51" s="347">
        <v>6706</v>
      </c>
    </row>
    <row r="52" spans="2:13" ht="27.75" customHeight="1" x14ac:dyDescent="0.15">
      <c r="B52" s="1182"/>
      <c r="C52" s="1183"/>
      <c r="D52" s="104"/>
      <c r="E52" s="1186" t="s">
        <v>45</v>
      </c>
      <c r="F52" s="1186"/>
      <c r="G52" s="1186"/>
      <c r="H52" s="1187"/>
      <c r="I52" s="345">
        <v>14937</v>
      </c>
      <c r="J52" s="346">
        <v>14764</v>
      </c>
      <c r="K52" s="346">
        <v>14437</v>
      </c>
      <c r="L52" s="346">
        <v>14418</v>
      </c>
      <c r="M52" s="347">
        <v>13918</v>
      </c>
    </row>
    <row r="53" spans="2:13" ht="27.75" customHeight="1" thickBot="1" x14ac:dyDescent="0.2">
      <c r="B53" s="1193" t="s">
        <v>46</v>
      </c>
      <c r="C53" s="1194"/>
      <c r="D53" s="108"/>
      <c r="E53" s="1195" t="s">
        <v>47</v>
      </c>
      <c r="F53" s="1195"/>
      <c r="G53" s="1195"/>
      <c r="H53" s="1196"/>
      <c r="I53" s="348">
        <v>4425</v>
      </c>
      <c r="J53" s="349">
        <v>5534</v>
      </c>
      <c r="K53" s="349">
        <v>4853</v>
      </c>
      <c r="L53" s="349">
        <v>5121</v>
      </c>
      <c r="M53" s="350">
        <v>5258</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lIyqgvdgpl9i4b4kP10ySVNBeDdpLCWPqb7AGmUpbXpsbac1Sz7E0khoYOikFX01e+ItBew7BxUcmH99mJBwQ==" saltValue="89cHqb3GSfyhlukW9t3S3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577</v>
      </c>
      <c r="G54" s="117" t="s">
        <v>578</v>
      </c>
      <c r="H54" s="118" t="s">
        <v>579</v>
      </c>
    </row>
    <row r="55" spans="2:8" ht="52.5" customHeight="1" x14ac:dyDescent="0.15">
      <c r="B55" s="119"/>
      <c r="C55" s="1205" t="s">
        <v>50</v>
      </c>
      <c r="D55" s="1205"/>
      <c r="E55" s="1206"/>
      <c r="F55" s="120">
        <v>3939</v>
      </c>
      <c r="G55" s="120">
        <v>4834</v>
      </c>
      <c r="H55" s="121">
        <v>5400</v>
      </c>
    </row>
    <row r="56" spans="2:8" ht="52.5" customHeight="1" x14ac:dyDescent="0.15">
      <c r="B56" s="122"/>
      <c r="C56" s="1207" t="s">
        <v>51</v>
      </c>
      <c r="D56" s="1207"/>
      <c r="E56" s="1208"/>
      <c r="F56" s="123">
        <v>34</v>
      </c>
      <c r="G56" s="123">
        <v>35</v>
      </c>
      <c r="H56" s="124">
        <v>35</v>
      </c>
    </row>
    <row r="57" spans="2:8" ht="53.25" customHeight="1" x14ac:dyDescent="0.15">
      <c r="B57" s="122"/>
      <c r="C57" s="1209" t="s">
        <v>52</v>
      </c>
      <c r="D57" s="1209"/>
      <c r="E57" s="1210"/>
      <c r="F57" s="125">
        <v>2295</v>
      </c>
      <c r="G57" s="125">
        <v>1957</v>
      </c>
      <c r="H57" s="126">
        <v>2284</v>
      </c>
    </row>
    <row r="58" spans="2:8" ht="45.75" customHeight="1" x14ac:dyDescent="0.15">
      <c r="B58" s="127"/>
      <c r="C58" s="1197" t="s">
        <v>609</v>
      </c>
      <c r="D58" s="1198"/>
      <c r="E58" s="1199"/>
      <c r="F58" s="128">
        <v>1212</v>
      </c>
      <c r="G58" s="128">
        <v>1223</v>
      </c>
      <c r="H58" s="129">
        <v>1235</v>
      </c>
    </row>
    <row r="59" spans="2:8" ht="45.75" customHeight="1" x14ac:dyDescent="0.15">
      <c r="B59" s="127"/>
      <c r="C59" s="1197" t="s">
        <v>610</v>
      </c>
      <c r="D59" s="1198"/>
      <c r="E59" s="1199"/>
      <c r="F59" s="128">
        <v>385</v>
      </c>
      <c r="G59" s="128">
        <v>415</v>
      </c>
      <c r="H59" s="129">
        <v>446</v>
      </c>
    </row>
    <row r="60" spans="2:8" ht="45.75" customHeight="1" x14ac:dyDescent="0.15">
      <c r="B60" s="127"/>
      <c r="C60" s="1197" t="s">
        <v>611</v>
      </c>
      <c r="D60" s="1198"/>
      <c r="E60" s="1199"/>
      <c r="F60" s="128">
        <v>0</v>
      </c>
      <c r="G60" s="128">
        <v>0</v>
      </c>
      <c r="H60" s="129">
        <v>300</v>
      </c>
    </row>
    <row r="61" spans="2:8" ht="45.75" customHeight="1" x14ac:dyDescent="0.15">
      <c r="B61" s="127"/>
      <c r="C61" s="1197" t="s">
        <v>612</v>
      </c>
      <c r="D61" s="1198"/>
      <c r="E61" s="1199"/>
      <c r="F61" s="128">
        <v>112</v>
      </c>
      <c r="G61" s="128">
        <v>112</v>
      </c>
      <c r="H61" s="129">
        <v>112</v>
      </c>
    </row>
    <row r="62" spans="2:8" ht="45.75" customHeight="1" thickBot="1" x14ac:dyDescent="0.2">
      <c r="B62" s="130"/>
      <c r="C62" s="1200" t="s">
        <v>613</v>
      </c>
      <c r="D62" s="1201"/>
      <c r="E62" s="1202"/>
      <c r="F62" s="131">
        <v>141</v>
      </c>
      <c r="G62" s="131">
        <v>116</v>
      </c>
      <c r="H62" s="132">
        <v>99</v>
      </c>
    </row>
    <row r="63" spans="2:8" ht="52.5" customHeight="1" thickBot="1" x14ac:dyDescent="0.2">
      <c r="B63" s="133"/>
      <c r="C63" s="1203" t="s">
        <v>53</v>
      </c>
      <c r="D63" s="1203"/>
      <c r="E63" s="1204"/>
      <c r="F63" s="134">
        <v>6269</v>
      </c>
      <c r="G63" s="134">
        <v>6826</v>
      </c>
      <c r="H63" s="135">
        <v>7719</v>
      </c>
    </row>
    <row r="64" spans="2:8" x14ac:dyDescent="0.15"/>
  </sheetData>
  <sheetProtection algorithmName="SHA-512" hashValue="bYqiVC0S3ZxsnoYsVMsdYV4DZB+X0uttLVS2mWrDJrCekRZ21mvAmdD5uclqQBYwFYL2hCEygj+qEIQO2KHxJQ==" saltValue="FsPdCL8veEpvIcdzUDV4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572</v>
      </c>
      <c r="G2" s="149"/>
      <c r="H2" s="150"/>
    </row>
    <row r="3" spans="1:8" x14ac:dyDescent="0.15">
      <c r="A3" s="146" t="s">
        <v>565</v>
      </c>
      <c r="B3" s="151"/>
      <c r="C3" s="152"/>
      <c r="D3" s="153">
        <v>58675</v>
      </c>
      <c r="E3" s="154"/>
      <c r="F3" s="155">
        <v>54684</v>
      </c>
      <c r="G3" s="156"/>
      <c r="H3" s="157"/>
    </row>
    <row r="4" spans="1:8" x14ac:dyDescent="0.15">
      <c r="A4" s="158"/>
      <c r="B4" s="159"/>
      <c r="C4" s="160"/>
      <c r="D4" s="161">
        <v>31888</v>
      </c>
      <c r="E4" s="162"/>
      <c r="F4" s="163">
        <v>32829</v>
      </c>
      <c r="G4" s="164"/>
      <c r="H4" s="165"/>
    </row>
    <row r="5" spans="1:8" x14ac:dyDescent="0.15">
      <c r="A5" s="146" t="s">
        <v>567</v>
      </c>
      <c r="B5" s="151"/>
      <c r="C5" s="152"/>
      <c r="D5" s="153">
        <v>62059</v>
      </c>
      <c r="E5" s="154"/>
      <c r="F5" s="155">
        <v>62383</v>
      </c>
      <c r="G5" s="156"/>
      <c r="H5" s="157"/>
    </row>
    <row r="6" spans="1:8" x14ac:dyDescent="0.15">
      <c r="A6" s="158"/>
      <c r="B6" s="159"/>
      <c r="C6" s="160"/>
      <c r="D6" s="161">
        <v>26971</v>
      </c>
      <c r="E6" s="162"/>
      <c r="F6" s="163">
        <v>35325</v>
      </c>
      <c r="G6" s="164"/>
      <c r="H6" s="165"/>
    </row>
    <row r="7" spans="1:8" x14ac:dyDescent="0.15">
      <c r="A7" s="146" t="s">
        <v>568</v>
      </c>
      <c r="B7" s="151"/>
      <c r="C7" s="152"/>
      <c r="D7" s="153">
        <v>69079</v>
      </c>
      <c r="E7" s="154"/>
      <c r="F7" s="155">
        <v>63812</v>
      </c>
      <c r="G7" s="156"/>
      <c r="H7" s="157"/>
    </row>
    <row r="8" spans="1:8" x14ac:dyDescent="0.15">
      <c r="A8" s="158"/>
      <c r="B8" s="159"/>
      <c r="C8" s="160"/>
      <c r="D8" s="161">
        <v>26494</v>
      </c>
      <c r="E8" s="162"/>
      <c r="F8" s="163">
        <v>33848</v>
      </c>
      <c r="G8" s="164"/>
      <c r="H8" s="165"/>
    </row>
    <row r="9" spans="1:8" x14ac:dyDescent="0.15">
      <c r="A9" s="146" t="s">
        <v>569</v>
      </c>
      <c r="B9" s="151"/>
      <c r="C9" s="152"/>
      <c r="D9" s="153">
        <v>81425</v>
      </c>
      <c r="E9" s="154"/>
      <c r="F9" s="155">
        <v>54225</v>
      </c>
      <c r="G9" s="156"/>
      <c r="H9" s="157"/>
    </row>
    <row r="10" spans="1:8" x14ac:dyDescent="0.15">
      <c r="A10" s="158"/>
      <c r="B10" s="159"/>
      <c r="C10" s="160"/>
      <c r="D10" s="161">
        <v>25864</v>
      </c>
      <c r="E10" s="162"/>
      <c r="F10" s="163">
        <v>27337</v>
      </c>
      <c r="G10" s="164"/>
      <c r="H10" s="165"/>
    </row>
    <row r="11" spans="1:8" x14ac:dyDescent="0.15">
      <c r="A11" s="146" t="s">
        <v>570</v>
      </c>
      <c r="B11" s="151"/>
      <c r="C11" s="152"/>
      <c r="D11" s="153">
        <v>67984</v>
      </c>
      <c r="E11" s="154"/>
      <c r="F11" s="155">
        <v>54016</v>
      </c>
      <c r="G11" s="156"/>
      <c r="H11" s="157"/>
    </row>
    <row r="12" spans="1:8" x14ac:dyDescent="0.15">
      <c r="A12" s="158"/>
      <c r="B12" s="159"/>
      <c r="C12" s="166"/>
      <c r="D12" s="161">
        <v>45727</v>
      </c>
      <c r="E12" s="162"/>
      <c r="F12" s="163">
        <v>28078</v>
      </c>
      <c r="G12" s="164"/>
      <c r="H12" s="165"/>
    </row>
    <row r="13" spans="1:8" x14ac:dyDescent="0.15">
      <c r="A13" s="146"/>
      <c r="B13" s="151"/>
      <c r="C13" s="152"/>
      <c r="D13" s="153">
        <v>67844</v>
      </c>
      <c r="E13" s="154"/>
      <c r="F13" s="155">
        <v>57824</v>
      </c>
      <c r="G13" s="167"/>
      <c r="H13" s="157"/>
    </row>
    <row r="14" spans="1:8" x14ac:dyDescent="0.15">
      <c r="A14" s="158"/>
      <c r="B14" s="159"/>
      <c r="C14" s="160"/>
      <c r="D14" s="161">
        <v>31389</v>
      </c>
      <c r="E14" s="162"/>
      <c r="F14" s="163">
        <v>31483</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8.4499999999999993</v>
      </c>
      <c r="C19" s="168">
        <f>ROUND(VALUE(SUBSTITUTE(実質収支比率等に係る経年分析!G$48,"▲","-")),2)</f>
        <v>9.65</v>
      </c>
      <c r="D19" s="168">
        <f>ROUND(VALUE(SUBSTITUTE(実質収支比率等に係る経年分析!H$48,"▲","-")),2)</f>
        <v>10.050000000000001</v>
      </c>
      <c r="E19" s="168">
        <f>ROUND(VALUE(SUBSTITUTE(実質収支比率等に係る経年分析!I$48,"▲","-")),2)</f>
        <v>11.92</v>
      </c>
      <c r="F19" s="168">
        <f>ROUND(VALUE(SUBSTITUTE(実質収支比率等に係る経年分析!J$48,"▲","-")),2)</f>
        <v>5.76</v>
      </c>
    </row>
    <row r="20" spans="1:11" x14ac:dyDescent="0.15">
      <c r="A20" s="168" t="s">
        <v>57</v>
      </c>
      <c r="B20" s="168">
        <f>ROUND(VALUE(SUBSTITUTE(実質収支比率等に係る経年分析!F$47,"▲","-")),2)</f>
        <v>20.37</v>
      </c>
      <c r="C20" s="168">
        <f>ROUND(VALUE(SUBSTITUTE(実質収支比率等に係る経年分析!G$47,"▲","-")),2)</f>
        <v>15.19</v>
      </c>
      <c r="D20" s="168">
        <f>ROUND(VALUE(SUBSTITUTE(実質収支比率等に係る経年分析!H$47,"▲","-")),2)</f>
        <v>19.53</v>
      </c>
      <c r="E20" s="168">
        <f>ROUND(VALUE(SUBSTITUTE(実質収支比率等に係る経年分析!I$47,"▲","-")),2)</f>
        <v>24.38</v>
      </c>
      <c r="F20" s="168">
        <f>ROUND(VALUE(SUBSTITUTE(実質収支比率等に係る経年分析!J$47,"▲","-")),2)</f>
        <v>26.75</v>
      </c>
    </row>
    <row r="21" spans="1:11" x14ac:dyDescent="0.15">
      <c r="A21" s="168" t="s">
        <v>58</v>
      </c>
      <c r="B21" s="168">
        <f>IF(ISNUMBER(VALUE(SUBSTITUTE(実質収支比率等に係る経年分析!F$49,"▲","-"))),ROUND(VALUE(SUBSTITUTE(実質収支比率等に係る経年分析!F$49,"▲","-")),2),NA())</f>
        <v>5.27</v>
      </c>
      <c r="C21" s="168">
        <f>IF(ISNUMBER(VALUE(SUBSTITUTE(実質収支比率等に係る経年分析!G$49,"▲","-"))),ROUND(VALUE(SUBSTITUTE(実質収支比率等に係る経年分析!G$49,"▲","-")),2),NA())</f>
        <v>-3.93</v>
      </c>
      <c r="D21" s="168">
        <f>IF(ISNUMBER(VALUE(SUBSTITUTE(実質収支比率等に係る経年分析!H$49,"▲","-"))),ROUND(VALUE(SUBSTITUTE(実質収支比率等に係る経年分析!H$49,"▲","-")),2),NA())</f>
        <v>5.91</v>
      </c>
      <c r="E21" s="168">
        <f>IF(ISNUMBER(VALUE(SUBSTITUTE(実質収支比率等に係る経年分析!I$49,"▲","-"))),ROUND(VALUE(SUBSTITUTE(実質収支比率等に係る経年分析!I$49,"▲","-")),2),NA())</f>
        <v>6.22</v>
      </c>
      <c r="F21" s="168">
        <f>IF(ISNUMBER(VALUE(SUBSTITUTE(実質収支比率等に係る経年分析!J$49,"▲","-"))),ROUND(VALUE(SUBSTITUTE(実質収支比率等に係る経年分析!J$49,"▲","-")),2),NA())</f>
        <v>-3.15</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4.96</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0.01</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0.01</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農業集落排水事業特別会計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0.06</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0.01</v>
      </c>
    </row>
    <row r="32" spans="1:11" x14ac:dyDescent="0.15">
      <c r="A32" s="169" t="str">
        <f>IF(連結実質赤字比率に係る赤字・黒字の構成分析!C$38="",NA(),連結実質赤字比率に係る赤字・黒字の構成分析!C$38)</f>
        <v>国民健康保険特別会計（直営診療施設勘定）</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0.03</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0.03</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0.03</v>
      </c>
    </row>
    <row r="33" spans="1:16" x14ac:dyDescent="0.15">
      <c r="A33" s="169" t="str">
        <f>IF(連結実質赤字比率に係る赤字・黒字の構成分析!C$37="",NA(),連結実質赤字比率に係る赤字・黒字の構成分析!C$37)</f>
        <v>後期高齢者医療特別会計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0.11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0.01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0.01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0.01</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0.03</v>
      </c>
    </row>
    <row r="34" spans="1:16" x14ac:dyDescent="0.15">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0.81</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0.51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1.1599999999999999</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1.24</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0.79</v>
      </c>
    </row>
    <row r="35" spans="1:16" x14ac:dyDescent="0.15">
      <c r="A35" s="169" t="str">
        <f>IF(連結実質赤字比率に係る赤字・黒字の構成分析!C$35="",NA(),連結実質赤字比率に係る赤字・黒字の構成分析!C$35)</f>
        <v>国民健康保険特別会計（事業勘定）</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3.59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3.65</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4.07</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3.88</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3.45</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8.43</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9.6300000000000008</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10.029999999999999</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11.92</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5.75</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1892</v>
      </c>
      <c r="E42" s="170"/>
      <c r="F42" s="170"/>
      <c r="G42" s="170">
        <f>'実質公債費比率（分子）の構造'!L$52</f>
        <v>1780</v>
      </c>
      <c r="H42" s="170"/>
      <c r="I42" s="170"/>
      <c r="J42" s="170">
        <f>'実質公債費比率（分子）の構造'!M$52</f>
        <v>1554</v>
      </c>
      <c r="K42" s="170"/>
      <c r="L42" s="170"/>
      <c r="M42" s="170">
        <f>'実質公債費比率（分子）の構造'!N$52</f>
        <v>1520</v>
      </c>
      <c r="N42" s="170"/>
      <c r="O42" s="170"/>
      <c r="P42" s="170">
        <f>'実質公債費比率（分子）の構造'!O$52</f>
        <v>1469</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74</v>
      </c>
      <c r="C44" s="170"/>
      <c r="D44" s="170"/>
      <c r="E44" s="170">
        <f>'実質公債費比率（分子）の構造'!L$50</f>
        <v>76</v>
      </c>
      <c r="F44" s="170"/>
      <c r="G44" s="170"/>
      <c r="H44" s="170">
        <f>'実質公債費比率（分子）の構造'!M$50</f>
        <v>77</v>
      </c>
      <c r="I44" s="170"/>
      <c r="J44" s="170"/>
      <c r="K44" s="170">
        <f>'実質公債費比率（分子）の構造'!N$50</f>
        <v>79</v>
      </c>
      <c r="L44" s="170"/>
      <c r="M44" s="170"/>
      <c r="N44" s="170">
        <f>'実質公債費比率（分子）の構造'!O$50</f>
        <v>81</v>
      </c>
      <c r="O44" s="170"/>
      <c r="P44" s="170"/>
    </row>
    <row r="45" spans="1:16" x14ac:dyDescent="0.15">
      <c r="A45" s="170" t="s">
        <v>68</v>
      </c>
      <c r="B45" s="170">
        <f>'実質公債費比率（分子）の構造'!K$49</f>
        <v>479</v>
      </c>
      <c r="C45" s="170"/>
      <c r="D45" s="170"/>
      <c r="E45" s="170">
        <f>'実質公債費比率（分子）の構造'!L$49</f>
        <v>541</v>
      </c>
      <c r="F45" s="170"/>
      <c r="G45" s="170"/>
      <c r="H45" s="170">
        <f>'実質公債費比率（分子）の構造'!M$49</f>
        <v>404</v>
      </c>
      <c r="I45" s="170"/>
      <c r="J45" s="170"/>
      <c r="K45" s="170">
        <f>'実質公債費比率（分子）の構造'!N$49</f>
        <v>413</v>
      </c>
      <c r="L45" s="170"/>
      <c r="M45" s="170"/>
      <c r="N45" s="170">
        <f>'実質公債費比率（分子）の構造'!O$49</f>
        <v>426</v>
      </c>
      <c r="O45" s="170"/>
      <c r="P45" s="170"/>
    </row>
    <row r="46" spans="1:16" x14ac:dyDescent="0.15">
      <c r="A46" s="170" t="s">
        <v>69</v>
      </c>
      <c r="B46" s="170">
        <f>'実質公債費比率（分子）の構造'!K$48</f>
        <v>85</v>
      </c>
      <c r="C46" s="170"/>
      <c r="D46" s="170"/>
      <c r="E46" s="170">
        <f>'実質公債費比率（分子）の構造'!L$48</f>
        <v>13</v>
      </c>
      <c r="F46" s="170"/>
      <c r="G46" s="170"/>
      <c r="H46" s="170">
        <f>'実質公債費比率（分子）の構造'!M$48</f>
        <v>13</v>
      </c>
      <c r="I46" s="170"/>
      <c r="J46" s="170"/>
      <c r="K46" s="170">
        <f>'実質公債費比率（分子）の構造'!N$48</f>
        <v>13</v>
      </c>
      <c r="L46" s="170"/>
      <c r="M46" s="170"/>
      <c r="N46" s="170">
        <f>'実質公債費比率（分子）の構造'!O$48</f>
        <v>13</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1935</v>
      </c>
      <c r="C49" s="170"/>
      <c r="D49" s="170"/>
      <c r="E49" s="170">
        <f>'実質公債費比率（分子）の構造'!L$45</f>
        <v>1809</v>
      </c>
      <c r="F49" s="170"/>
      <c r="G49" s="170"/>
      <c r="H49" s="170">
        <f>'実質公債費比率（分子）の構造'!M$45</f>
        <v>1640</v>
      </c>
      <c r="I49" s="170"/>
      <c r="J49" s="170"/>
      <c r="K49" s="170">
        <f>'実質公債費比率（分子）の構造'!N$45</f>
        <v>1617</v>
      </c>
      <c r="L49" s="170"/>
      <c r="M49" s="170"/>
      <c r="N49" s="170">
        <f>'実質公債費比率（分子）の構造'!O$45</f>
        <v>1723</v>
      </c>
      <c r="O49" s="170"/>
      <c r="P49" s="170"/>
    </row>
    <row r="50" spans="1:16" x14ac:dyDescent="0.15">
      <c r="A50" s="170" t="s">
        <v>73</v>
      </c>
      <c r="B50" s="170" t="e">
        <f>NA()</f>
        <v>#N/A</v>
      </c>
      <c r="C50" s="170">
        <f>IF(ISNUMBER('実質公債費比率（分子）の構造'!K$53),'実質公債費比率（分子）の構造'!K$53,NA())</f>
        <v>681</v>
      </c>
      <c r="D50" s="170" t="e">
        <f>NA()</f>
        <v>#N/A</v>
      </c>
      <c r="E50" s="170" t="e">
        <f>NA()</f>
        <v>#N/A</v>
      </c>
      <c r="F50" s="170">
        <f>IF(ISNUMBER('実質公債費比率（分子）の構造'!L$53),'実質公債費比率（分子）の構造'!L$53,NA())</f>
        <v>659</v>
      </c>
      <c r="G50" s="170" t="e">
        <f>NA()</f>
        <v>#N/A</v>
      </c>
      <c r="H50" s="170" t="e">
        <f>NA()</f>
        <v>#N/A</v>
      </c>
      <c r="I50" s="170">
        <f>IF(ISNUMBER('実質公債費比率（分子）の構造'!M$53),'実質公債費比率（分子）の構造'!M$53,NA())</f>
        <v>580</v>
      </c>
      <c r="J50" s="170" t="e">
        <f>NA()</f>
        <v>#N/A</v>
      </c>
      <c r="K50" s="170" t="e">
        <f>NA()</f>
        <v>#N/A</v>
      </c>
      <c r="L50" s="170">
        <f>IF(ISNUMBER('実質公債費比率（分子）の構造'!N$53),'実質公債費比率（分子）の構造'!N$53,NA())</f>
        <v>602</v>
      </c>
      <c r="M50" s="170" t="e">
        <f>NA()</f>
        <v>#N/A</v>
      </c>
      <c r="N50" s="170" t="e">
        <f>NA()</f>
        <v>#N/A</v>
      </c>
      <c r="O50" s="170">
        <f>IF(ISNUMBER('実質公債費比率（分子）の構造'!O$53),'実質公債費比率（分子）の構造'!O$53,NA())</f>
        <v>774</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14937</v>
      </c>
      <c r="E56" s="169"/>
      <c r="F56" s="169"/>
      <c r="G56" s="169">
        <f>'将来負担比率（分子）の構造'!J$52</f>
        <v>14764</v>
      </c>
      <c r="H56" s="169"/>
      <c r="I56" s="169"/>
      <c r="J56" s="169">
        <f>'将来負担比率（分子）の構造'!K$52</f>
        <v>14437</v>
      </c>
      <c r="K56" s="169"/>
      <c r="L56" s="169"/>
      <c r="M56" s="169">
        <f>'将来負担比率（分子）の構造'!L$52</f>
        <v>14418</v>
      </c>
      <c r="N56" s="169"/>
      <c r="O56" s="169"/>
      <c r="P56" s="169">
        <f>'将来負担比率（分子）の構造'!M$52</f>
        <v>13918</v>
      </c>
    </row>
    <row r="57" spans="1:16" x14ac:dyDescent="0.15">
      <c r="A57" s="169" t="s">
        <v>44</v>
      </c>
      <c r="B57" s="169"/>
      <c r="C57" s="169"/>
      <c r="D57" s="169">
        <f>'将来負担比率（分子）の構造'!I$51</f>
        <v>6495</v>
      </c>
      <c r="E57" s="169"/>
      <c r="F57" s="169"/>
      <c r="G57" s="169">
        <f>'将来負担比率（分子）の構造'!J$51</f>
        <v>6994</v>
      </c>
      <c r="H57" s="169"/>
      <c r="I57" s="169"/>
      <c r="J57" s="169">
        <f>'将来負担比率（分子）の構造'!K$51</f>
        <v>6874</v>
      </c>
      <c r="K57" s="169"/>
      <c r="L57" s="169"/>
      <c r="M57" s="169">
        <f>'将来負担比率（分子）の構造'!L$51</f>
        <v>6932</v>
      </c>
      <c r="N57" s="169"/>
      <c r="O57" s="169"/>
      <c r="P57" s="169">
        <f>'将来負担比率（分子）の構造'!M$51</f>
        <v>6706</v>
      </c>
    </row>
    <row r="58" spans="1:16" x14ac:dyDescent="0.15">
      <c r="A58" s="169" t="s">
        <v>43</v>
      </c>
      <c r="B58" s="169"/>
      <c r="C58" s="169"/>
      <c r="D58" s="169">
        <f>'将来負担比率（分子）の構造'!I$50</f>
        <v>6653</v>
      </c>
      <c r="E58" s="169"/>
      <c r="F58" s="169"/>
      <c r="G58" s="169">
        <f>'将来負担比率（分子）の構造'!J$50</f>
        <v>5813</v>
      </c>
      <c r="H58" s="169"/>
      <c r="I58" s="169"/>
      <c r="J58" s="169">
        <f>'将来負担比率（分子）の構造'!K$50</f>
        <v>6864</v>
      </c>
      <c r="K58" s="169"/>
      <c r="L58" s="169"/>
      <c r="M58" s="169">
        <f>'将来負担比率（分子）の構造'!L$50</f>
        <v>7756</v>
      </c>
      <c r="N58" s="169"/>
      <c r="O58" s="169"/>
      <c r="P58" s="169">
        <f>'将来負担比率（分子）の構造'!M$50</f>
        <v>8894</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7999</v>
      </c>
      <c r="C62" s="169"/>
      <c r="D62" s="169"/>
      <c r="E62" s="169">
        <f>'将来負担比率（分子）の構造'!J$45</f>
        <v>7716</v>
      </c>
      <c r="F62" s="169"/>
      <c r="G62" s="169"/>
      <c r="H62" s="169">
        <f>'将来負担比率（分子）の構造'!K$45</f>
        <v>7192</v>
      </c>
      <c r="I62" s="169"/>
      <c r="J62" s="169"/>
      <c r="K62" s="169">
        <f>'将来負担比率（分子）の構造'!L$45</f>
        <v>6765</v>
      </c>
      <c r="L62" s="169"/>
      <c r="M62" s="169"/>
      <c r="N62" s="169">
        <f>'将来負担比率（分子）の構造'!M$45</f>
        <v>6343</v>
      </c>
      <c r="O62" s="169"/>
      <c r="P62" s="169"/>
    </row>
    <row r="63" spans="1:16" x14ac:dyDescent="0.15">
      <c r="A63" s="169" t="s">
        <v>36</v>
      </c>
      <c r="B63" s="169">
        <f>'将来負担比率（分子）の構造'!I$44</f>
        <v>9314</v>
      </c>
      <c r="C63" s="169"/>
      <c r="D63" s="169"/>
      <c r="E63" s="169">
        <f>'将来負担比率（分子）の構造'!J$44</f>
        <v>9753</v>
      </c>
      <c r="F63" s="169"/>
      <c r="G63" s="169"/>
      <c r="H63" s="169">
        <f>'将来負担比率（分子）の構造'!K$44</f>
        <v>9442</v>
      </c>
      <c r="I63" s="169"/>
      <c r="J63" s="169"/>
      <c r="K63" s="169">
        <f>'将来負担比率（分子）の構造'!L$44</f>
        <v>9118</v>
      </c>
      <c r="L63" s="169"/>
      <c r="M63" s="169"/>
      <c r="N63" s="169">
        <f>'将来負担比率（分子）の構造'!M$44</f>
        <v>8619</v>
      </c>
      <c r="O63" s="169"/>
      <c r="P63" s="169"/>
    </row>
    <row r="64" spans="1:16" x14ac:dyDescent="0.15">
      <c r="A64" s="169" t="s">
        <v>35</v>
      </c>
      <c r="B64" s="169">
        <f>'将来負担比率（分子）の構造'!I$43</f>
        <v>807</v>
      </c>
      <c r="C64" s="169"/>
      <c r="D64" s="169"/>
      <c r="E64" s="169">
        <f>'将来負担比率（分子）の構造'!J$43</f>
        <v>125</v>
      </c>
      <c r="F64" s="169"/>
      <c r="G64" s="169"/>
      <c r="H64" s="169">
        <f>'将来負担比率（分子）の構造'!K$43</f>
        <v>115</v>
      </c>
      <c r="I64" s="169"/>
      <c r="J64" s="169"/>
      <c r="K64" s="169">
        <f>'将来負担比率（分子）の構造'!L$43</f>
        <v>105</v>
      </c>
      <c r="L64" s="169"/>
      <c r="M64" s="169"/>
      <c r="N64" s="169">
        <f>'将来負担比率（分子）の構造'!M$43</f>
        <v>102</v>
      </c>
      <c r="O64" s="169"/>
      <c r="P64" s="169"/>
    </row>
    <row r="65" spans="1:16" x14ac:dyDescent="0.15">
      <c r="A65" s="169" t="s">
        <v>34</v>
      </c>
      <c r="B65" s="169">
        <f>'将来負担比率（分子）の構造'!I$42</f>
        <v>1084</v>
      </c>
      <c r="C65" s="169"/>
      <c r="D65" s="169"/>
      <c r="E65" s="169">
        <f>'将来負担比率（分子）の構造'!J$42</f>
        <v>1623</v>
      </c>
      <c r="F65" s="169"/>
      <c r="G65" s="169"/>
      <c r="H65" s="169">
        <f>'将来負担比率（分子）の構造'!K$42</f>
        <v>1528</v>
      </c>
      <c r="I65" s="169"/>
      <c r="J65" s="169"/>
      <c r="K65" s="169">
        <f>'将来負担比率（分子）の構造'!L$42</f>
        <v>1419</v>
      </c>
      <c r="L65" s="169"/>
      <c r="M65" s="169"/>
      <c r="N65" s="169">
        <f>'将来負担比率（分子）の構造'!M$42</f>
        <v>1314</v>
      </c>
      <c r="O65" s="169"/>
      <c r="P65" s="169"/>
    </row>
    <row r="66" spans="1:16" x14ac:dyDescent="0.15">
      <c r="A66" s="169" t="s">
        <v>33</v>
      </c>
      <c r="B66" s="169">
        <f>'将来負担比率（分子）の構造'!I$41</f>
        <v>13305</v>
      </c>
      <c r="C66" s="169"/>
      <c r="D66" s="169"/>
      <c r="E66" s="169">
        <f>'将来負担比率（分子）の構造'!J$41</f>
        <v>13888</v>
      </c>
      <c r="F66" s="169"/>
      <c r="G66" s="169"/>
      <c r="H66" s="169">
        <f>'将来負担比率（分子）の構造'!K$41</f>
        <v>14752</v>
      </c>
      <c r="I66" s="169"/>
      <c r="J66" s="169"/>
      <c r="K66" s="169">
        <f>'将来負担比率（分子）の構造'!L$41</f>
        <v>16819</v>
      </c>
      <c r="L66" s="169"/>
      <c r="M66" s="169"/>
      <c r="N66" s="169">
        <f>'将来負担比率（分子）の構造'!M$41</f>
        <v>18399</v>
      </c>
      <c r="O66" s="169"/>
      <c r="P66" s="169"/>
    </row>
    <row r="67" spans="1:16" x14ac:dyDescent="0.15">
      <c r="A67" s="169" t="s">
        <v>77</v>
      </c>
      <c r="B67" s="169" t="e">
        <f>NA()</f>
        <v>#N/A</v>
      </c>
      <c r="C67" s="169">
        <f>IF(ISNUMBER('将来負担比率（分子）の構造'!I$53), IF('将来負担比率（分子）の構造'!I$53 &lt; 0, 0, '将来負担比率（分子）の構造'!I$53), NA())</f>
        <v>4425</v>
      </c>
      <c r="D67" s="169" t="e">
        <f>NA()</f>
        <v>#N/A</v>
      </c>
      <c r="E67" s="169" t="e">
        <f>NA()</f>
        <v>#N/A</v>
      </c>
      <c r="F67" s="169">
        <f>IF(ISNUMBER('将来負担比率（分子）の構造'!J$53), IF('将来負担比率（分子）の構造'!J$53 &lt; 0, 0, '将来負担比率（分子）の構造'!J$53), NA())</f>
        <v>5534</v>
      </c>
      <c r="G67" s="169" t="e">
        <f>NA()</f>
        <v>#N/A</v>
      </c>
      <c r="H67" s="169" t="e">
        <f>NA()</f>
        <v>#N/A</v>
      </c>
      <c r="I67" s="169">
        <f>IF(ISNUMBER('将来負担比率（分子）の構造'!K$53), IF('将来負担比率（分子）の構造'!K$53 &lt; 0, 0, '将来負担比率（分子）の構造'!K$53), NA())</f>
        <v>4853</v>
      </c>
      <c r="J67" s="169" t="e">
        <f>NA()</f>
        <v>#N/A</v>
      </c>
      <c r="K67" s="169" t="e">
        <f>NA()</f>
        <v>#N/A</v>
      </c>
      <c r="L67" s="169">
        <f>IF(ISNUMBER('将来負担比率（分子）の構造'!L$53), IF('将来負担比率（分子）の構造'!L$53 &lt; 0, 0, '将来負担比率（分子）の構造'!L$53), NA())</f>
        <v>5121</v>
      </c>
      <c r="M67" s="169" t="e">
        <f>NA()</f>
        <v>#N/A</v>
      </c>
      <c r="N67" s="169" t="e">
        <f>NA()</f>
        <v>#N/A</v>
      </c>
      <c r="O67" s="169">
        <f>IF(ISNUMBER('将来負担比率（分子）の構造'!M$53), IF('将来負担比率（分子）の構造'!M$53 &lt; 0, 0, '将来負担比率（分子）の構造'!M$53), NA())</f>
        <v>5258</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3939</v>
      </c>
      <c r="C72" s="173">
        <f>基金残高に係る経年分析!G55</f>
        <v>4834</v>
      </c>
      <c r="D72" s="173">
        <f>基金残高に係る経年分析!H55</f>
        <v>5400</v>
      </c>
    </row>
    <row r="73" spans="1:16" x14ac:dyDescent="0.15">
      <c r="A73" s="172" t="s">
        <v>80</v>
      </c>
      <c r="B73" s="173">
        <f>基金残高に係る経年分析!F56</f>
        <v>34</v>
      </c>
      <c r="C73" s="173">
        <f>基金残高に係る経年分析!G56</f>
        <v>35</v>
      </c>
      <c r="D73" s="173">
        <f>基金残高に係る経年分析!H56</f>
        <v>35</v>
      </c>
    </row>
    <row r="74" spans="1:16" x14ac:dyDescent="0.15">
      <c r="A74" s="172" t="s">
        <v>81</v>
      </c>
      <c r="B74" s="173">
        <f>基金残高に係る経年分析!F57</f>
        <v>2295</v>
      </c>
      <c r="C74" s="173">
        <f>基金残高に係る経年分析!G57</f>
        <v>1957</v>
      </c>
      <c r="D74" s="173">
        <f>基金残高に係る経年分析!H57</f>
        <v>2284</v>
      </c>
    </row>
  </sheetData>
  <sheetProtection algorithmName="SHA-512" hashValue="NT1TvfZXAytBY+vdotzXiBO2eJTyj/me4gVhj2X0ISrLFc5ZK/MhGrxIiJpA6nicbE+nbGg5XJiU096VQTEHrg==" saltValue="RUWH6UG9zKnbRdXz0At5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223</v>
      </c>
      <c r="DI1" s="590"/>
      <c r="DJ1" s="590"/>
      <c r="DK1" s="590"/>
      <c r="DL1" s="590"/>
      <c r="DM1" s="590"/>
      <c r="DN1" s="591"/>
      <c r="DO1" s="208"/>
      <c r="DP1" s="589" t="s">
        <v>224</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225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226</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227</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228</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229</v>
      </c>
      <c r="S4" s="593"/>
      <c r="T4" s="593"/>
      <c r="U4" s="593"/>
      <c r="V4" s="593"/>
      <c r="W4" s="593"/>
      <c r="X4" s="593"/>
      <c r="Y4" s="594"/>
      <c r="Z4" s="592" t="s">
        <v>230</v>
      </c>
      <c r="AA4" s="593"/>
      <c r="AB4" s="593"/>
      <c r="AC4" s="594"/>
      <c r="AD4" s="592" t="s">
        <v>231</v>
      </c>
      <c r="AE4" s="593"/>
      <c r="AF4" s="593"/>
      <c r="AG4" s="593"/>
      <c r="AH4" s="593"/>
      <c r="AI4" s="593"/>
      <c r="AJ4" s="593"/>
      <c r="AK4" s="594"/>
      <c r="AL4" s="592" t="s">
        <v>230</v>
      </c>
      <c r="AM4" s="593"/>
      <c r="AN4" s="593"/>
      <c r="AO4" s="594"/>
      <c r="AP4" s="595" t="s">
        <v>232</v>
      </c>
      <c r="AQ4" s="595"/>
      <c r="AR4" s="595"/>
      <c r="AS4" s="595"/>
      <c r="AT4" s="595"/>
      <c r="AU4" s="595"/>
      <c r="AV4" s="595"/>
      <c r="AW4" s="595"/>
      <c r="AX4" s="595"/>
      <c r="AY4" s="595"/>
      <c r="AZ4" s="595"/>
      <c r="BA4" s="595"/>
      <c r="BB4" s="595"/>
      <c r="BC4" s="595"/>
      <c r="BD4" s="595"/>
      <c r="BE4" s="595"/>
      <c r="BF4" s="595"/>
      <c r="BG4" s="595" t="s">
        <v>233</v>
      </c>
      <c r="BH4" s="595"/>
      <c r="BI4" s="595"/>
      <c r="BJ4" s="595"/>
      <c r="BK4" s="595"/>
      <c r="BL4" s="595"/>
      <c r="BM4" s="595"/>
      <c r="BN4" s="595"/>
      <c r="BO4" s="595" t="s">
        <v>230</v>
      </c>
      <c r="BP4" s="595"/>
      <c r="BQ4" s="595"/>
      <c r="BR4" s="595"/>
      <c r="BS4" s="595" t="s">
        <v>234</v>
      </c>
      <c r="BT4" s="595"/>
      <c r="BU4" s="595"/>
      <c r="BV4" s="595"/>
      <c r="BW4" s="595"/>
      <c r="BX4" s="595"/>
      <c r="BY4" s="595"/>
      <c r="BZ4" s="595"/>
      <c r="CA4" s="595"/>
      <c r="CB4" s="595"/>
      <c r="CD4" s="592" t="s">
        <v>235</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236</v>
      </c>
      <c r="C5" s="597"/>
      <c r="D5" s="597"/>
      <c r="E5" s="597"/>
      <c r="F5" s="597"/>
      <c r="G5" s="597"/>
      <c r="H5" s="597"/>
      <c r="I5" s="597"/>
      <c r="J5" s="597"/>
      <c r="K5" s="597"/>
      <c r="L5" s="597"/>
      <c r="M5" s="597"/>
      <c r="N5" s="597"/>
      <c r="O5" s="597"/>
      <c r="P5" s="597"/>
      <c r="Q5" s="598"/>
      <c r="R5" s="599">
        <v>17820837</v>
      </c>
      <c r="S5" s="600"/>
      <c r="T5" s="600"/>
      <c r="U5" s="600"/>
      <c r="V5" s="600"/>
      <c r="W5" s="600"/>
      <c r="X5" s="600"/>
      <c r="Y5" s="601"/>
      <c r="Z5" s="602">
        <v>44.9</v>
      </c>
      <c r="AA5" s="602"/>
      <c r="AB5" s="602"/>
      <c r="AC5" s="602"/>
      <c r="AD5" s="603">
        <v>17140262</v>
      </c>
      <c r="AE5" s="603"/>
      <c r="AF5" s="603"/>
      <c r="AG5" s="603"/>
      <c r="AH5" s="603"/>
      <c r="AI5" s="603"/>
      <c r="AJ5" s="603"/>
      <c r="AK5" s="603"/>
      <c r="AL5" s="604">
        <v>83.5</v>
      </c>
      <c r="AM5" s="605"/>
      <c r="AN5" s="605"/>
      <c r="AO5" s="606"/>
      <c r="AP5" s="596" t="s">
        <v>237</v>
      </c>
      <c r="AQ5" s="597"/>
      <c r="AR5" s="597"/>
      <c r="AS5" s="597"/>
      <c r="AT5" s="597"/>
      <c r="AU5" s="597"/>
      <c r="AV5" s="597"/>
      <c r="AW5" s="597"/>
      <c r="AX5" s="597"/>
      <c r="AY5" s="597"/>
      <c r="AZ5" s="597"/>
      <c r="BA5" s="597"/>
      <c r="BB5" s="597"/>
      <c r="BC5" s="597"/>
      <c r="BD5" s="597"/>
      <c r="BE5" s="597"/>
      <c r="BF5" s="598"/>
      <c r="BG5" s="610">
        <v>17227528</v>
      </c>
      <c r="BH5" s="611"/>
      <c r="BI5" s="611"/>
      <c r="BJ5" s="611"/>
      <c r="BK5" s="611"/>
      <c r="BL5" s="611"/>
      <c r="BM5" s="611"/>
      <c r="BN5" s="612"/>
      <c r="BO5" s="613">
        <v>96.7</v>
      </c>
      <c r="BP5" s="613"/>
      <c r="BQ5" s="613"/>
      <c r="BR5" s="613"/>
      <c r="BS5" s="614">
        <v>91160</v>
      </c>
      <c r="BT5" s="614"/>
      <c r="BU5" s="614"/>
      <c r="BV5" s="614"/>
      <c r="BW5" s="614"/>
      <c r="BX5" s="614"/>
      <c r="BY5" s="614"/>
      <c r="BZ5" s="614"/>
      <c r="CA5" s="614"/>
      <c r="CB5" s="618"/>
      <c r="CD5" s="592" t="s">
        <v>232</v>
      </c>
      <c r="CE5" s="593"/>
      <c r="CF5" s="593"/>
      <c r="CG5" s="593"/>
      <c r="CH5" s="593"/>
      <c r="CI5" s="593"/>
      <c r="CJ5" s="593"/>
      <c r="CK5" s="593"/>
      <c r="CL5" s="593"/>
      <c r="CM5" s="593"/>
      <c r="CN5" s="593"/>
      <c r="CO5" s="593"/>
      <c r="CP5" s="593"/>
      <c r="CQ5" s="594"/>
      <c r="CR5" s="592" t="s">
        <v>238</v>
      </c>
      <c r="CS5" s="593"/>
      <c r="CT5" s="593"/>
      <c r="CU5" s="593"/>
      <c r="CV5" s="593"/>
      <c r="CW5" s="593"/>
      <c r="CX5" s="593"/>
      <c r="CY5" s="594"/>
      <c r="CZ5" s="592" t="s">
        <v>230</v>
      </c>
      <c r="DA5" s="593"/>
      <c r="DB5" s="593"/>
      <c r="DC5" s="594"/>
      <c r="DD5" s="592" t="s">
        <v>239</v>
      </c>
      <c r="DE5" s="593"/>
      <c r="DF5" s="593"/>
      <c r="DG5" s="593"/>
      <c r="DH5" s="593"/>
      <c r="DI5" s="593"/>
      <c r="DJ5" s="593"/>
      <c r="DK5" s="593"/>
      <c r="DL5" s="593"/>
      <c r="DM5" s="593"/>
      <c r="DN5" s="593"/>
      <c r="DO5" s="593"/>
      <c r="DP5" s="594"/>
      <c r="DQ5" s="592" t="s">
        <v>240</v>
      </c>
      <c r="DR5" s="593"/>
      <c r="DS5" s="593"/>
      <c r="DT5" s="593"/>
      <c r="DU5" s="593"/>
      <c r="DV5" s="593"/>
      <c r="DW5" s="593"/>
      <c r="DX5" s="593"/>
      <c r="DY5" s="593"/>
      <c r="DZ5" s="593"/>
      <c r="EA5" s="593"/>
      <c r="EB5" s="593"/>
      <c r="EC5" s="594"/>
    </row>
    <row r="6" spans="2:143" ht="11.25" customHeight="1" x14ac:dyDescent="0.15">
      <c r="B6" s="607" t="s">
        <v>241</v>
      </c>
      <c r="C6" s="608"/>
      <c r="D6" s="608"/>
      <c r="E6" s="608"/>
      <c r="F6" s="608"/>
      <c r="G6" s="608"/>
      <c r="H6" s="608"/>
      <c r="I6" s="608"/>
      <c r="J6" s="608"/>
      <c r="K6" s="608"/>
      <c r="L6" s="608"/>
      <c r="M6" s="608"/>
      <c r="N6" s="608"/>
      <c r="O6" s="608"/>
      <c r="P6" s="608"/>
      <c r="Q6" s="609"/>
      <c r="R6" s="610">
        <v>549456</v>
      </c>
      <c r="S6" s="611"/>
      <c r="T6" s="611"/>
      <c r="U6" s="611"/>
      <c r="V6" s="611"/>
      <c r="W6" s="611"/>
      <c r="X6" s="611"/>
      <c r="Y6" s="612"/>
      <c r="Z6" s="613">
        <v>1.4</v>
      </c>
      <c r="AA6" s="613"/>
      <c r="AB6" s="613"/>
      <c r="AC6" s="613"/>
      <c r="AD6" s="614">
        <v>549456</v>
      </c>
      <c r="AE6" s="614"/>
      <c r="AF6" s="614"/>
      <c r="AG6" s="614"/>
      <c r="AH6" s="614"/>
      <c r="AI6" s="614"/>
      <c r="AJ6" s="614"/>
      <c r="AK6" s="614"/>
      <c r="AL6" s="615">
        <v>2.7</v>
      </c>
      <c r="AM6" s="616"/>
      <c r="AN6" s="616"/>
      <c r="AO6" s="617"/>
      <c r="AP6" s="607" t="s">
        <v>242</v>
      </c>
      <c r="AQ6" s="608"/>
      <c r="AR6" s="608"/>
      <c r="AS6" s="608"/>
      <c r="AT6" s="608"/>
      <c r="AU6" s="608"/>
      <c r="AV6" s="608"/>
      <c r="AW6" s="608"/>
      <c r="AX6" s="608"/>
      <c r="AY6" s="608"/>
      <c r="AZ6" s="608"/>
      <c r="BA6" s="608"/>
      <c r="BB6" s="608"/>
      <c r="BC6" s="608"/>
      <c r="BD6" s="608"/>
      <c r="BE6" s="608"/>
      <c r="BF6" s="609"/>
      <c r="BG6" s="610">
        <v>17227528</v>
      </c>
      <c r="BH6" s="611"/>
      <c r="BI6" s="611"/>
      <c r="BJ6" s="611"/>
      <c r="BK6" s="611"/>
      <c r="BL6" s="611"/>
      <c r="BM6" s="611"/>
      <c r="BN6" s="612"/>
      <c r="BO6" s="613">
        <v>96.7</v>
      </c>
      <c r="BP6" s="613"/>
      <c r="BQ6" s="613"/>
      <c r="BR6" s="613"/>
      <c r="BS6" s="614">
        <v>91160</v>
      </c>
      <c r="BT6" s="614"/>
      <c r="BU6" s="614"/>
      <c r="BV6" s="614"/>
      <c r="BW6" s="614"/>
      <c r="BX6" s="614"/>
      <c r="BY6" s="614"/>
      <c r="BZ6" s="614"/>
      <c r="CA6" s="614"/>
      <c r="CB6" s="618"/>
      <c r="CD6" s="596" t="s">
        <v>243</v>
      </c>
      <c r="CE6" s="597"/>
      <c r="CF6" s="597"/>
      <c r="CG6" s="597"/>
      <c r="CH6" s="597"/>
      <c r="CI6" s="597"/>
      <c r="CJ6" s="597"/>
      <c r="CK6" s="597"/>
      <c r="CL6" s="597"/>
      <c r="CM6" s="597"/>
      <c r="CN6" s="597"/>
      <c r="CO6" s="597"/>
      <c r="CP6" s="597"/>
      <c r="CQ6" s="598"/>
      <c r="CR6" s="610">
        <v>273545</v>
      </c>
      <c r="CS6" s="611"/>
      <c r="CT6" s="611"/>
      <c r="CU6" s="611"/>
      <c r="CV6" s="611"/>
      <c r="CW6" s="611"/>
      <c r="CX6" s="611"/>
      <c r="CY6" s="612"/>
      <c r="CZ6" s="604">
        <v>0.7</v>
      </c>
      <c r="DA6" s="605"/>
      <c r="DB6" s="605"/>
      <c r="DC6" s="621"/>
      <c r="DD6" s="619" t="s">
        <v>143</v>
      </c>
      <c r="DE6" s="611"/>
      <c r="DF6" s="611"/>
      <c r="DG6" s="611"/>
      <c r="DH6" s="611"/>
      <c r="DI6" s="611"/>
      <c r="DJ6" s="611"/>
      <c r="DK6" s="611"/>
      <c r="DL6" s="611"/>
      <c r="DM6" s="611"/>
      <c r="DN6" s="611"/>
      <c r="DO6" s="611"/>
      <c r="DP6" s="612"/>
      <c r="DQ6" s="619">
        <v>273545</v>
      </c>
      <c r="DR6" s="611"/>
      <c r="DS6" s="611"/>
      <c r="DT6" s="611"/>
      <c r="DU6" s="611"/>
      <c r="DV6" s="611"/>
      <c r="DW6" s="611"/>
      <c r="DX6" s="611"/>
      <c r="DY6" s="611"/>
      <c r="DZ6" s="611"/>
      <c r="EA6" s="611"/>
      <c r="EB6" s="611"/>
      <c r="EC6" s="620"/>
    </row>
    <row r="7" spans="2:143" ht="11.25" customHeight="1" x14ac:dyDescent="0.15">
      <c r="B7" s="607" t="s">
        <v>244</v>
      </c>
      <c r="C7" s="608"/>
      <c r="D7" s="608"/>
      <c r="E7" s="608"/>
      <c r="F7" s="608"/>
      <c r="G7" s="608"/>
      <c r="H7" s="608"/>
      <c r="I7" s="608"/>
      <c r="J7" s="608"/>
      <c r="K7" s="608"/>
      <c r="L7" s="608"/>
      <c r="M7" s="608"/>
      <c r="N7" s="608"/>
      <c r="O7" s="608"/>
      <c r="P7" s="608"/>
      <c r="Q7" s="609"/>
      <c r="R7" s="610">
        <v>7319</v>
      </c>
      <c r="S7" s="611"/>
      <c r="T7" s="611"/>
      <c r="U7" s="611"/>
      <c r="V7" s="611"/>
      <c r="W7" s="611"/>
      <c r="X7" s="611"/>
      <c r="Y7" s="612"/>
      <c r="Z7" s="613">
        <v>0</v>
      </c>
      <c r="AA7" s="613"/>
      <c r="AB7" s="613"/>
      <c r="AC7" s="613"/>
      <c r="AD7" s="614">
        <v>7319</v>
      </c>
      <c r="AE7" s="614"/>
      <c r="AF7" s="614"/>
      <c r="AG7" s="614"/>
      <c r="AH7" s="614"/>
      <c r="AI7" s="614"/>
      <c r="AJ7" s="614"/>
      <c r="AK7" s="614"/>
      <c r="AL7" s="615">
        <v>0</v>
      </c>
      <c r="AM7" s="616"/>
      <c r="AN7" s="616"/>
      <c r="AO7" s="617"/>
      <c r="AP7" s="607" t="s">
        <v>245</v>
      </c>
      <c r="AQ7" s="608"/>
      <c r="AR7" s="608"/>
      <c r="AS7" s="608"/>
      <c r="AT7" s="608"/>
      <c r="AU7" s="608"/>
      <c r="AV7" s="608"/>
      <c r="AW7" s="608"/>
      <c r="AX7" s="608"/>
      <c r="AY7" s="608"/>
      <c r="AZ7" s="608"/>
      <c r="BA7" s="608"/>
      <c r="BB7" s="608"/>
      <c r="BC7" s="608"/>
      <c r="BD7" s="608"/>
      <c r="BE7" s="608"/>
      <c r="BF7" s="609"/>
      <c r="BG7" s="610">
        <v>5401876</v>
      </c>
      <c r="BH7" s="611"/>
      <c r="BI7" s="611"/>
      <c r="BJ7" s="611"/>
      <c r="BK7" s="611"/>
      <c r="BL7" s="611"/>
      <c r="BM7" s="611"/>
      <c r="BN7" s="612"/>
      <c r="BO7" s="613">
        <v>30.3</v>
      </c>
      <c r="BP7" s="613"/>
      <c r="BQ7" s="613"/>
      <c r="BR7" s="613"/>
      <c r="BS7" s="614">
        <v>91160</v>
      </c>
      <c r="BT7" s="614"/>
      <c r="BU7" s="614"/>
      <c r="BV7" s="614"/>
      <c r="BW7" s="614"/>
      <c r="BX7" s="614"/>
      <c r="BY7" s="614"/>
      <c r="BZ7" s="614"/>
      <c r="CA7" s="614"/>
      <c r="CB7" s="618"/>
      <c r="CD7" s="607" t="s">
        <v>246</v>
      </c>
      <c r="CE7" s="608"/>
      <c r="CF7" s="608"/>
      <c r="CG7" s="608"/>
      <c r="CH7" s="608"/>
      <c r="CI7" s="608"/>
      <c r="CJ7" s="608"/>
      <c r="CK7" s="608"/>
      <c r="CL7" s="608"/>
      <c r="CM7" s="608"/>
      <c r="CN7" s="608"/>
      <c r="CO7" s="608"/>
      <c r="CP7" s="608"/>
      <c r="CQ7" s="609"/>
      <c r="CR7" s="610">
        <v>6449096</v>
      </c>
      <c r="CS7" s="611"/>
      <c r="CT7" s="611"/>
      <c r="CU7" s="611"/>
      <c r="CV7" s="611"/>
      <c r="CW7" s="611"/>
      <c r="CX7" s="611"/>
      <c r="CY7" s="612"/>
      <c r="CZ7" s="613">
        <v>16.8</v>
      </c>
      <c r="DA7" s="613"/>
      <c r="DB7" s="613"/>
      <c r="DC7" s="613"/>
      <c r="DD7" s="619">
        <v>215346</v>
      </c>
      <c r="DE7" s="611"/>
      <c r="DF7" s="611"/>
      <c r="DG7" s="611"/>
      <c r="DH7" s="611"/>
      <c r="DI7" s="611"/>
      <c r="DJ7" s="611"/>
      <c r="DK7" s="611"/>
      <c r="DL7" s="611"/>
      <c r="DM7" s="611"/>
      <c r="DN7" s="611"/>
      <c r="DO7" s="611"/>
      <c r="DP7" s="612"/>
      <c r="DQ7" s="619">
        <v>5798926</v>
      </c>
      <c r="DR7" s="611"/>
      <c r="DS7" s="611"/>
      <c r="DT7" s="611"/>
      <c r="DU7" s="611"/>
      <c r="DV7" s="611"/>
      <c r="DW7" s="611"/>
      <c r="DX7" s="611"/>
      <c r="DY7" s="611"/>
      <c r="DZ7" s="611"/>
      <c r="EA7" s="611"/>
      <c r="EB7" s="611"/>
      <c r="EC7" s="620"/>
    </row>
    <row r="8" spans="2:143" ht="11.25" customHeight="1" x14ac:dyDescent="0.15">
      <c r="B8" s="607" t="s">
        <v>247</v>
      </c>
      <c r="C8" s="608"/>
      <c r="D8" s="608"/>
      <c r="E8" s="608"/>
      <c r="F8" s="608"/>
      <c r="G8" s="608"/>
      <c r="H8" s="608"/>
      <c r="I8" s="608"/>
      <c r="J8" s="608"/>
      <c r="K8" s="608"/>
      <c r="L8" s="608"/>
      <c r="M8" s="608"/>
      <c r="N8" s="608"/>
      <c r="O8" s="608"/>
      <c r="P8" s="608"/>
      <c r="Q8" s="609"/>
      <c r="R8" s="610">
        <v>73657</v>
      </c>
      <c r="S8" s="611"/>
      <c r="T8" s="611"/>
      <c r="U8" s="611"/>
      <c r="V8" s="611"/>
      <c r="W8" s="611"/>
      <c r="X8" s="611"/>
      <c r="Y8" s="612"/>
      <c r="Z8" s="613">
        <v>0.2</v>
      </c>
      <c r="AA8" s="613"/>
      <c r="AB8" s="613"/>
      <c r="AC8" s="613"/>
      <c r="AD8" s="614">
        <v>73657</v>
      </c>
      <c r="AE8" s="614"/>
      <c r="AF8" s="614"/>
      <c r="AG8" s="614"/>
      <c r="AH8" s="614"/>
      <c r="AI8" s="614"/>
      <c r="AJ8" s="614"/>
      <c r="AK8" s="614"/>
      <c r="AL8" s="615">
        <v>0.4</v>
      </c>
      <c r="AM8" s="616"/>
      <c r="AN8" s="616"/>
      <c r="AO8" s="617"/>
      <c r="AP8" s="607" t="s">
        <v>248</v>
      </c>
      <c r="AQ8" s="608"/>
      <c r="AR8" s="608"/>
      <c r="AS8" s="608"/>
      <c r="AT8" s="608"/>
      <c r="AU8" s="608"/>
      <c r="AV8" s="608"/>
      <c r="AW8" s="608"/>
      <c r="AX8" s="608"/>
      <c r="AY8" s="608"/>
      <c r="AZ8" s="608"/>
      <c r="BA8" s="608"/>
      <c r="BB8" s="608"/>
      <c r="BC8" s="608"/>
      <c r="BD8" s="608"/>
      <c r="BE8" s="608"/>
      <c r="BF8" s="609"/>
      <c r="BG8" s="610">
        <v>157512</v>
      </c>
      <c r="BH8" s="611"/>
      <c r="BI8" s="611"/>
      <c r="BJ8" s="611"/>
      <c r="BK8" s="611"/>
      <c r="BL8" s="611"/>
      <c r="BM8" s="611"/>
      <c r="BN8" s="612"/>
      <c r="BO8" s="613">
        <v>0.9</v>
      </c>
      <c r="BP8" s="613"/>
      <c r="BQ8" s="613"/>
      <c r="BR8" s="613"/>
      <c r="BS8" s="614" t="s">
        <v>143</v>
      </c>
      <c r="BT8" s="614"/>
      <c r="BU8" s="614"/>
      <c r="BV8" s="614"/>
      <c r="BW8" s="614"/>
      <c r="BX8" s="614"/>
      <c r="BY8" s="614"/>
      <c r="BZ8" s="614"/>
      <c r="CA8" s="614"/>
      <c r="CB8" s="618"/>
      <c r="CD8" s="607" t="s">
        <v>249</v>
      </c>
      <c r="CE8" s="608"/>
      <c r="CF8" s="608"/>
      <c r="CG8" s="608"/>
      <c r="CH8" s="608"/>
      <c r="CI8" s="608"/>
      <c r="CJ8" s="608"/>
      <c r="CK8" s="608"/>
      <c r="CL8" s="608"/>
      <c r="CM8" s="608"/>
      <c r="CN8" s="608"/>
      <c r="CO8" s="608"/>
      <c r="CP8" s="608"/>
      <c r="CQ8" s="609"/>
      <c r="CR8" s="610">
        <v>13245106</v>
      </c>
      <c r="CS8" s="611"/>
      <c r="CT8" s="611"/>
      <c r="CU8" s="611"/>
      <c r="CV8" s="611"/>
      <c r="CW8" s="611"/>
      <c r="CX8" s="611"/>
      <c r="CY8" s="612"/>
      <c r="CZ8" s="613">
        <v>34.5</v>
      </c>
      <c r="DA8" s="613"/>
      <c r="DB8" s="613"/>
      <c r="DC8" s="613"/>
      <c r="DD8" s="619">
        <v>691679</v>
      </c>
      <c r="DE8" s="611"/>
      <c r="DF8" s="611"/>
      <c r="DG8" s="611"/>
      <c r="DH8" s="611"/>
      <c r="DI8" s="611"/>
      <c r="DJ8" s="611"/>
      <c r="DK8" s="611"/>
      <c r="DL8" s="611"/>
      <c r="DM8" s="611"/>
      <c r="DN8" s="611"/>
      <c r="DO8" s="611"/>
      <c r="DP8" s="612"/>
      <c r="DQ8" s="619">
        <v>6520446</v>
      </c>
      <c r="DR8" s="611"/>
      <c r="DS8" s="611"/>
      <c r="DT8" s="611"/>
      <c r="DU8" s="611"/>
      <c r="DV8" s="611"/>
      <c r="DW8" s="611"/>
      <c r="DX8" s="611"/>
      <c r="DY8" s="611"/>
      <c r="DZ8" s="611"/>
      <c r="EA8" s="611"/>
      <c r="EB8" s="611"/>
      <c r="EC8" s="620"/>
    </row>
    <row r="9" spans="2:143" ht="11.25" customHeight="1" x14ac:dyDescent="0.15">
      <c r="B9" s="607" t="s">
        <v>250</v>
      </c>
      <c r="C9" s="608"/>
      <c r="D9" s="608"/>
      <c r="E9" s="608"/>
      <c r="F9" s="608"/>
      <c r="G9" s="608"/>
      <c r="H9" s="608"/>
      <c r="I9" s="608"/>
      <c r="J9" s="608"/>
      <c r="K9" s="608"/>
      <c r="L9" s="608"/>
      <c r="M9" s="608"/>
      <c r="N9" s="608"/>
      <c r="O9" s="608"/>
      <c r="P9" s="608"/>
      <c r="Q9" s="609"/>
      <c r="R9" s="610">
        <v>58522</v>
      </c>
      <c r="S9" s="611"/>
      <c r="T9" s="611"/>
      <c r="U9" s="611"/>
      <c r="V9" s="611"/>
      <c r="W9" s="611"/>
      <c r="X9" s="611"/>
      <c r="Y9" s="612"/>
      <c r="Z9" s="613">
        <v>0.1</v>
      </c>
      <c r="AA9" s="613"/>
      <c r="AB9" s="613"/>
      <c r="AC9" s="613"/>
      <c r="AD9" s="614">
        <v>58522</v>
      </c>
      <c r="AE9" s="614"/>
      <c r="AF9" s="614"/>
      <c r="AG9" s="614"/>
      <c r="AH9" s="614"/>
      <c r="AI9" s="614"/>
      <c r="AJ9" s="614"/>
      <c r="AK9" s="614"/>
      <c r="AL9" s="615">
        <v>0.3</v>
      </c>
      <c r="AM9" s="616"/>
      <c r="AN9" s="616"/>
      <c r="AO9" s="617"/>
      <c r="AP9" s="607" t="s">
        <v>251</v>
      </c>
      <c r="AQ9" s="608"/>
      <c r="AR9" s="608"/>
      <c r="AS9" s="608"/>
      <c r="AT9" s="608"/>
      <c r="AU9" s="608"/>
      <c r="AV9" s="608"/>
      <c r="AW9" s="608"/>
      <c r="AX9" s="608"/>
      <c r="AY9" s="608"/>
      <c r="AZ9" s="608"/>
      <c r="BA9" s="608"/>
      <c r="BB9" s="608"/>
      <c r="BC9" s="608"/>
      <c r="BD9" s="608"/>
      <c r="BE9" s="608"/>
      <c r="BF9" s="609"/>
      <c r="BG9" s="610">
        <v>4555316</v>
      </c>
      <c r="BH9" s="611"/>
      <c r="BI9" s="611"/>
      <c r="BJ9" s="611"/>
      <c r="BK9" s="611"/>
      <c r="BL9" s="611"/>
      <c r="BM9" s="611"/>
      <c r="BN9" s="612"/>
      <c r="BO9" s="613">
        <v>25.6</v>
      </c>
      <c r="BP9" s="613"/>
      <c r="BQ9" s="613"/>
      <c r="BR9" s="613"/>
      <c r="BS9" s="614" t="s">
        <v>143</v>
      </c>
      <c r="BT9" s="614"/>
      <c r="BU9" s="614"/>
      <c r="BV9" s="614"/>
      <c r="BW9" s="614"/>
      <c r="BX9" s="614"/>
      <c r="BY9" s="614"/>
      <c r="BZ9" s="614"/>
      <c r="CA9" s="614"/>
      <c r="CB9" s="618"/>
      <c r="CD9" s="607" t="s">
        <v>252</v>
      </c>
      <c r="CE9" s="608"/>
      <c r="CF9" s="608"/>
      <c r="CG9" s="608"/>
      <c r="CH9" s="608"/>
      <c r="CI9" s="608"/>
      <c r="CJ9" s="608"/>
      <c r="CK9" s="608"/>
      <c r="CL9" s="608"/>
      <c r="CM9" s="608"/>
      <c r="CN9" s="608"/>
      <c r="CO9" s="608"/>
      <c r="CP9" s="608"/>
      <c r="CQ9" s="609"/>
      <c r="CR9" s="610">
        <v>6095203</v>
      </c>
      <c r="CS9" s="611"/>
      <c r="CT9" s="611"/>
      <c r="CU9" s="611"/>
      <c r="CV9" s="611"/>
      <c r="CW9" s="611"/>
      <c r="CX9" s="611"/>
      <c r="CY9" s="612"/>
      <c r="CZ9" s="613">
        <v>15.9</v>
      </c>
      <c r="DA9" s="613"/>
      <c r="DB9" s="613"/>
      <c r="DC9" s="613"/>
      <c r="DD9" s="619">
        <v>1801212</v>
      </c>
      <c r="DE9" s="611"/>
      <c r="DF9" s="611"/>
      <c r="DG9" s="611"/>
      <c r="DH9" s="611"/>
      <c r="DI9" s="611"/>
      <c r="DJ9" s="611"/>
      <c r="DK9" s="611"/>
      <c r="DL9" s="611"/>
      <c r="DM9" s="611"/>
      <c r="DN9" s="611"/>
      <c r="DO9" s="611"/>
      <c r="DP9" s="612"/>
      <c r="DQ9" s="619">
        <v>2802118</v>
      </c>
      <c r="DR9" s="611"/>
      <c r="DS9" s="611"/>
      <c r="DT9" s="611"/>
      <c r="DU9" s="611"/>
      <c r="DV9" s="611"/>
      <c r="DW9" s="611"/>
      <c r="DX9" s="611"/>
      <c r="DY9" s="611"/>
      <c r="DZ9" s="611"/>
      <c r="EA9" s="611"/>
      <c r="EB9" s="611"/>
      <c r="EC9" s="620"/>
    </row>
    <row r="10" spans="2:143" ht="11.25" customHeight="1" x14ac:dyDescent="0.15">
      <c r="B10" s="607" t="s">
        <v>253</v>
      </c>
      <c r="C10" s="608"/>
      <c r="D10" s="608"/>
      <c r="E10" s="608"/>
      <c r="F10" s="608"/>
      <c r="G10" s="608"/>
      <c r="H10" s="608"/>
      <c r="I10" s="608"/>
      <c r="J10" s="608"/>
      <c r="K10" s="608"/>
      <c r="L10" s="608"/>
      <c r="M10" s="608"/>
      <c r="N10" s="608"/>
      <c r="O10" s="608"/>
      <c r="P10" s="608"/>
      <c r="Q10" s="609"/>
      <c r="R10" s="610" t="s">
        <v>143</v>
      </c>
      <c r="S10" s="611"/>
      <c r="T10" s="611"/>
      <c r="U10" s="611"/>
      <c r="V10" s="611"/>
      <c r="W10" s="611"/>
      <c r="X10" s="611"/>
      <c r="Y10" s="612"/>
      <c r="Z10" s="613" t="s">
        <v>143</v>
      </c>
      <c r="AA10" s="613"/>
      <c r="AB10" s="613"/>
      <c r="AC10" s="613"/>
      <c r="AD10" s="614" t="s">
        <v>254</v>
      </c>
      <c r="AE10" s="614"/>
      <c r="AF10" s="614"/>
      <c r="AG10" s="614"/>
      <c r="AH10" s="614"/>
      <c r="AI10" s="614"/>
      <c r="AJ10" s="614"/>
      <c r="AK10" s="614"/>
      <c r="AL10" s="615" t="s">
        <v>143</v>
      </c>
      <c r="AM10" s="616"/>
      <c r="AN10" s="616"/>
      <c r="AO10" s="617"/>
      <c r="AP10" s="607" t="s">
        <v>255</v>
      </c>
      <c r="AQ10" s="608"/>
      <c r="AR10" s="608"/>
      <c r="AS10" s="608"/>
      <c r="AT10" s="608"/>
      <c r="AU10" s="608"/>
      <c r="AV10" s="608"/>
      <c r="AW10" s="608"/>
      <c r="AX10" s="608"/>
      <c r="AY10" s="608"/>
      <c r="AZ10" s="608"/>
      <c r="BA10" s="608"/>
      <c r="BB10" s="608"/>
      <c r="BC10" s="608"/>
      <c r="BD10" s="608"/>
      <c r="BE10" s="608"/>
      <c r="BF10" s="609"/>
      <c r="BG10" s="610">
        <v>239292</v>
      </c>
      <c r="BH10" s="611"/>
      <c r="BI10" s="611"/>
      <c r="BJ10" s="611"/>
      <c r="BK10" s="611"/>
      <c r="BL10" s="611"/>
      <c r="BM10" s="611"/>
      <c r="BN10" s="612"/>
      <c r="BO10" s="613">
        <v>1.3</v>
      </c>
      <c r="BP10" s="613"/>
      <c r="BQ10" s="613"/>
      <c r="BR10" s="613"/>
      <c r="BS10" s="614" t="s">
        <v>143</v>
      </c>
      <c r="BT10" s="614"/>
      <c r="BU10" s="614"/>
      <c r="BV10" s="614"/>
      <c r="BW10" s="614"/>
      <c r="BX10" s="614"/>
      <c r="BY10" s="614"/>
      <c r="BZ10" s="614"/>
      <c r="CA10" s="614"/>
      <c r="CB10" s="618"/>
      <c r="CD10" s="607" t="s">
        <v>256</v>
      </c>
      <c r="CE10" s="608"/>
      <c r="CF10" s="608"/>
      <c r="CG10" s="608"/>
      <c r="CH10" s="608"/>
      <c r="CI10" s="608"/>
      <c r="CJ10" s="608"/>
      <c r="CK10" s="608"/>
      <c r="CL10" s="608"/>
      <c r="CM10" s="608"/>
      <c r="CN10" s="608"/>
      <c r="CO10" s="608"/>
      <c r="CP10" s="608"/>
      <c r="CQ10" s="609"/>
      <c r="CR10" s="610">
        <v>77750</v>
      </c>
      <c r="CS10" s="611"/>
      <c r="CT10" s="611"/>
      <c r="CU10" s="611"/>
      <c r="CV10" s="611"/>
      <c r="CW10" s="611"/>
      <c r="CX10" s="611"/>
      <c r="CY10" s="612"/>
      <c r="CZ10" s="613">
        <v>0.2</v>
      </c>
      <c r="DA10" s="613"/>
      <c r="DB10" s="613"/>
      <c r="DC10" s="613"/>
      <c r="DD10" s="619">
        <v>28347</v>
      </c>
      <c r="DE10" s="611"/>
      <c r="DF10" s="611"/>
      <c r="DG10" s="611"/>
      <c r="DH10" s="611"/>
      <c r="DI10" s="611"/>
      <c r="DJ10" s="611"/>
      <c r="DK10" s="611"/>
      <c r="DL10" s="611"/>
      <c r="DM10" s="611"/>
      <c r="DN10" s="611"/>
      <c r="DO10" s="611"/>
      <c r="DP10" s="612"/>
      <c r="DQ10" s="619">
        <v>77749</v>
      </c>
      <c r="DR10" s="611"/>
      <c r="DS10" s="611"/>
      <c r="DT10" s="611"/>
      <c r="DU10" s="611"/>
      <c r="DV10" s="611"/>
      <c r="DW10" s="611"/>
      <c r="DX10" s="611"/>
      <c r="DY10" s="611"/>
      <c r="DZ10" s="611"/>
      <c r="EA10" s="611"/>
      <c r="EB10" s="611"/>
      <c r="EC10" s="620"/>
    </row>
    <row r="11" spans="2:143" ht="11.25" customHeight="1" x14ac:dyDescent="0.15">
      <c r="B11" s="607" t="s">
        <v>257</v>
      </c>
      <c r="C11" s="608"/>
      <c r="D11" s="608"/>
      <c r="E11" s="608"/>
      <c r="F11" s="608"/>
      <c r="G11" s="608"/>
      <c r="H11" s="608"/>
      <c r="I11" s="608"/>
      <c r="J11" s="608"/>
      <c r="K11" s="608"/>
      <c r="L11" s="608"/>
      <c r="M11" s="608"/>
      <c r="N11" s="608"/>
      <c r="O11" s="608"/>
      <c r="P11" s="608"/>
      <c r="Q11" s="609"/>
      <c r="R11" s="610">
        <v>2155930</v>
      </c>
      <c r="S11" s="611"/>
      <c r="T11" s="611"/>
      <c r="U11" s="611"/>
      <c r="V11" s="611"/>
      <c r="W11" s="611"/>
      <c r="X11" s="611"/>
      <c r="Y11" s="612"/>
      <c r="Z11" s="615">
        <v>5.4</v>
      </c>
      <c r="AA11" s="616"/>
      <c r="AB11" s="616"/>
      <c r="AC11" s="622"/>
      <c r="AD11" s="619">
        <v>2155930</v>
      </c>
      <c r="AE11" s="611"/>
      <c r="AF11" s="611"/>
      <c r="AG11" s="611"/>
      <c r="AH11" s="611"/>
      <c r="AI11" s="611"/>
      <c r="AJ11" s="611"/>
      <c r="AK11" s="612"/>
      <c r="AL11" s="615">
        <v>10.5</v>
      </c>
      <c r="AM11" s="616"/>
      <c r="AN11" s="616"/>
      <c r="AO11" s="617"/>
      <c r="AP11" s="607" t="s">
        <v>258</v>
      </c>
      <c r="AQ11" s="608"/>
      <c r="AR11" s="608"/>
      <c r="AS11" s="608"/>
      <c r="AT11" s="608"/>
      <c r="AU11" s="608"/>
      <c r="AV11" s="608"/>
      <c r="AW11" s="608"/>
      <c r="AX11" s="608"/>
      <c r="AY11" s="608"/>
      <c r="AZ11" s="608"/>
      <c r="BA11" s="608"/>
      <c r="BB11" s="608"/>
      <c r="BC11" s="608"/>
      <c r="BD11" s="608"/>
      <c r="BE11" s="608"/>
      <c r="BF11" s="609"/>
      <c r="BG11" s="610">
        <v>449756</v>
      </c>
      <c r="BH11" s="611"/>
      <c r="BI11" s="611"/>
      <c r="BJ11" s="611"/>
      <c r="BK11" s="611"/>
      <c r="BL11" s="611"/>
      <c r="BM11" s="611"/>
      <c r="BN11" s="612"/>
      <c r="BO11" s="613">
        <v>2.5</v>
      </c>
      <c r="BP11" s="613"/>
      <c r="BQ11" s="613"/>
      <c r="BR11" s="613"/>
      <c r="BS11" s="614">
        <v>91160</v>
      </c>
      <c r="BT11" s="614"/>
      <c r="BU11" s="614"/>
      <c r="BV11" s="614"/>
      <c r="BW11" s="614"/>
      <c r="BX11" s="614"/>
      <c r="BY11" s="614"/>
      <c r="BZ11" s="614"/>
      <c r="CA11" s="614"/>
      <c r="CB11" s="618"/>
      <c r="CD11" s="607" t="s">
        <v>259</v>
      </c>
      <c r="CE11" s="608"/>
      <c r="CF11" s="608"/>
      <c r="CG11" s="608"/>
      <c r="CH11" s="608"/>
      <c r="CI11" s="608"/>
      <c r="CJ11" s="608"/>
      <c r="CK11" s="608"/>
      <c r="CL11" s="608"/>
      <c r="CM11" s="608"/>
      <c r="CN11" s="608"/>
      <c r="CO11" s="608"/>
      <c r="CP11" s="608"/>
      <c r="CQ11" s="609"/>
      <c r="CR11" s="610">
        <v>885332</v>
      </c>
      <c r="CS11" s="611"/>
      <c r="CT11" s="611"/>
      <c r="CU11" s="611"/>
      <c r="CV11" s="611"/>
      <c r="CW11" s="611"/>
      <c r="CX11" s="611"/>
      <c r="CY11" s="612"/>
      <c r="CZ11" s="613">
        <v>2.2999999999999998</v>
      </c>
      <c r="DA11" s="613"/>
      <c r="DB11" s="613"/>
      <c r="DC11" s="613"/>
      <c r="DD11" s="619">
        <v>210946</v>
      </c>
      <c r="DE11" s="611"/>
      <c r="DF11" s="611"/>
      <c r="DG11" s="611"/>
      <c r="DH11" s="611"/>
      <c r="DI11" s="611"/>
      <c r="DJ11" s="611"/>
      <c r="DK11" s="611"/>
      <c r="DL11" s="611"/>
      <c r="DM11" s="611"/>
      <c r="DN11" s="611"/>
      <c r="DO11" s="611"/>
      <c r="DP11" s="612"/>
      <c r="DQ11" s="619">
        <v>539533</v>
      </c>
      <c r="DR11" s="611"/>
      <c r="DS11" s="611"/>
      <c r="DT11" s="611"/>
      <c r="DU11" s="611"/>
      <c r="DV11" s="611"/>
      <c r="DW11" s="611"/>
      <c r="DX11" s="611"/>
      <c r="DY11" s="611"/>
      <c r="DZ11" s="611"/>
      <c r="EA11" s="611"/>
      <c r="EB11" s="611"/>
      <c r="EC11" s="620"/>
    </row>
    <row r="12" spans="2:143" ht="11.25" customHeight="1" x14ac:dyDescent="0.15">
      <c r="B12" s="607" t="s">
        <v>260</v>
      </c>
      <c r="C12" s="608"/>
      <c r="D12" s="608"/>
      <c r="E12" s="608"/>
      <c r="F12" s="608"/>
      <c r="G12" s="608"/>
      <c r="H12" s="608"/>
      <c r="I12" s="608"/>
      <c r="J12" s="608"/>
      <c r="K12" s="608"/>
      <c r="L12" s="608"/>
      <c r="M12" s="608"/>
      <c r="N12" s="608"/>
      <c r="O12" s="608"/>
      <c r="P12" s="608"/>
      <c r="Q12" s="609"/>
      <c r="R12" s="610">
        <v>150569</v>
      </c>
      <c r="S12" s="611"/>
      <c r="T12" s="611"/>
      <c r="U12" s="611"/>
      <c r="V12" s="611"/>
      <c r="W12" s="611"/>
      <c r="X12" s="611"/>
      <c r="Y12" s="612"/>
      <c r="Z12" s="613">
        <v>0.4</v>
      </c>
      <c r="AA12" s="613"/>
      <c r="AB12" s="613"/>
      <c r="AC12" s="613"/>
      <c r="AD12" s="614">
        <v>150569</v>
      </c>
      <c r="AE12" s="614"/>
      <c r="AF12" s="614"/>
      <c r="AG12" s="614"/>
      <c r="AH12" s="614"/>
      <c r="AI12" s="614"/>
      <c r="AJ12" s="614"/>
      <c r="AK12" s="614"/>
      <c r="AL12" s="615">
        <v>0.7</v>
      </c>
      <c r="AM12" s="616"/>
      <c r="AN12" s="616"/>
      <c r="AO12" s="617"/>
      <c r="AP12" s="607" t="s">
        <v>261</v>
      </c>
      <c r="AQ12" s="608"/>
      <c r="AR12" s="608"/>
      <c r="AS12" s="608"/>
      <c r="AT12" s="608"/>
      <c r="AU12" s="608"/>
      <c r="AV12" s="608"/>
      <c r="AW12" s="608"/>
      <c r="AX12" s="608"/>
      <c r="AY12" s="608"/>
      <c r="AZ12" s="608"/>
      <c r="BA12" s="608"/>
      <c r="BB12" s="608"/>
      <c r="BC12" s="608"/>
      <c r="BD12" s="608"/>
      <c r="BE12" s="608"/>
      <c r="BF12" s="609"/>
      <c r="BG12" s="610">
        <v>10761724</v>
      </c>
      <c r="BH12" s="611"/>
      <c r="BI12" s="611"/>
      <c r="BJ12" s="611"/>
      <c r="BK12" s="611"/>
      <c r="BL12" s="611"/>
      <c r="BM12" s="611"/>
      <c r="BN12" s="612"/>
      <c r="BO12" s="613">
        <v>60.4</v>
      </c>
      <c r="BP12" s="613"/>
      <c r="BQ12" s="613"/>
      <c r="BR12" s="613"/>
      <c r="BS12" s="614" t="s">
        <v>143</v>
      </c>
      <c r="BT12" s="614"/>
      <c r="BU12" s="614"/>
      <c r="BV12" s="614"/>
      <c r="BW12" s="614"/>
      <c r="BX12" s="614"/>
      <c r="BY12" s="614"/>
      <c r="BZ12" s="614"/>
      <c r="CA12" s="614"/>
      <c r="CB12" s="618"/>
      <c r="CD12" s="607" t="s">
        <v>262</v>
      </c>
      <c r="CE12" s="608"/>
      <c r="CF12" s="608"/>
      <c r="CG12" s="608"/>
      <c r="CH12" s="608"/>
      <c r="CI12" s="608"/>
      <c r="CJ12" s="608"/>
      <c r="CK12" s="608"/>
      <c r="CL12" s="608"/>
      <c r="CM12" s="608"/>
      <c r="CN12" s="608"/>
      <c r="CO12" s="608"/>
      <c r="CP12" s="608"/>
      <c r="CQ12" s="609"/>
      <c r="CR12" s="610">
        <v>767449</v>
      </c>
      <c r="CS12" s="611"/>
      <c r="CT12" s="611"/>
      <c r="CU12" s="611"/>
      <c r="CV12" s="611"/>
      <c r="CW12" s="611"/>
      <c r="CX12" s="611"/>
      <c r="CY12" s="612"/>
      <c r="CZ12" s="613">
        <v>2</v>
      </c>
      <c r="DA12" s="613"/>
      <c r="DB12" s="613"/>
      <c r="DC12" s="613"/>
      <c r="DD12" s="619">
        <v>1380</v>
      </c>
      <c r="DE12" s="611"/>
      <c r="DF12" s="611"/>
      <c r="DG12" s="611"/>
      <c r="DH12" s="611"/>
      <c r="DI12" s="611"/>
      <c r="DJ12" s="611"/>
      <c r="DK12" s="611"/>
      <c r="DL12" s="611"/>
      <c r="DM12" s="611"/>
      <c r="DN12" s="611"/>
      <c r="DO12" s="611"/>
      <c r="DP12" s="612"/>
      <c r="DQ12" s="619">
        <v>535917</v>
      </c>
      <c r="DR12" s="611"/>
      <c r="DS12" s="611"/>
      <c r="DT12" s="611"/>
      <c r="DU12" s="611"/>
      <c r="DV12" s="611"/>
      <c r="DW12" s="611"/>
      <c r="DX12" s="611"/>
      <c r="DY12" s="611"/>
      <c r="DZ12" s="611"/>
      <c r="EA12" s="611"/>
      <c r="EB12" s="611"/>
      <c r="EC12" s="620"/>
    </row>
    <row r="13" spans="2:143" ht="11.25" customHeight="1" x14ac:dyDescent="0.15">
      <c r="B13" s="607" t="s">
        <v>263</v>
      </c>
      <c r="C13" s="608"/>
      <c r="D13" s="608"/>
      <c r="E13" s="608"/>
      <c r="F13" s="608"/>
      <c r="G13" s="608"/>
      <c r="H13" s="608"/>
      <c r="I13" s="608"/>
      <c r="J13" s="608"/>
      <c r="K13" s="608"/>
      <c r="L13" s="608"/>
      <c r="M13" s="608"/>
      <c r="N13" s="608"/>
      <c r="O13" s="608"/>
      <c r="P13" s="608"/>
      <c r="Q13" s="609"/>
      <c r="R13" s="610" t="s">
        <v>143</v>
      </c>
      <c r="S13" s="611"/>
      <c r="T13" s="611"/>
      <c r="U13" s="611"/>
      <c r="V13" s="611"/>
      <c r="W13" s="611"/>
      <c r="X13" s="611"/>
      <c r="Y13" s="612"/>
      <c r="Z13" s="613" t="s">
        <v>143</v>
      </c>
      <c r="AA13" s="613"/>
      <c r="AB13" s="613"/>
      <c r="AC13" s="613"/>
      <c r="AD13" s="614" t="s">
        <v>143</v>
      </c>
      <c r="AE13" s="614"/>
      <c r="AF13" s="614"/>
      <c r="AG13" s="614"/>
      <c r="AH13" s="614"/>
      <c r="AI13" s="614"/>
      <c r="AJ13" s="614"/>
      <c r="AK13" s="614"/>
      <c r="AL13" s="615" t="s">
        <v>143</v>
      </c>
      <c r="AM13" s="616"/>
      <c r="AN13" s="616"/>
      <c r="AO13" s="617"/>
      <c r="AP13" s="607" t="s">
        <v>264</v>
      </c>
      <c r="AQ13" s="608"/>
      <c r="AR13" s="608"/>
      <c r="AS13" s="608"/>
      <c r="AT13" s="608"/>
      <c r="AU13" s="608"/>
      <c r="AV13" s="608"/>
      <c r="AW13" s="608"/>
      <c r="AX13" s="608"/>
      <c r="AY13" s="608"/>
      <c r="AZ13" s="608"/>
      <c r="BA13" s="608"/>
      <c r="BB13" s="608"/>
      <c r="BC13" s="608"/>
      <c r="BD13" s="608"/>
      <c r="BE13" s="608"/>
      <c r="BF13" s="609"/>
      <c r="BG13" s="610">
        <v>10750102</v>
      </c>
      <c r="BH13" s="611"/>
      <c r="BI13" s="611"/>
      <c r="BJ13" s="611"/>
      <c r="BK13" s="611"/>
      <c r="BL13" s="611"/>
      <c r="BM13" s="611"/>
      <c r="BN13" s="612"/>
      <c r="BO13" s="613">
        <v>60.3</v>
      </c>
      <c r="BP13" s="613"/>
      <c r="BQ13" s="613"/>
      <c r="BR13" s="613"/>
      <c r="BS13" s="614" t="s">
        <v>143</v>
      </c>
      <c r="BT13" s="614"/>
      <c r="BU13" s="614"/>
      <c r="BV13" s="614"/>
      <c r="BW13" s="614"/>
      <c r="BX13" s="614"/>
      <c r="BY13" s="614"/>
      <c r="BZ13" s="614"/>
      <c r="CA13" s="614"/>
      <c r="CB13" s="618"/>
      <c r="CD13" s="607" t="s">
        <v>265</v>
      </c>
      <c r="CE13" s="608"/>
      <c r="CF13" s="608"/>
      <c r="CG13" s="608"/>
      <c r="CH13" s="608"/>
      <c r="CI13" s="608"/>
      <c r="CJ13" s="608"/>
      <c r="CK13" s="608"/>
      <c r="CL13" s="608"/>
      <c r="CM13" s="608"/>
      <c r="CN13" s="608"/>
      <c r="CO13" s="608"/>
      <c r="CP13" s="608"/>
      <c r="CQ13" s="609"/>
      <c r="CR13" s="610">
        <v>2397048</v>
      </c>
      <c r="CS13" s="611"/>
      <c r="CT13" s="611"/>
      <c r="CU13" s="611"/>
      <c r="CV13" s="611"/>
      <c r="CW13" s="611"/>
      <c r="CX13" s="611"/>
      <c r="CY13" s="612"/>
      <c r="CZ13" s="613">
        <v>6.3</v>
      </c>
      <c r="DA13" s="613"/>
      <c r="DB13" s="613"/>
      <c r="DC13" s="613"/>
      <c r="DD13" s="619">
        <v>1029834</v>
      </c>
      <c r="DE13" s="611"/>
      <c r="DF13" s="611"/>
      <c r="DG13" s="611"/>
      <c r="DH13" s="611"/>
      <c r="DI13" s="611"/>
      <c r="DJ13" s="611"/>
      <c r="DK13" s="611"/>
      <c r="DL13" s="611"/>
      <c r="DM13" s="611"/>
      <c r="DN13" s="611"/>
      <c r="DO13" s="611"/>
      <c r="DP13" s="612"/>
      <c r="DQ13" s="619">
        <v>1595887</v>
      </c>
      <c r="DR13" s="611"/>
      <c r="DS13" s="611"/>
      <c r="DT13" s="611"/>
      <c r="DU13" s="611"/>
      <c r="DV13" s="611"/>
      <c r="DW13" s="611"/>
      <c r="DX13" s="611"/>
      <c r="DY13" s="611"/>
      <c r="DZ13" s="611"/>
      <c r="EA13" s="611"/>
      <c r="EB13" s="611"/>
      <c r="EC13" s="620"/>
    </row>
    <row r="14" spans="2:143" ht="11.25" customHeight="1" x14ac:dyDescent="0.15">
      <c r="B14" s="607" t="s">
        <v>266</v>
      </c>
      <c r="C14" s="608"/>
      <c r="D14" s="608"/>
      <c r="E14" s="608"/>
      <c r="F14" s="608"/>
      <c r="G14" s="608"/>
      <c r="H14" s="608"/>
      <c r="I14" s="608"/>
      <c r="J14" s="608"/>
      <c r="K14" s="608"/>
      <c r="L14" s="608"/>
      <c r="M14" s="608"/>
      <c r="N14" s="608"/>
      <c r="O14" s="608"/>
      <c r="P14" s="608"/>
      <c r="Q14" s="609"/>
      <c r="R14" s="610">
        <v>1051</v>
      </c>
      <c r="S14" s="611"/>
      <c r="T14" s="611"/>
      <c r="U14" s="611"/>
      <c r="V14" s="611"/>
      <c r="W14" s="611"/>
      <c r="X14" s="611"/>
      <c r="Y14" s="612"/>
      <c r="Z14" s="613">
        <v>0</v>
      </c>
      <c r="AA14" s="613"/>
      <c r="AB14" s="613"/>
      <c r="AC14" s="613"/>
      <c r="AD14" s="614">
        <v>1051</v>
      </c>
      <c r="AE14" s="614"/>
      <c r="AF14" s="614"/>
      <c r="AG14" s="614"/>
      <c r="AH14" s="614"/>
      <c r="AI14" s="614"/>
      <c r="AJ14" s="614"/>
      <c r="AK14" s="614"/>
      <c r="AL14" s="615">
        <v>0</v>
      </c>
      <c r="AM14" s="616"/>
      <c r="AN14" s="616"/>
      <c r="AO14" s="617"/>
      <c r="AP14" s="607" t="s">
        <v>267</v>
      </c>
      <c r="AQ14" s="608"/>
      <c r="AR14" s="608"/>
      <c r="AS14" s="608"/>
      <c r="AT14" s="608"/>
      <c r="AU14" s="608"/>
      <c r="AV14" s="608"/>
      <c r="AW14" s="608"/>
      <c r="AX14" s="608"/>
      <c r="AY14" s="608"/>
      <c r="AZ14" s="608"/>
      <c r="BA14" s="608"/>
      <c r="BB14" s="608"/>
      <c r="BC14" s="608"/>
      <c r="BD14" s="608"/>
      <c r="BE14" s="608"/>
      <c r="BF14" s="609"/>
      <c r="BG14" s="610">
        <v>300323</v>
      </c>
      <c r="BH14" s="611"/>
      <c r="BI14" s="611"/>
      <c r="BJ14" s="611"/>
      <c r="BK14" s="611"/>
      <c r="BL14" s="611"/>
      <c r="BM14" s="611"/>
      <c r="BN14" s="612"/>
      <c r="BO14" s="613">
        <v>1.7</v>
      </c>
      <c r="BP14" s="613"/>
      <c r="BQ14" s="613"/>
      <c r="BR14" s="613"/>
      <c r="BS14" s="614" t="s">
        <v>143</v>
      </c>
      <c r="BT14" s="614"/>
      <c r="BU14" s="614"/>
      <c r="BV14" s="614"/>
      <c r="BW14" s="614"/>
      <c r="BX14" s="614"/>
      <c r="BY14" s="614"/>
      <c r="BZ14" s="614"/>
      <c r="CA14" s="614"/>
      <c r="CB14" s="618"/>
      <c r="CD14" s="607" t="s">
        <v>268</v>
      </c>
      <c r="CE14" s="608"/>
      <c r="CF14" s="608"/>
      <c r="CG14" s="608"/>
      <c r="CH14" s="608"/>
      <c r="CI14" s="608"/>
      <c r="CJ14" s="608"/>
      <c r="CK14" s="608"/>
      <c r="CL14" s="608"/>
      <c r="CM14" s="608"/>
      <c r="CN14" s="608"/>
      <c r="CO14" s="608"/>
      <c r="CP14" s="608"/>
      <c r="CQ14" s="609"/>
      <c r="CR14" s="610">
        <v>1632687</v>
      </c>
      <c r="CS14" s="611"/>
      <c r="CT14" s="611"/>
      <c r="CU14" s="611"/>
      <c r="CV14" s="611"/>
      <c r="CW14" s="611"/>
      <c r="CX14" s="611"/>
      <c r="CY14" s="612"/>
      <c r="CZ14" s="613">
        <v>4.3</v>
      </c>
      <c r="DA14" s="613"/>
      <c r="DB14" s="613"/>
      <c r="DC14" s="613"/>
      <c r="DD14" s="619">
        <v>206490</v>
      </c>
      <c r="DE14" s="611"/>
      <c r="DF14" s="611"/>
      <c r="DG14" s="611"/>
      <c r="DH14" s="611"/>
      <c r="DI14" s="611"/>
      <c r="DJ14" s="611"/>
      <c r="DK14" s="611"/>
      <c r="DL14" s="611"/>
      <c r="DM14" s="611"/>
      <c r="DN14" s="611"/>
      <c r="DO14" s="611"/>
      <c r="DP14" s="612"/>
      <c r="DQ14" s="619">
        <v>1416156</v>
      </c>
      <c r="DR14" s="611"/>
      <c r="DS14" s="611"/>
      <c r="DT14" s="611"/>
      <c r="DU14" s="611"/>
      <c r="DV14" s="611"/>
      <c r="DW14" s="611"/>
      <c r="DX14" s="611"/>
      <c r="DY14" s="611"/>
      <c r="DZ14" s="611"/>
      <c r="EA14" s="611"/>
      <c r="EB14" s="611"/>
      <c r="EC14" s="620"/>
    </row>
    <row r="15" spans="2:143" ht="11.25" customHeight="1" x14ac:dyDescent="0.15">
      <c r="B15" s="607" t="s">
        <v>269</v>
      </c>
      <c r="C15" s="608"/>
      <c r="D15" s="608"/>
      <c r="E15" s="608"/>
      <c r="F15" s="608"/>
      <c r="G15" s="608"/>
      <c r="H15" s="608"/>
      <c r="I15" s="608"/>
      <c r="J15" s="608"/>
      <c r="K15" s="608"/>
      <c r="L15" s="608"/>
      <c r="M15" s="608"/>
      <c r="N15" s="608"/>
      <c r="O15" s="608"/>
      <c r="P15" s="608"/>
      <c r="Q15" s="609"/>
      <c r="R15" s="610" t="s">
        <v>143</v>
      </c>
      <c r="S15" s="611"/>
      <c r="T15" s="611"/>
      <c r="U15" s="611"/>
      <c r="V15" s="611"/>
      <c r="W15" s="611"/>
      <c r="X15" s="611"/>
      <c r="Y15" s="612"/>
      <c r="Z15" s="613" t="s">
        <v>143</v>
      </c>
      <c r="AA15" s="613"/>
      <c r="AB15" s="613"/>
      <c r="AC15" s="613"/>
      <c r="AD15" s="614" t="s">
        <v>143</v>
      </c>
      <c r="AE15" s="614"/>
      <c r="AF15" s="614"/>
      <c r="AG15" s="614"/>
      <c r="AH15" s="614"/>
      <c r="AI15" s="614"/>
      <c r="AJ15" s="614"/>
      <c r="AK15" s="614"/>
      <c r="AL15" s="615" t="s">
        <v>143</v>
      </c>
      <c r="AM15" s="616"/>
      <c r="AN15" s="616"/>
      <c r="AO15" s="617"/>
      <c r="AP15" s="607" t="s">
        <v>270</v>
      </c>
      <c r="AQ15" s="608"/>
      <c r="AR15" s="608"/>
      <c r="AS15" s="608"/>
      <c r="AT15" s="608"/>
      <c r="AU15" s="608"/>
      <c r="AV15" s="608"/>
      <c r="AW15" s="608"/>
      <c r="AX15" s="608"/>
      <c r="AY15" s="608"/>
      <c r="AZ15" s="608"/>
      <c r="BA15" s="608"/>
      <c r="BB15" s="608"/>
      <c r="BC15" s="608"/>
      <c r="BD15" s="608"/>
      <c r="BE15" s="608"/>
      <c r="BF15" s="609"/>
      <c r="BG15" s="610">
        <v>763605</v>
      </c>
      <c r="BH15" s="611"/>
      <c r="BI15" s="611"/>
      <c r="BJ15" s="611"/>
      <c r="BK15" s="611"/>
      <c r="BL15" s="611"/>
      <c r="BM15" s="611"/>
      <c r="BN15" s="612"/>
      <c r="BO15" s="613">
        <v>4.3</v>
      </c>
      <c r="BP15" s="613"/>
      <c r="BQ15" s="613"/>
      <c r="BR15" s="613"/>
      <c r="BS15" s="614" t="s">
        <v>143</v>
      </c>
      <c r="BT15" s="614"/>
      <c r="BU15" s="614"/>
      <c r="BV15" s="614"/>
      <c r="BW15" s="614"/>
      <c r="BX15" s="614"/>
      <c r="BY15" s="614"/>
      <c r="BZ15" s="614"/>
      <c r="CA15" s="614"/>
      <c r="CB15" s="618"/>
      <c r="CD15" s="607" t="s">
        <v>271</v>
      </c>
      <c r="CE15" s="608"/>
      <c r="CF15" s="608"/>
      <c r="CG15" s="608"/>
      <c r="CH15" s="608"/>
      <c r="CI15" s="608"/>
      <c r="CJ15" s="608"/>
      <c r="CK15" s="608"/>
      <c r="CL15" s="608"/>
      <c r="CM15" s="608"/>
      <c r="CN15" s="608"/>
      <c r="CO15" s="608"/>
      <c r="CP15" s="608"/>
      <c r="CQ15" s="609"/>
      <c r="CR15" s="610">
        <v>4606217</v>
      </c>
      <c r="CS15" s="611"/>
      <c r="CT15" s="611"/>
      <c r="CU15" s="611"/>
      <c r="CV15" s="611"/>
      <c r="CW15" s="611"/>
      <c r="CX15" s="611"/>
      <c r="CY15" s="612"/>
      <c r="CZ15" s="613">
        <v>12</v>
      </c>
      <c r="DA15" s="613"/>
      <c r="DB15" s="613"/>
      <c r="DC15" s="613"/>
      <c r="DD15" s="619">
        <v>1333397</v>
      </c>
      <c r="DE15" s="611"/>
      <c r="DF15" s="611"/>
      <c r="DG15" s="611"/>
      <c r="DH15" s="611"/>
      <c r="DI15" s="611"/>
      <c r="DJ15" s="611"/>
      <c r="DK15" s="611"/>
      <c r="DL15" s="611"/>
      <c r="DM15" s="611"/>
      <c r="DN15" s="611"/>
      <c r="DO15" s="611"/>
      <c r="DP15" s="612"/>
      <c r="DQ15" s="619">
        <v>3387961</v>
      </c>
      <c r="DR15" s="611"/>
      <c r="DS15" s="611"/>
      <c r="DT15" s="611"/>
      <c r="DU15" s="611"/>
      <c r="DV15" s="611"/>
      <c r="DW15" s="611"/>
      <c r="DX15" s="611"/>
      <c r="DY15" s="611"/>
      <c r="DZ15" s="611"/>
      <c r="EA15" s="611"/>
      <c r="EB15" s="611"/>
      <c r="EC15" s="620"/>
    </row>
    <row r="16" spans="2:143" ht="11.25" customHeight="1" x14ac:dyDescent="0.15">
      <c r="B16" s="607" t="s">
        <v>272</v>
      </c>
      <c r="C16" s="608"/>
      <c r="D16" s="608"/>
      <c r="E16" s="608"/>
      <c r="F16" s="608"/>
      <c r="G16" s="608"/>
      <c r="H16" s="608"/>
      <c r="I16" s="608"/>
      <c r="J16" s="608"/>
      <c r="K16" s="608"/>
      <c r="L16" s="608"/>
      <c r="M16" s="608"/>
      <c r="N16" s="608"/>
      <c r="O16" s="608"/>
      <c r="P16" s="608"/>
      <c r="Q16" s="609"/>
      <c r="R16" s="610">
        <v>47477</v>
      </c>
      <c r="S16" s="611"/>
      <c r="T16" s="611"/>
      <c r="U16" s="611"/>
      <c r="V16" s="611"/>
      <c r="W16" s="611"/>
      <c r="X16" s="611"/>
      <c r="Y16" s="612"/>
      <c r="Z16" s="613">
        <v>0.1</v>
      </c>
      <c r="AA16" s="613"/>
      <c r="AB16" s="613"/>
      <c r="AC16" s="613"/>
      <c r="AD16" s="614">
        <v>47477</v>
      </c>
      <c r="AE16" s="614"/>
      <c r="AF16" s="614"/>
      <c r="AG16" s="614"/>
      <c r="AH16" s="614"/>
      <c r="AI16" s="614"/>
      <c r="AJ16" s="614"/>
      <c r="AK16" s="614"/>
      <c r="AL16" s="615">
        <v>0.2</v>
      </c>
      <c r="AM16" s="616"/>
      <c r="AN16" s="616"/>
      <c r="AO16" s="617"/>
      <c r="AP16" s="607" t="s">
        <v>273</v>
      </c>
      <c r="AQ16" s="608"/>
      <c r="AR16" s="608"/>
      <c r="AS16" s="608"/>
      <c r="AT16" s="608"/>
      <c r="AU16" s="608"/>
      <c r="AV16" s="608"/>
      <c r="AW16" s="608"/>
      <c r="AX16" s="608"/>
      <c r="AY16" s="608"/>
      <c r="AZ16" s="608"/>
      <c r="BA16" s="608"/>
      <c r="BB16" s="608"/>
      <c r="BC16" s="608"/>
      <c r="BD16" s="608"/>
      <c r="BE16" s="608"/>
      <c r="BF16" s="609"/>
      <c r="BG16" s="610" t="s">
        <v>143</v>
      </c>
      <c r="BH16" s="611"/>
      <c r="BI16" s="611"/>
      <c r="BJ16" s="611"/>
      <c r="BK16" s="611"/>
      <c r="BL16" s="611"/>
      <c r="BM16" s="611"/>
      <c r="BN16" s="612"/>
      <c r="BO16" s="613" t="s">
        <v>143</v>
      </c>
      <c r="BP16" s="613"/>
      <c r="BQ16" s="613"/>
      <c r="BR16" s="613"/>
      <c r="BS16" s="614" t="s">
        <v>143</v>
      </c>
      <c r="BT16" s="614"/>
      <c r="BU16" s="614"/>
      <c r="BV16" s="614"/>
      <c r="BW16" s="614"/>
      <c r="BX16" s="614"/>
      <c r="BY16" s="614"/>
      <c r="BZ16" s="614"/>
      <c r="CA16" s="614"/>
      <c r="CB16" s="618"/>
      <c r="CD16" s="607" t="s">
        <v>274</v>
      </c>
      <c r="CE16" s="608"/>
      <c r="CF16" s="608"/>
      <c r="CG16" s="608"/>
      <c r="CH16" s="608"/>
      <c r="CI16" s="608"/>
      <c r="CJ16" s="608"/>
      <c r="CK16" s="608"/>
      <c r="CL16" s="608"/>
      <c r="CM16" s="608"/>
      <c r="CN16" s="608"/>
      <c r="CO16" s="608"/>
      <c r="CP16" s="608"/>
      <c r="CQ16" s="609"/>
      <c r="CR16" s="610">
        <v>184174</v>
      </c>
      <c r="CS16" s="611"/>
      <c r="CT16" s="611"/>
      <c r="CU16" s="611"/>
      <c r="CV16" s="611"/>
      <c r="CW16" s="611"/>
      <c r="CX16" s="611"/>
      <c r="CY16" s="612"/>
      <c r="CZ16" s="613">
        <v>0.5</v>
      </c>
      <c r="DA16" s="613"/>
      <c r="DB16" s="613"/>
      <c r="DC16" s="613"/>
      <c r="DD16" s="619" t="s">
        <v>143</v>
      </c>
      <c r="DE16" s="611"/>
      <c r="DF16" s="611"/>
      <c r="DG16" s="611"/>
      <c r="DH16" s="611"/>
      <c r="DI16" s="611"/>
      <c r="DJ16" s="611"/>
      <c r="DK16" s="611"/>
      <c r="DL16" s="611"/>
      <c r="DM16" s="611"/>
      <c r="DN16" s="611"/>
      <c r="DO16" s="611"/>
      <c r="DP16" s="612"/>
      <c r="DQ16" s="619">
        <v>20025</v>
      </c>
      <c r="DR16" s="611"/>
      <c r="DS16" s="611"/>
      <c r="DT16" s="611"/>
      <c r="DU16" s="611"/>
      <c r="DV16" s="611"/>
      <c r="DW16" s="611"/>
      <c r="DX16" s="611"/>
      <c r="DY16" s="611"/>
      <c r="DZ16" s="611"/>
      <c r="EA16" s="611"/>
      <c r="EB16" s="611"/>
      <c r="EC16" s="620"/>
    </row>
    <row r="17" spans="2:133" ht="11.25" customHeight="1" x14ac:dyDescent="0.15">
      <c r="B17" s="607" t="s">
        <v>275</v>
      </c>
      <c r="C17" s="608"/>
      <c r="D17" s="608"/>
      <c r="E17" s="608"/>
      <c r="F17" s="608"/>
      <c r="G17" s="608"/>
      <c r="H17" s="608"/>
      <c r="I17" s="608"/>
      <c r="J17" s="608"/>
      <c r="K17" s="608"/>
      <c r="L17" s="608"/>
      <c r="M17" s="608"/>
      <c r="N17" s="608"/>
      <c r="O17" s="608"/>
      <c r="P17" s="608"/>
      <c r="Q17" s="609"/>
      <c r="R17" s="610">
        <v>204937</v>
      </c>
      <c r="S17" s="611"/>
      <c r="T17" s="611"/>
      <c r="U17" s="611"/>
      <c r="V17" s="611"/>
      <c r="W17" s="611"/>
      <c r="X17" s="611"/>
      <c r="Y17" s="612"/>
      <c r="Z17" s="613">
        <v>0.5</v>
      </c>
      <c r="AA17" s="613"/>
      <c r="AB17" s="613"/>
      <c r="AC17" s="613"/>
      <c r="AD17" s="614">
        <v>204937</v>
      </c>
      <c r="AE17" s="614"/>
      <c r="AF17" s="614"/>
      <c r="AG17" s="614"/>
      <c r="AH17" s="614"/>
      <c r="AI17" s="614"/>
      <c r="AJ17" s="614"/>
      <c r="AK17" s="614"/>
      <c r="AL17" s="615">
        <v>1</v>
      </c>
      <c r="AM17" s="616"/>
      <c r="AN17" s="616"/>
      <c r="AO17" s="617"/>
      <c r="AP17" s="607" t="s">
        <v>276</v>
      </c>
      <c r="AQ17" s="608"/>
      <c r="AR17" s="608"/>
      <c r="AS17" s="608"/>
      <c r="AT17" s="608"/>
      <c r="AU17" s="608"/>
      <c r="AV17" s="608"/>
      <c r="AW17" s="608"/>
      <c r="AX17" s="608"/>
      <c r="AY17" s="608"/>
      <c r="AZ17" s="608"/>
      <c r="BA17" s="608"/>
      <c r="BB17" s="608"/>
      <c r="BC17" s="608"/>
      <c r="BD17" s="608"/>
      <c r="BE17" s="608"/>
      <c r="BF17" s="609"/>
      <c r="BG17" s="610" t="s">
        <v>143</v>
      </c>
      <c r="BH17" s="611"/>
      <c r="BI17" s="611"/>
      <c r="BJ17" s="611"/>
      <c r="BK17" s="611"/>
      <c r="BL17" s="611"/>
      <c r="BM17" s="611"/>
      <c r="BN17" s="612"/>
      <c r="BO17" s="613" t="s">
        <v>143</v>
      </c>
      <c r="BP17" s="613"/>
      <c r="BQ17" s="613"/>
      <c r="BR17" s="613"/>
      <c r="BS17" s="614" t="s">
        <v>143</v>
      </c>
      <c r="BT17" s="614"/>
      <c r="BU17" s="614"/>
      <c r="BV17" s="614"/>
      <c r="BW17" s="614"/>
      <c r="BX17" s="614"/>
      <c r="BY17" s="614"/>
      <c r="BZ17" s="614"/>
      <c r="CA17" s="614"/>
      <c r="CB17" s="618"/>
      <c r="CD17" s="607" t="s">
        <v>277</v>
      </c>
      <c r="CE17" s="608"/>
      <c r="CF17" s="608"/>
      <c r="CG17" s="608"/>
      <c r="CH17" s="608"/>
      <c r="CI17" s="608"/>
      <c r="CJ17" s="608"/>
      <c r="CK17" s="608"/>
      <c r="CL17" s="608"/>
      <c r="CM17" s="608"/>
      <c r="CN17" s="608"/>
      <c r="CO17" s="608"/>
      <c r="CP17" s="608"/>
      <c r="CQ17" s="609"/>
      <c r="CR17" s="610">
        <v>1722977</v>
      </c>
      <c r="CS17" s="611"/>
      <c r="CT17" s="611"/>
      <c r="CU17" s="611"/>
      <c r="CV17" s="611"/>
      <c r="CW17" s="611"/>
      <c r="CX17" s="611"/>
      <c r="CY17" s="612"/>
      <c r="CZ17" s="613">
        <v>4.5</v>
      </c>
      <c r="DA17" s="613"/>
      <c r="DB17" s="613"/>
      <c r="DC17" s="613"/>
      <c r="DD17" s="619" t="s">
        <v>143</v>
      </c>
      <c r="DE17" s="611"/>
      <c r="DF17" s="611"/>
      <c r="DG17" s="611"/>
      <c r="DH17" s="611"/>
      <c r="DI17" s="611"/>
      <c r="DJ17" s="611"/>
      <c r="DK17" s="611"/>
      <c r="DL17" s="611"/>
      <c r="DM17" s="611"/>
      <c r="DN17" s="611"/>
      <c r="DO17" s="611"/>
      <c r="DP17" s="612"/>
      <c r="DQ17" s="619">
        <v>1722977</v>
      </c>
      <c r="DR17" s="611"/>
      <c r="DS17" s="611"/>
      <c r="DT17" s="611"/>
      <c r="DU17" s="611"/>
      <c r="DV17" s="611"/>
      <c r="DW17" s="611"/>
      <c r="DX17" s="611"/>
      <c r="DY17" s="611"/>
      <c r="DZ17" s="611"/>
      <c r="EA17" s="611"/>
      <c r="EB17" s="611"/>
      <c r="EC17" s="620"/>
    </row>
    <row r="18" spans="2:133" ht="11.25" customHeight="1" x14ac:dyDescent="0.15">
      <c r="B18" s="607" t="s">
        <v>278</v>
      </c>
      <c r="C18" s="608"/>
      <c r="D18" s="608"/>
      <c r="E18" s="608"/>
      <c r="F18" s="608"/>
      <c r="G18" s="608"/>
      <c r="H18" s="608"/>
      <c r="I18" s="608"/>
      <c r="J18" s="608"/>
      <c r="K18" s="608"/>
      <c r="L18" s="608"/>
      <c r="M18" s="608"/>
      <c r="N18" s="608"/>
      <c r="O18" s="608"/>
      <c r="P18" s="608"/>
      <c r="Q18" s="609"/>
      <c r="R18" s="610">
        <v>75522</v>
      </c>
      <c r="S18" s="611"/>
      <c r="T18" s="611"/>
      <c r="U18" s="611"/>
      <c r="V18" s="611"/>
      <c r="W18" s="611"/>
      <c r="X18" s="611"/>
      <c r="Y18" s="612"/>
      <c r="Z18" s="613">
        <v>0.2</v>
      </c>
      <c r="AA18" s="613"/>
      <c r="AB18" s="613"/>
      <c r="AC18" s="613"/>
      <c r="AD18" s="614">
        <v>75522</v>
      </c>
      <c r="AE18" s="614"/>
      <c r="AF18" s="614"/>
      <c r="AG18" s="614"/>
      <c r="AH18" s="614"/>
      <c r="AI18" s="614"/>
      <c r="AJ18" s="614"/>
      <c r="AK18" s="614"/>
      <c r="AL18" s="615">
        <v>0.4</v>
      </c>
      <c r="AM18" s="616"/>
      <c r="AN18" s="616"/>
      <c r="AO18" s="617"/>
      <c r="AP18" s="607" t="s">
        <v>279</v>
      </c>
      <c r="AQ18" s="608"/>
      <c r="AR18" s="608"/>
      <c r="AS18" s="608"/>
      <c r="AT18" s="608"/>
      <c r="AU18" s="608"/>
      <c r="AV18" s="608"/>
      <c r="AW18" s="608"/>
      <c r="AX18" s="608"/>
      <c r="AY18" s="608"/>
      <c r="AZ18" s="608"/>
      <c r="BA18" s="608"/>
      <c r="BB18" s="608"/>
      <c r="BC18" s="608"/>
      <c r="BD18" s="608"/>
      <c r="BE18" s="608"/>
      <c r="BF18" s="609"/>
      <c r="BG18" s="610" t="s">
        <v>186</v>
      </c>
      <c r="BH18" s="611"/>
      <c r="BI18" s="611"/>
      <c r="BJ18" s="611"/>
      <c r="BK18" s="611"/>
      <c r="BL18" s="611"/>
      <c r="BM18" s="611"/>
      <c r="BN18" s="612"/>
      <c r="BO18" s="613" t="s">
        <v>143</v>
      </c>
      <c r="BP18" s="613"/>
      <c r="BQ18" s="613"/>
      <c r="BR18" s="613"/>
      <c r="BS18" s="614" t="s">
        <v>143</v>
      </c>
      <c r="BT18" s="614"/>
      <c r="BU18" s="614"/>
      <c r="BV18" s="614"/>
      <c r="BW18" s="614"/>
      <c r="BX18" s="614"/>
      <c r="BY18" s="614"/>
      <c r="BZ18" s="614"/>
      <c r="CA18" s="614"/>
      <c r="CB18" s="618"/>
      <c r="CD18" s="607" t="s">
        <v>280</v>
      </c>
      <c r="CE18" s="608"/>
      <c r="CF18" s="608"/>
      <c r="CG18" s="608"/>
      <c r="CH18" s="608"/>
      <c r="CI18" s="608"/>
      <c r="CJ18" s="608"/>
      <c r="CK18" s="608"/>
      <c r="CL18" s="608"/>
      <c r="CM18" s="608"/>
      <c r="CN18" s="608"/>
      <c r="CO18" s="608"/>
      <c r="CP18" s="608"/>
      <c r="CQ18" s="609"/>
      <c r="CR18" s="610" t="s">
        <v>143</v>
      </c>
      <c r="CS18" s="611"/>
      <c r="CT18" s="611"/>
      <c r="CU18" s="611"/>
      <c r="CV18" s="611"/>
      <c r="CW18" s="611"/>
      <c r="CX18" s="611"/>
      <c r="CY18" s="612"/>
      <c r="CZ18" s="613" t="s">
        <v>143</v>
      </c>
      <c r="DA18" s="613"/>
      <c r="DB18" s="613"/>
      <c r="DC18" s="613"/>
      <c r="DD18" s="619" t="s">
        <v>143</v>
      </c>
      <c r="DE18" s="611"/>
      <c r="DF18" s="611"/>
      <c r="DG18" s="611"/>
      <c r="DH18" s="611"/>
      <c r="DI18" s="611"/>
      <c r="DJ18" s="611"/>
      <c r="DK18" s="611"/>
      <c r="DL18" s="611"/>
      <c r="DM18" s="611"/>
      <c r="DN18" s="611"/>
      <c r="DO18" s="611"/>
      <c r="DP18" s="612"/>
      <c r="DQ18" s="619" t="s">
        <v>143</v>
      </c>
      <c r="DR18" s="611"/>
      <c r="DS18" s="611"/>
      <c r="DT18" s="611"/>
      <c r="DU18" s="611"/>
      <c r="DV18" s="611"/>
      <c r="DW18" s="611"/>
      <c r="DX18" s="611"/>
      <c r="DY18" s="611"/>
      <c r="DZ18" s="611"/>
      <c r="EA18" s="611"/>
      <c r="EB18" s="611"/>
      <c r="EC18" s="620"/>
    </row>
    <row r="19" spans="2:133" ht="11.25" customHeight="1" x14ac:dyDescent="0.15">
      <c r="B19" s="607" t="s">
        <v>281</v>
      </c>
      <c r="C19" s="608"/>
      <c r="D19" s="608"/>
      <c r="E19" s="608"/>
      <c r="F19" s="608"/>
      <c r="G19" s="608"/>
      <c r="H19" s="608"/>
      <c r="I19" s="608"/>
      <c r="J19" s="608"/>
      <c r="K19" s="608"/>
      <c r="L19" s="608"/>
      <c r="M19" s="608"/>
      <c r="N19" s="608"/>
      <c r="O19" s="608"/>
      <c r="P19" s="608"/>
      <c r="Q19" s="609"/>
      <c r="R19" s="610">
        <v>74287</v>
      </c>
      <c r="S19" s="611"/>
      <c r="T19" s="611"/>
      <c r="U19" s="611"/>
      <c r="V19" s="611"/>
      <c r="W19" s="611"/>
      <c r="X19" s="611"/>
      <c r="Y19" s="612"/>
      <c r="Z19" s="613">
        <v>0.2</v>
      </c>
      <c r="AA19" s="613"/>
      <c r="AB19" s="613"/>
      <c r="AC19" s="613"/>
      <c r="AD19" s="614">
        <v>74287</v>
      </c>
      <c r="AE19" s="614"/>
      <c r="AF19" s="614"/>
      <c r="AG19" s="614"/>
      <c r="AH19" s="614"/>
      <c r="AI19" s="614"/>
      <c r="AJ19" s="614"/>
      <c r="AK19" s="614"/>
      <c r="AL19" s="615">
        <v>0.4</v>
      </c>
      <c r="AM19" s="616"/>
      <c r="AN19" s="616"/>
      <c r="AO19" s="617"/>
      <c r="AP19" s="607" t="s">
        <v>282</v>
      </c>
      <c r="AQ19" s="608"/>
      <c r="AR19" s="608"/>
      <c r="AS19" s="608"/>
      <c r="AT19" s="608"/>
      <c r="AU19" s="608"/>
      <c r="AV19" s="608"/>
      <c r="AW19" s="608"/>
      <c r="AX19" s="608"/>
      <c r="AY19" s="608"/>
      <c r="AZ19" s="608"/>
      <c r="BA19" s="608"/>
      <c r="BB19" s="608"/>
      <c r="BC19" s="608"/>
      <c r="BD19" s="608"/>
      <c r="BE19" s="608"/>
      <c r="BF19" s="609"/>
      <c r="BG19" s="610">
        <v>593309</v>
      </c>
      <c r="BH19" s="611"/>
      <c r="BI19" s="611"/>
      <c r="BJ19" s="611"/>
      <c r="BK19" s="611"/>
      <c r="BL19" s="611"/>
      <c r="BM19" s="611"/>
      <c r="BN19" s="612"/>
      <c r="BO19" s="613">
        <v>3.3</v>
      </c>
      <c r="BP19" s="613"/>
      <c r="BQ19" s="613"/>
      <c r="BR19" s="613"/>
      <c r="BS19" s="614" t="s">
        <v>254</v>
      </c>
      <c r="BT19" s="614"/>
      <c r="BU19" s="614"/>
      <c r="BV19" s="614"/>
      <c r="BW19" s="614"/>
      <c r="BX19" s="614"/>
      <c r="BY19" s="614"/>
      <c r="BZ19" s="614"/>
      <c r="CA19" s="614"/>
      <c r="CB19" s="618"/>
      <c r="CD19" s="607" t="s">
        <v>283</v>
      </c>
      <c r="CE19" s="608"/>
      <c r="CF19" s="608"/>
      <c r="CG19" s="608"/>
      <c r="CH19" s="608"/>
      <c r="CI19" s="608"/>
      <c r="CJ19" s="608"/>
      <c r="CK19" s="608"/>
      <c r="CL19" s="608"/>
      <c r="CM19" s="608"/>
      <c r="CN19" s="608"/>
      <c r="CO19" s="608"/>
      <c r="CP19" s="608"/>
      <c r="CQ19" s="609"/>
      <c r="CR19" s="610" t="s">
        <v>143</v>
      </c>
      <c r="CS19" s="611"/>
      <c r="CT19" s="611"/>
      <c r="CU19" s="611"/>
      <c r="CV19" s="611"/>
      <c r="CW19" s="611"/>
      <c r="CX19" s="611"/>
      <c r="CY19" s="612"/>
      <c r="CZ19" s="613" t="s">
        <v>143</v>
      </c>
      <c r="DA19" s="613"/>
      <c r="DB19" s="613"/>
      <c r="DC19" s="613"/>
      <c r="DD19" s="619" t="s">
        <v>143</v>
      </c>
      <c r="DE19" s="611"/>
      <c r="DF19" s="611"/>
      <c r="DG19" s="611"/>
      <c r="DH19" s="611"/>
      <c r="DI19" s="611"/>
      <c r="DJ19" s="611"/>
      <c r="DK19" s="611"/>
      <c r="DL19" s="611"/>
      <c r="DM19" s="611"/>
      <c r="DN19" s="611"/>
      <c r="DO19" s="611"/>
      <c r="DP19" s="612"/>
      <c r="DQ19" s="619" t="s">
        <v>143</v>
      </c>
      <c r="DR19" s="611"/>
      <c r="DS19" s="611"/>
      <c r="DT19" s="611"/>
      <c r="DU19" s="611"/>
      <c r="DV19" s="611"/>
      <c r="DW19" s="611"/>
      <c r="DX19" s="611"/>
      <c r="DY19" s="611"/>
      <c r="DZ19" s="611"/>
      <c r="EA19" s="611"/>
      <c r="EB19" s="611"/>
      <c r="EC19" s="620"/>
    </row>
    <row r="20" spans="2:133" ht="11.25" customHeight="1" x14ac:dyDescent="0.15">
      <c r="B20" s="623" t="s">
        <v>284</v>
      </c>
      <c r="C20" s="624"/>
      <c r="D20" s="624"/>
      <c r="E20" s="624"/>
      <c r="F20" s="624"/>
      <c r="G20" s="624"/>
      <c r="H20" s="624"/>
      <c r="I20" s="624"/>
      <c r="J20" s="624"/>
      <c r="K20" s="624"/>
      <c r="L20" s="624"/>
      <c r="M20" s="624"/>
      <c r="N20" s="624"/>
      <c r="O20" s="624"/>
      <c r="P20" s="624"/>
      <c r="Q20" s="625"/>
      <c r="R20" s="610">
        <v>1235</v>
      </c>
      <c r="S20" s="611"/>
      <c r="T20" s="611"/>
      <c r="U20" s="611"/>
      <c r="V20" s="611"/>
      <c r="W20" s="611"/>
      <c r="X20" s="611"/>
      <c r="Y20" s="612"/>
      <c r="Z20" s="613">
        <v>0</v>
      </c>
      <c r="AA20" s="613"/>
      <c r="AB20" s="613"/>
      <c r="AC20" s="613"/>
      <c r="AD20" s="614">
        <v>1235</v>
      </c>
      <c r="AE20" s="614"/>
      <c r="AF20" s="614"/>
      <c r="AG20" s="614"/>
      <c r="AH20" s="614"/>
      <c r="AI20" s="614"/>
      <c r="AJ20" s="614"/>
      <c r="AK20" s="614"/>
      <c r="AL20" s="615">
        <v>0</v>
      </c>
      <c r="AM20" s="616"/>
      <c r="AN20" s="616"/>
      <c r="AO20" s="617"/>
      <c r="AP20" s="607" t="s">
        <v>285</v>
      </c>
      <c r="AQ20" s="608"/>
      <c r="AR20" s="608"/>
      <c r="AS20" s="608"/>
      <c r="AT20" s="608"/>
      <c r="AU20" s="608"/>
      <c r="AV20" s="608"/>
      <c r="AW20" s="608"/>
      <c r="AX20" s="608"/>
      <c r="AY20" s="608"/>
      <c r="AZ20" s="608"/>
      <c r="BA20" s="608"/>
      <c r="BB20" s="608"/>
      <c r="BC20" s="608"/>
      <c r="BD20" s="608"/>
      <c r="BE20" s="608"/>
      <c r="BF20" s="609"/>
      <c r="BG20" s="610">
        <v>593309</v>
      </c>
      <c r="BH20" s="611"/>
      <c r="BI20" s="611"/>
      <c r="BJ20" s="611"/>
      <c r="BK20" s="611"/>
      <c r="BL20" s="611"/>
      <c r="BM20" s="611"/>
      <c r="BN20" s="612"/>
      <c r="BO20" s="613">
        <v>3.3</v>
      </c>
      <c r="BP20" s="613"/>
      <c r="BQ20" s="613"/>
      <c r="BR20" s="613"/>
      <c r="BS20" s="614" t="s">
        <v>143</v>
      </c>
      <c r="BT20" s="614"/>
      <c r="BU20" s="614"/>
      <c r="BV20" s="614"/>
      <c r="BW20" s="614"/>
      <c r="BX20" s="614"/>
      <c r="BY20" s="614"/>
      <c r="BZ20" s="614"/>
      <c r="CA20" s="614"/>
      <c r="CB20" s="618"/>
      <c r="CD20" s="607" t="s">
        <v>286</v>
      </c>
      <c r="CE20" s="608"/>
      <c r="CF20" s="608"/>
      <c r="CG20" s="608"/>
      <c r="CH20" s="608"/>
      <c r="CI20" s="608"/>
      <c r="CJ20" s="608"/>
      <c r="CK20" s="608"/>
      <c r="CL20" s="608"/>
      <c r="CM20" s="608"/>
      <c r="CN20" s="608"/>
      <c r="CO20" s="608"/>
      <c r="CP20" s="608"/>
      <c r="CQ20" s="609"/>
      <c r="CR20" s="610">
        <v>38336584</v>
      </c>
      <c r="CS20" s="611"/>
      <c r="CT20" s="611"/>
      <c r="CU20" s="611"/>
      <c r="CV20" s="611"/>
      <c r="CW20" s="611"/>
      <c r="CX20" s="611"/>
      <c r="CY20" s="612"/>
      <c r="CZ20" s="613">
        <v>100</v>
      </c>
      <c r="DA20" s="613"/>
      <c r="DB20" s="613"/>
      <c r="DC20" s="613"/>
      <c r="DD20" s="619">
        <v>5518631</v>
      </c>
      <c r="DE20" s="611"/>
      <c r="DF20" s="611"/>
      <c r="DG20" s="611"/>
      <c r="DH20" s="611"/>
      <c r="DI20" s="611"/>
      <c r="DJ20" s="611"/>
      <c r="DK20" s="611"/>
      <c r="DL20" s="611"/>
      <c r="DM20" s="611"/>
      <c r="DN20" s="611"/>
      <c r="DO20" s="611"/>
      <c r="DP20" s="612"/>
      <c r="DQ20" s="619">
        <v>24691240</v>
      </c>
      <c r="DR20" s="611"/>
      <c r="DS20" s="611"/>
      <c r="DT20" s="611"/>
      <c r="DU20" s="611"/>
      <c r="DV20" s="611"/>
      <c r="DW20" s="611"/>
      <c r="DX20" s="611"/>
      <c r="DY20" s="611"/>
      <c r="DZ20" s="611"/>
      <c r="EA20" s="611"/>
      <c r="EB20" s="611"/>
      <c r="EC20" s="620"/>
    </row>
    <row r="21" spans="2:133" ht="11.25" customHeight="1" x14ac:dyDescent="0.15">
      <c r="B21" s="607" t="s">
        <v>287</v>
      </c>
      <c r="C21" s="608"/>
      <c r="D21" s="608"/>
      <c r="E21" s="608"/>
      <c r="F21" s="608"/>
      <c r="G21" s="608"/>
      <c r="H21" s="608"/>
      <c r="I21" s="608"/>
      <c r="J21" s="608"/>
      <c r="K21" s="608"/>
      <c r="L21" s="608"/>
      <c r="M21" s="608"/>
      <c r="N21" s="608"/>
      <c r="O21" s="608"/>
      <c r="P21" s="608"/>
      <c r="Q21" s="609"/>
      <c r="R21" s="610">
        <v>30087</v>
      </c>
      <c r="S21" s="611"/>
      <c r="T21" s="611"/>
      <c r="U21" s="611"/>
      <c r="V21" s="611"/>
      <c r="W21" s="611"/>
      <c r="X21" s="611"/>
      <c r="Y21" s="612"/>
      <c r="Z21" s="613">
        <v>0.1</v>
      </c>
      <c r="AA21" s="613"/>
      <c r="AB21" s="613"/>
      <c r="AC21" s="613"/>
      <c r="AD21" s="614" t="s">
        <v>143</v>
      </c>
      <c r="AE21" s="614"/>
      <c r="AF21" s="614"/>
      <c r="AG21" s="614"/>
      <c r="AH21" s="614"/>
      <c r="AI21" s="614"/>
      <c r="AJ21" s="614"/>
      <c r="AK21" s="614"/>
      <c r="AL21" s="615" t="s">
        <v>143</v>
      </c>
      <c r="AM21" s="616"/>
      <c r="AN21" s="616"/>
      <c r="AO21" s="617"/>
      <c r="AP21" s="607" t="s">
        <v>288</v>
      </c>
      <c r="AQ21" s="626"/>
      <c r="AR21" s="626"/>
      <c r="AS21" s="626"/>
      <c r="AT21" s="626"/>
      <c r="AU21" s="626"/>
      <c r="AV21" s="626"/>
      <c r="AW21" s="626"/>
      <c r="AX21" s="626"/>
      <c r="AY21" s="626"/>
      <c r="AZ21" s="626"/>
      <c r="BA21" s="626"/>
      <c r="BB21" s="626"/>
      <c r="BC21" s="626"/>
      <c r="BD21" s="626"/>
      <c r="BE21" s="626"/>
      <c r="BF21" s="627"/>
      <c r="BG21" s="610">
        <v>3894</v>
      </c>
      <c r="BH21" s="611"/>
      <c r="BI21" s="611"/>
      <c r="BJ21" s="611"/>
      <c r="BK21" s="611"/>
      <c r="BL21" s="611"/>
      <c r="BM21" s="611"/>
      <c r="BN21" s="612"/>
      <c r="BO21" s="613">
        <v>0</v>
      </c>
      <c r="BP21" s="613"/>
      <c r="BQ21" s="613"/>
      <c r="BR21" s="613"/>
      <c r="BS21" s="614" t="s">
        <v>254</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289</v>
      </c>
      <c r="C22" s="608"/>
      <c r="D22" s="608"/>
      <c r="E22" s="608"/>
      <c r="F22" s="608"/>
      <c r="G22" s="608"/>
      <c r="H22" s="608"/>
      <c r="I22" s="608"/>
      <c r="J22" s="608"/>
      <c r="K22" s="608"/>
      <c r="L22" s="608"/>
      <c r="M22" s="608"/>
      <c r="N22" s="608"/>
      <c r="O22" s="608"/>
      <c r="P22" s="608"/>
      <c r="Q22" s="609"/>
      <c r="R22" s="610" t="s">
        <v>143</v>
      </c>
      <c r="S22" s="611"/>
      <c r="T22" s="611"/>
      <c r="U22" s="611"/>
      <c r="V22" s="611"/>
      <c r="W22" s="611"/>
      <c r="X22" s="611"/>
      <c r="Y22" s="612"/>
      <c r="Z22" s="613" t="s">
        <v>143</v>
      </c>
      <c r="AA22" s="613"/>
      <c r="AB22" s="613"/>
      <c r="AC22" s="613"/>
      <c r="AD22" s="614" t="s">
        <v>143</v>
      </c>
      <c r="AE22" s="614"/>
      <c r="AF22" s="614"/>
      <c r="AG22" s="614"/>
      <c r="AH22" s="614"/>
      <c r="AI22" s="614"/>
      <c r="AJ22" s="614"/>
      <c r="AK22" s="614"/>
      <c r="AL22" s="615" t="s">
        <v>143</v>
      </c>
      <c r="AM22" s="616"/>
      <c r="AN22" s="616"/>
      <c r="AO22" s="617"/>
      <c r="AP22" s="607" t="s">
        <v>290</v>
      </c>
      <c r="AQ22" s="626"/>
      <c r="AR22" s="626"/>
      <c r="AS22" s="626"/>
      <c r="AT22" s="626"/>
      <c r="AU22" s="626"/>
      <c r="AV22" s="626"/>
      <c r="AW22" s="626"/>
      <c r="AX22" s="626"/>
      <c r="AY22" s="626"/>
      <c r="AZ22" s="626"/>
      <c r="BA22" s="626"/>
      <c r="BB22" s="626"/>
      <c r="BC22" s="626"/>
      <c r="BD22" s="626"/>
      <c r="BE22" s="626"/>
      <c r="BF22" s="627"/>
      <c r="BG22" s="610" t="s">
        <v>143</v>
      </c>
      <c r="BH22" s="611"/>
      <c r="BI22" s="611"/>
      <c r="BJ22" s="611"/>
      <c r="BK22" s="611"/>
      <c r="BL22" s="611"/>
      <c r="BM22" s="611"/>
      <c r="BN22" s="612"/>
      <c r="BO22" s="613" t="s">
        <v>143</v>
      </c>
      <c r="BP22" s="613"/>
      <c r="BQ22" s="613"/>
      <c r="BR22" s="613"/>
      <c r="BS22" s="614" t="s">
        <v>143</v>
      </c>
      <c r="BT22" s="614"/>
      <c r="BU22" s="614"/>
      <c r="BV22" s="614"/>
      <c r="BW22" s="614"/>
      <c r="BX22" s="614"/>
      <c r="BY22" s="614"/>
      <c r="BZ22" s="614"/>
      <c r="CA22" s="614"/>
      <c r="CB22" s="618"/>
      <c r="CD22" s="592" t="s">
        <v>291</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292</v>
      </c>
      <c r="C23" s="608"/>
      <c r="D23" s="608"/>
      <c r="E23" s="608"/>
      <c r="F23" s="608"/>
      <c r="G23" s="608"/>
      <c r="H23" s="608"/>
      <c r="I23" s="608"/>
      <c r="J23" s="608"/>
      <c r="K23" s="608"/>
      <c r="L23" s="608"/>
      <c r="M23" s="608"/>
      <c r="N23" s="608"/>
      <c r="O23" s="608"/>
      <c r="P23" s="608"/>
      <c r="Q23" s="609"/>
      <c r="R23" s="610">
        <v>29909</v>
      </c>
      <c r="S23" s="611"/>
      <c r="T23" s="611"/>
      <c r="U23" s="611"/>
      <c r="V23" s="611"/>
      <c r="W23" s="611"/>
      <c r="X23" s="611"/>
      <c r="Y23" s="612"/>
      <c r="Z23" s="613">
        <v>0.1</v>
      </c>
      <c r="AA23" s="613"/>
      <c r="AB23" s="613"/>
      <c r="AC23" s="613"/>
      <c r="AD23" s="614" t="s">
        <v>143</v>
      </c>
      <c r="AE23" s="614"/>
      <c r="AF23" s="614"/>
      <c r="AG23" s="614"/>
      <c r="AH23" s="614"/>
      <c r="AI23" s="614"/>
      <c r="AJ23" s="614"/>
      <c r="AK23" s="614"/>
      <c r="AL23" s="615" t="s">
        <v>143</v>
      </c>
      <c r="AM23" s="616"/>
      <c r="AN23" s="616"/>
      <c r="AO23" s="617"/>
      <c r="AP23" s="607" t="s">
        <v>293</v>
      </c>
      <c r="AQ23" s="626"/>
      <c r="AR23" s="626"/>
      <c r="AS23" s="626"/>
      <c r="AT23" s="626"/>
      <c r="AU23" s="626"/>
      <c r="AV23" s="626"/>
      <c r="AW23" s="626"/>
      <c r="AX23" s="626"/>
      <c r="AY23" s="626"/>
      <c r="AZ23" s="626"/>
      <c r="BA23" s="626"/>
      <c r="BB23" s="626"/>
      <c r="BC23" s="626"/>
      <c r="BD23" s="626"/>
      <c r="BE23" s="626"/>
      <c r="BF23" s="627"/>
      <c r="BG23" s="610">
        <v>589415</v>
      </c>
      <c r="BH23" s="611"/>
      <c r="BI23" s="611"/>
      <c r="BJ23" s="611"/>
      <c r="BK23" s="611"/>
      <c r="BL23" s="611"/>
      <c r="BM23" s="611"/>
      <c r="BN23" s="612"/>
      <c r="BO23" s="613">
        <v>3.3</v>
      </c>
      <c r="BP23" s="613"/>
      <c r="BQ23" s="613"/>
      <c r="BR23" s="613"/>
      <c r="BS23" s="614" t="s">
        <v>143</v>
      </c>
      <c r="BT23" s="614"/>
      <c r="BU23" s="614"/>
      <c r="BV23" s="614"/>
      <c r="BW23" s="614"/>
      <c r="BX23" s="614"/>
      <c r="BY23" s="614"/>
      <c r="BZ23" s="614"/>
      <c r="CA23" s="614"/>
      <c r="CB23" s="618"/>
      <c r="CD23" s="592" t="s">
        <v>232</v>
      </c>
      <c r="CE23" s="593"/>
      <c r="CF23" s="593"/>
      <c r="CG23" s="593"/>
      <c r="CH23" s="593"/>
      <c r="CI23" s="593"/>
      <c r="CJ23" s="593"/>
      <c r="CK23" s="593"/>
      <c r="CL23" s="593"/>
      <c r="CM23" s="593"/>
      <c r="CN23" s="593"/>
      <c r="CO23" s="593"/>
      <c r="CP23" s="593"/>
      <c r="CQ23" s="594"/>
      <c r="CR23" s="592" t="s">
        <v>294</v>
      </c>
      <c r="CS23" s="593"/>
      <c r="CT23" s="593"/>
      <c r="CU23" s="593"/>
      <c r="CV23" s="593"/>
      <c r="CW23" s="593"/>
      <c r="CX23" s="593"/>
      <c r="CY23" s="594"/>
      <c r="CZ23" s="592" t="s">
        <v>295</v>
      </c>
      <c r="DA23" s="593"/>
      <c r="DB23" s="593"/>
      <c r="DC23" s="594"/>
      <c r="DD23" s="592" t="s">
        <v>296</v>
      </c>
      <c r="DE23" s="593"/>
      <c r="DF23" s="593"/>
      <c r="DG23" s="593"/>
      <c r="DH23" s="593"/>
      <c r="DI23" s="593"/>
      <c r="DJ23" s="593"/>
      <c r="DK23" s="594"/>
      <c r="DL23" s="637" t="s">
        <v>297</v>
      </c>
      <c r="DM23" s="638"/>
      <c r="DN23" s="638"/>
      <c r="DO23" s="638"/>
      <c r="DP23" s="638"/>
      <c r="DQ23" s="638"/>
      <c r="DR23" s="638"/>
      <c r="DS23" s="638"/>
      <c r="DT23" s="638"/>
      <c r="DU23" s="638"/>
      <c r="DV23" s="639"/>
      <c r="DW23" s="592" t="s">
        <v>298</v>
      </c>
      <c r="DX23" s="593"/>
      <c r="DY23" s="593"/>
      <c r="DZ23" s="593"/>
      <c r="EA23" s="593"/>
      <c r="EB23" s="593"/>
      <c r="EC23" s="594"/>
    </row>
    <row r="24" spans="2:133" ht="11.25" customHeight="1" x14ac:dyDescent="0.15">
      <c r="B24" s="607" t="s">
        <v>299</v>
      </c>
      <c r="C24" s="608"/>
      <c r="D24" s="608"/>
      <c r="E24" s="608"/>
      <c r="F24" s="608"/>
      <c r="G24" s="608"/>
      <c r="H24" s="608"/>
      <c r="I24" s="608"/>
      <c r="J24" s="608"/>
      <c r="K24" s="608"/>
      <c r="L24" s="608"/>
      <c r="M24" s="608"/>
      <c r="N24" s="608"/>
      <c r="O24" s="608"/>
      <c r="P24" s="608"/>
      <c r="Q24" s="609"/>
      <c r="R24" s="610">
        <v>178</v>
      </c>
      <c r="S24" s="611"/>
      <c r="T24" s="611"/>
      <c r="U24" s="611"/>
      <c r="V24" s="611"/>
      <c r="W24" s="611"/>
      <c r="X24" s="611"/>
      <c r="Y24" s="612"/>
      <c r="Z24" s="613">
        <v>0</v>
      </c>
      <c r="AA24" s="613"/>
      <c r="AB24" s="613"/>
      <c r="AC24" s="613"/>
      <c r="AD24" s="614" t="s">
        <v>143</v>
      </c>
      <c r="AE24" s="614"/>
      <c r="AF24" s="614"/>
      <c r="AG24" s="614"/>
      <c r="AH24" s="614"/>
      <c r="AI24" s="614"/>
      <c r="AJ24" s="614"/>
      <c r="AK24" s="614"/>
      <c r="AL24" s="615" t="s">
        <v>143</v>
      </c>
      <c r="AM24" s="616"/>
      <c r="AN24" s="616"/>
      <c r="AO24" s="617"/>
      <c r="AP24" s="607" t="s">
        <v>300</v>
      </c>
      <c r="AQ24" s="626"/>
      <c r="AR24" s="626"/>
      <c r="AS24" s="626"/>
      <c r="AT24" s="626"/>
      <c r="AU24" s="626"/>
      <c r="AV24" s="626"/>
      <c r="AW24" s="626"/>
      <c r="AX24" s="626"/>
      <c r="AY24" s="626"/>
      <c r="AZ24" s="626"/>
      <c r="BA24" s="626"/>
      <c r="BB24" s="626"/>
      <c r="BC24" s="626"/>
      <c r="BD24" s="626"/>
      <c r="BE24" s="626"/>
      <c r="BF24" s="627"/>
      <c r="BG24" s="610" t="s">
        <v>143</v>
      </c>
      <c r="BH24" s="611"/>
      <c r="BI24" s="611"/>
      <c r="BJ24" s="611"/>
      <c r="BK24" s="611"/>
      <c r="BL24" s="611"/>
      <c r="BM24" s="611"/>
      <c r="BN24" s="612"/>
      <c r="BO24" s="613" t="s">
        <v>143</v>
      </c>
      <c r="BP24" s="613"/>
      <c r="BQ24" s="613"/>
      <c r="BR24" s="613"/>
      <c r="BS24" s="614" t="s">
        <v>143</v>
      </c>
      <c r="BT24" s="614"/>
      <c r="BU24" s="614"/>
      <c r="BV24" s="614"/>
      <c r="BW24" s="614"/>
      <c r="BX24" s="614"/>
      <c r="BY24" s="614"/>
      <c r="BZ24" s="614"/>
      <c r="CA24" s="614"/>
      <c r="CB24" s="618"/>
      <c r="CD24" s="596" t="s">
        <v>301</v>
      </c>
      <c r="CE24" s="597"/>
      <c r="CF24" s="597"/>
      <c r="CG24" s="597"/>
      <c r="CH24" s="597"/>
      <c r="CI24" s="597"/>
      <c r="CJ24" s="597"/>
      <c r="CK24" s="597"/>
      <c r="CL24" s="597"/>
      <c r="CM24" s="597"/>
      <c r="CN24" s="597"/>
      <c r="CO24" s="597"/>
      <c r="CP24" s="597"/>
      <c r="CQ24" s="598"/>
      <c r="CR24" s="599">
        <v>17263865</v>
      </c>
      <c r="CS24" s="600"/>
      <c r="CT24" s="600"/>
      <c r="CU24" s="600"/>
      <c r="CV24" s="600"/>
      <c r="CW24" s="600"/>
      <c r="CX24" s="600"/>
      <c r="CY24" s="601"/>
      <c r="CZ24" s="604">
        <v>45</v>
      </c>
      <c r="DA24" s="605"/>
      <c r="DB24" s="605"/>
      <c r="DC24" s="621"/>
      <c r="DD24" s="642">
        <v>11450245</v>
      </c>
      <c r="DE24" s="600"/>
      <c r="DF24" s="600"/>
      <c r="DG24" s="600"/>
      <c r="DH24" s="600"/>
      <c r="DI24" s="600"/>
      <c r="DJ24" s="600"/>
      <c r="DK24" s="601"/>
      <c r="DL24" s="642">
        <v>11372851</v>
      </c>
      <c r="DM24" s="600"/>
      <c r="DN24" s="600"/>
      <c r="DO24" s="600"/>
      <c r="DP24" s="600"/>
      <c r="DQ24" s="600"/>
      <c r="DR24" s="600"/>
      <c r="DS24" s="600"/>
      <c r="DT24" s="600"/>
      <c r="DU24" s="600"/>
      <c r="DV24" s="601"/>
      <c r="DW24" s="604">
        <v>55.4</v>
      </c>
      <c r="DX24" s="605"/>
      <c r="DY24" s="605"/>
      <c r="DZ24" s="605"/>
      <c r="EA24" s="605"/>
      <c r="EB24" s="605"/>
      <c r="EC24" s="606"/>
    </row>
    <row r="25" spans="2:133" ht="11.25" customHeight="1" x14ac:dyDescent="0.15">
      <c r="B25" s="607" t="s">
        <v>302</v>
      </c>
      <c r="C25" s="608"/>
      <c r="D25" s="608"/>
      <c r="E25" s="608"/>
      <c r="F25" s="608"/>
      <c r="G25" s="608"/>
      <c r="H25" s="608"/>
      <c r="I25" s="608"/>
      <c r="J25" s="608"/>
      <c r="K25" s="608"/>
      <c r="L25" s="608"/>
      <c r="M25" s="608"/>
      <c r="N25" s="608"/>
      <c r="O25" s="608"/>
      <c r="P25" s="608"/>
      <c r="Q25" s="609"/>
      <c r="R25" s="610">
        <v>21175364</v>
      </c>
      <c r="S25" s="611"/>
      <c r="T25" s="611"/>
      <c r="U25" s="611"/>
      <c r="V25" s="611"/>
      <c r="W25" s="611"/>
      <c r="X25" s="611"/>
      <c r="Y25" s="612"/>
      <c r="Z25" s="613">
        <v>53.4</v>
      </c>
      <c r="AA25" s="613"/>
      <c r="AB25" s="613"/>
      <c r="AC25" s="613"/>
      <c r="AD25" s="614">
        <v>20464702</v>
      </c>
      <c r="AE25" s="614"/>
      <c r="AF25" s="614"/>
      <c r="AG25" s="614"/>
      <c r="AH25" s="614"/>
      <c r="AI25" s="614"/>
      <c r="AJ25" s="614"/>
      <c r="AK25" s="614"/>
      <c r="AL25" s="615">
        <v>99.7</v>
      </c>
      <c r="AM25" s="616"/>
      <c r="AN25" s="616"/>
      <c r="AO25" s="617"/>
      <c r="AP25" s="607" t="s">
        <v>303</v>
      </c>
      <c r="AQ25" s="626"/>
      <c r="AR25" s="626"/>
      <c r="AS25" s="626"/>
      <c r="AT25" s="626"/>
      <c r="AU25" s="626"/>
      <c r="AV25" s="626"/>
      <c r="AW25" s="626"/>
      <c r="AX25" s="626"/>
      <c r="AY25" s="626"/>
      <c r="AZ25" s="626"/>
      <c r="BA25" s="626"/>
      <c r="BB25" s="626"/>
      <c r="BC25" s="626"/>
      <c r="BD25" s="626"/>
      <c r="BE25" s="626"/>
      <c r="BF25" s="627"/>
      <c r="BG25" s="610" t="s">
        <v>143</v>
      </c>
      <c r="BH25" s="611"/>
      <c r="BI25" s="611"/>
      <c r="BJ25" s="611"/>
      <c r="BK25" s="611"/>
      <c r="BL25" s="611"/>
      <c r="BM25" s="611"/>
      <c r="BN25" s="612"/>
      <c r="BO25" s="613" t="s">
        <v>143</v>
      </c>
      <c r="BP25" s="613"/>
      <c r="BQ25" s="613"/>
      <c r="BR25" s="613"/>
      <c r="BS25" s="614" t="s">
        <v>143</v>
      </c>
      <c r="BT25" s="614"/>
      <c r="BU25" s="614"/>
      <c r="BV25" s="614"/>
      <c r="BW25" s="614"/>
      <c r="BX25" s="614"/>
      <c r="BY25" s="614"/>
      <c r="BZ25" s="614"/>
      <c r="CA25" s="614"/>
      <c r="CB25" s="618"/>
      <c r="CD25" s="607" t="s">
        <v>304</v>
      </c>
      <c r="CE25" s="608"/>
      <c r="CF25" s="608"/>
      <c r="CG25" s="608"/>
      <c r="CH25" s="608"/>
      <c r="CI25" s="608"/>
      <c r="CJ25" s="608"/>
      <c r="CK25" s="608"/>
      <c r="CL25" s="608"/>
      <c r="CM25" s="608"/>
      <c r="CN25" s="608"/>
      <c r="CO25" s="608"/>
      <c r="CP25" s="608"/>
      <c r="CQ25" s="609"/>
      <c r="CR25" s="610">
        <v>8037139</v>
      </c>
      <c r="CS25" s="643"/>
      <c r="CT25" s="643"/>
      <c r="CU25" s="643"/>
      <c r="CV25" s="643"/>
      <c r="CW25" s="643"/>
      <c r="CX25" s="643"/>
      <c r="CY25" s="644"/>
      <c r="CZ25" s="615">
        <v>21</v>
      </c>
      <c r="DA25" s="640"/>
      <c r="DB25" s="640"/>
      <c r="DC25" s="645"/>
      <c r="DD25" s="619">
        <v>7643039</v>
      </c>
      <c r="DE25" s="643"/>
      <c r="DF25" s="643"/>
      <c r="DG25" s="643"/>
      <c r="DH25" s="643"/>
      <c r="DI25" s="643"/>
      <c r="DJ25" s="643"/>
      <c r="DK25" s="644"/>
      <c r="DL25" s="619">
        <v>7602405</v>
      </c>
      <c r="DM25" s="643"/>
      <c r="DN25" s="643"/>
      <c r="DO25" s="643"/>
      <c r="DP25" s="643"/>
      <c r="DQ25" s="643"/>
      <c r="DR25" s="643"/>
      <c r="DS25" s="643"/>
      <c r="DT25" s="643"/>
      <c r="DU25" s="643"/>
      <c r="DV25" s="644"/>
      <c r="DW25" s="615">
        <v>37</v>
      </c>
      <c r="DX25" s="640"/>
      <c r="DY25" s="640"/>
      <c r="DZ25" s="640"/>
      <c r="EA25" s="640"/>
      <c r="EB25" s="640"/>
      <c r="EC25" s="641"/>
    </row>
    <row r="26" spans="2:133" ht="11.25" customHeight="1" x14ac:dyDescent="0.15">
      <c r="B26" s="607" t="s">
        <v>305</v>
      </c>
      <c r="C26" s="608"/>
      <c r="D26" s="608"/>
      <c r="E26" s="608"/>
      <c r="F26" s="608"/>
      <c r="G26" s="608"/>
      <c r="H26" s="608"/>
      <c r="I26" s="608"/>
      <c r="J26" s="608"/>
      <c r="K26" s="608"/>
      <c r="L26" s="608"/>
      <c r="M26" s="608"/>
      <c r="N26" s="608"/>
      <c r="O26" s="608"/>
      <c r="P26" s="608"/>
      <c r="Q26" s="609"/>
      <c r="R26" s="610">
        <v>11047</v>
      </c>
      <c r="S26" s="611"/>
      <c r="T26" s="611"/>
      <c r="U26" s="611"/>
      <c r="V26" s="611"/>
      <c r="W26" s="611"/>
      <c r="X26" s="611"/>
      <c r="Y26" s="612"/>
      <c r="Z26" s="613">
        <v>0</v>
      </c>
      <c r="AA26" s="613"/>
      <c r="AB26" s="613"/>
      <c r="AC26" s="613"/>
      <c r="AD26" s="614">
        <v>11047</v>
      </c>
      <c r="AE26" s="614"/>
      <c r="AF26" s="614"/>
      <c r="AG26" s="614"/>
      <c r="AH26" s="614"/>
      <c r="AI26" s="614"/>
      <c r="AJ26" s="614"/>
      <c r="AK26" s="614"/>
      <c r="AL26" s="615">
        <v>0.1</v>
      </c>
      <c r="AM26" s="616"/>
      <c r="AN26" s="616"/>
      <c r="AO26" s="617"/>
      <c r="AP26" s="607" t="s">
        <v>306</v>
      </c>
      <c r="AQ26" s="626"/>
      <c r="AR26" s="626"/>
      <c r="AS26" s="626"/>
      <c r="AT26" s="626"/>
      <c r="AU26" s="626"/>
      <c r="AV26" s="626"/>
      <c r="AW26" s="626"/>
      <c r="AX26" s="626"/>
      <c r="AY26" s="626"/>
      <c r="AZ26" s="626"/>
      <c r="BA26" s="626"/>
      <c r="BB26" s="626"/>
      <c r="BC26" s="626"/>
      <c r="BD26" s="626"/>
      <c r="BE26" s="626"/>
      <c r="BF26" s="627"/>
      <c r="BG26" s="610" t="s">
        <v>143</v>
      </c>
      <c r="BH26" s="611"/>
      <c r="BI26" s="611"/>
      <c r="BJ26" s="611"/>
      <c r="BK26" s="611"/>
      <c r="BL26" s="611"/>
      <c r="BM26" s="611"/>
      <c r="BN26" s="612"/>
      <c r="BO26" s="613" t="s">
        <v>143</v>
      </c>
      <c r="BP26" s="613"/>
      <c r="BQ26" s="613"/>
      <c r="BR26" s="613"/>
      <c r="BS26" s="614" t="s">
        <v>143</v>
      </c>
      <c r="BT26" s="614"/>
      <c r="BU26" s="614"/>
      <c r="BV26" s="614"/>
      <c r="BW26" s="614"/>
      <c r="BX26" s="614"/>
      <c r="BY26" s="614"/>
      <c r="BZ26" s="614"/>
      <c r="CA26" s="614"/>
      <c r="CB26" s="618"/>
      <c r="CD26" s="607" t="s">
        <v>307</v>
      </c>
      <c r="CE26" s="608"/>
      <c r="CF26" s="608"/>
      <c r="CG26" s="608"/>
      <c r="CH26" s="608"/>
      <c r="CI26" s="608"/>
      <c r="CJ26" s="608"/>
      <c r="CK26" s="608"/>
      <c r="CL26" s="608"/>
      <c r="CM26" s="608"/>
      <c r="CN26" s="608"/>
      <c r="CO26" s="608"/>
      <c r="CP26" s="608"/>
      <c r="CQ26" s="609"/>
      <c r="CR26" s="610">
        <v>5317803</v>
      </c>
      <c r="CS26" s="611"/>
      <c r="CT26" s="611"/>
      <c r="CU26" s="611"/>
      <c r="CV26" s="611"/>
      <c r="CW26" s="611"/>
      <c r="CX26" s="611"/>
      <c r="CY26" s="612"/>
      <c r="CZ26" s="615">
        <v>13.9</v>
      </c>
      <c r="DA26" s="640"/>
      <c r="DB26" s="640"/>
      <c r="DC26" s="645"/>
      <c r="DD26" s="619">
        <v>4990062</v>
      </c>
      <c r="DE26" s="611"/>
      <c r="DF26" s="611"/>
      <c r="DG26" s="611"/>
      <c r="DH26" s="611"/>
      <c r="DI26" s="611"/>
      <c r="DJ26" s="611"/>
      <c r="DK26" s="612"/>
      <c r="DL26" s="619" t="s">
        <v>143</v>
      </c>
      <c r="DM26" s="611"/>
      <c r="DN26" s="611"/>
      <c r="DO26" s="611"/>
      <c r="DP26" s="611"/>
      <c r="DQ26" s="611"/>
      <c r="DR26" s="611"/>
      <c r="DS26" s="611"/>
      <c r="DT26" s="611"/>
      <c r="DU26" s="611"/>
      <c r="DV26" s="612"/>
      <c r="DW26" s="615" t="s">
        <v>186</v>
      </c>
      <c r="DX26" s="640"/>
      <c r="DY26" s="640"/>
      <c r="DZ26" s="640"/>
      <c r="EA26" s="640"/>
      <c r="EB26" s="640"/>
      <c r="EC26" s="641"/>
    </row>
    <row r="27" spans="2:133" ht="11.25" customHeight="1" x14ac:dyDescent="0.15">
      <c r="B27" s="607" t="s">
        <v>308</v>
      </c>
      <c r="C27" s="608"/>
      <c r="D27" s="608"/>
      <c r="E27" s="608"/>
      <c r="F27" s="608"/>
      <c r="G27" s="608"/>
      <c r="H27" s="608"/>
      <c r="I27" s="608"/>
      <c r="J27" s="608"/>
      <c r="K27" s="608"/>
      <c r="L27" s="608"/>
      <c r="M27" s="608"/>
      <c r="N27" s="608"/>
      <c r="O27" s="608"/>
      <c r="P27" s="608"/>
      <c r="Q27" s="609"/>
      <c r="R27" s="610">
        <v>99015</v>
      </c>
      <c r="S27" s="611"/>
      <c r="T27" s="611"/>
      <c r="U27" s="611"/>
      <c r="V27" s="611"/>
      <c r="W27" s="611"/>
      <c r="X27" s="611"/>
      <c r="Y27" s="612"/>
      <c r="Z27" s="613">
        <v>0.2</v>
      </c>
      <c r="AA27" s="613"/>
      <c r="AB27" s="613"/>
      <c r="AC27" s="613"/>
      <c r="AD27" s="614" t="s">
        <v>143</v>
      </c>
      <c r="AE27" s="614"/>
      <c r="AF27" s="614"/>
      <c r="AG27" s="614"/>
      <c r="AH27" s="614"/>
      <c r="AI27" s="614"/>
      <c r="AJ27" s="614"/>
      <c r="AK27" s="614"/>
      <c r="AL27" s="615" t="s">
        <v>143</v>
      </c>
      <c r="AM27" s="616"/>
      <c r="AN27" s="616"/>
      <c r="AO27" s="617"/>
      <c r="AP27" s="607" t="s">
        <v>309</v>
      </c>
      <c r="AQ27" s="608"/>
      <c r="AR27" s="608"/>
      <c r="AS27" s="608"/>
      <c r="AT27" s="608"/>
      <c r="AU27" s="608"/>
      <c r="AV27" s="608"/>
      <c r="AW27" s="608"/>
      <c r="AX27" s="608"/>
      <c r="AY27" s="608"/>
      <c r="AZ27" s="608"/>
      <c r="BA27" s="608"/>
      <c r="BB27" s="608"/>
      <c r="BC27" s="608"/>
      <c r="BD27" s="608"/>
      <c r="BE27" s="608"/>
      <c r="BF27" s="609"/>
      <c r="BG27" s="610">
        <v>17820837</v>
      </c>
      <c r="BH27" s="611"/>
      <c r="BI27" s="611"/>
      <c r="BJ27" s="611"/>
      <c r="BK27" s="611"/>
      <c r="BL27" s="611"/>
      <c r="BM27" s="611"/>
      <c r="BN27" s="612"/>
      <c r="BO27" s="613">
        <v>100</v>
      </c>
      <c r="BP27" s="613"/>
      <c r="BQ27" s="613"/>
      <c r="BR27" s="613"/>
      <c r="BS27" s="614">
        <v>91160</v>
      </c>
      <c r="BT27" s="614"/>
      <c r="BU27" s="614"/>
      <c r="BV27" s="614"/>
      <c r="BW27" s="614"/>
      <c r="BX27" s="614"/>
      <c r="BY27" s="614"/>
      <c r="BZ27" s="614"/>
      <c r="CA27" s="614"/>
      <c r="CB27" s="618"/>
      <c r="CD27" s="607" t="s">
        <v>310</v>
      </c>
      <c r="CE27" s="608"/>
      <c r="CF27" s="608"/>
      <c r="CG27" s="608"/>
      <c r="CH27" s="608"/>
      <c r="CI27" s="608"/>
      <c r="CJ27" s="608"/>
      <c r="CK27" s="608"/>
      <c r="CL27" s="608"/>
      <c r="CM27" s="608"/>
      <c r="CN27" s="608"/>
      <c r="CO27" s="608"/>
      <c r="CP27" s="608"/>
      <c r="CQ27" s="609"/>
      <c r="CR27" s="610">
        <v>7503749</v>
      </c>
      <c r="CS27" s="643"/>
      <c r="CT27" s="643"/>
      <c r="CU27" s="643"/>
      <c r="CV27" s="643"/>
      <c r="CW27" s="643"/>
      <c r="CX27" s="643"/>
      <c r="CY27" s="644"/>
      <c r="CZ27" s="615">
        <v>19.600000000000001</v>
      </c>
      <c r="DA27" s="640"/>
      <c r="DB27" s="640"/>
      <c r="DC27" s="645"/>
      <c r="DD27" s="619">
        <v>2084229</v>
      </c>
      <c r="DE27" s="643"/>
      <c r="DF27" s="643"/>
      <c r="DG27" s="643"/>
      <c r="DH27" s="643"/>
      <c r="DI27" s="643"/>
      <c r="DJ27" s="643"/>
      <c r="DK27" s="644"/>
      <c r="DL27" s="619">
        <v>2047469</v>
      </c>
      <c r="DM27" s="643"/>
      <c r="DN27" s="643"/>
      <c r="DO27" s="643"/>
      <c r="DP27" s="643"/>
      <c r="DQ27" s="643"/>
      <c r="DR27" s="643"/>
      <c r="DS27" s="643"/>
      <c r="DT27" s="643"/>
      <c r="DU27" s="643"/>
      <c r="DV27" s="644"/>
      <c r="DW27" s="615">
        <v>10</v>
      </c>
      <c r="DX27" s="640"/>
      <c r="DY27" s="640"/>
      <c r="DZ27" s="640"/>
      <c r="EA27" s="640"/>
      <c r="EB27" s="640"/>
      <c r="EC27" s="641"/>
    </row>
    <row r="28" spans="2:133" ht="11.25" customHeight="1" x14ac:dyDescent="0.15">
      <c r="B28" s="607" t="s">
        <v>311</v>
      </c>
      <c r="C28" s="608"/>
      <c r="D28" s="608"/>
      <c r="E28" s="608"/>
      <c r="F28" s="608"/>
      <c r="G28" s="608"/>
      <c r="H28" s="608"/>
      <c r="I28" s="608"/>
      <c r="J28" s="608"/>
      <c r="K28" s="608"/>
      <c r="L28" s="608"/>
      <c r="M28" s="608"/>
      <c r="N28" s="608"/>
      <c r="O28" s="608"/>
      <c r="P28" s="608"/>
      <c r="Q28" s="609"/>
      <c r="R28" s="610">
        <v>277332</v>
      </c>
      <c r="S28" s="611"/>
      <c r="T28" s="611"/>
      <c r="U28" s="611"/>
      <c r="V28" s="611"/>
      <c r="W28" s="611"/>
      <c r="X28" s="611"/>
      <c r="Y28" s="612"/>
      <c r="Z28" s="613">
        <v>0.7</v>
      </c>
      <c r="AA28" s="613"/>
      <c r="AB28" s="613"/>
      <c r="AC28" s="613"/>
      <c r="AD28" s="614">
        <v>51530</v>
      </c>
      <c r="AE28" s="614"/>
      <c r="AF28" s="614"/>
      <c r="AG28" s="614"/>
      <c r="AH28" s="614"/>
      <c r="AI28" s="614"/>
      <c r="AJ28" s="614"/>
      <c r="AK28" s="614"/>
      <c r="AL28" s="615">
        <v>0.3</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312</v>
      </c>
      <c r="CE28" s="608"/>
      <c r="CF28" s="608"/>
      <c r="CG28" s="608"/>
      <c r="CH28" s="608"/>
      <c r="CI28" s="608"/>
      <c r="CJ28" s="608"/>
      <c r="CK28" s="608"/>
      <c r="CL28" s="608"/>
      <c r="CM28" s="608"/>
      <c r="CN28" s="608"/>
      <c r="CO28" s="608"/>
      <c r="CP28" s="608"/>
      <c r="CQ28" s="609"/>
      <c r="CR28" s="610">
        <v>1722977</v>
      </c>
      <c r="CS28" s="611"/>
      <c r="CT28" s="611"/>
      <c r="CU28" s="611"/>
      <c r="CV28" s="611"/>
      <c r="CW28" s="611"/>
      <c r="CX28" s="611"/>
      <c r="CY28" s="612"/>
      <c r="CZ28" s="615">
        <v>4.5</v>
      </c>
      <c r="DA28" s="640"/>
      <c r="DB28" s="640"/>
      <c r="DC28" s="645"/>
      <c r="DD28" s="619">
        <v>1722977</v>
      </c>
      <c r="DE28" s="611"/>
      <c r="DF28" s="611"/>
      <c r="DG28" s="611"/>
      <c r="DH28" s="611"/>
      <c r="DI28" s="611"/>
      <c r="DJ28" s="611"/>
      <c r="DK28" s="612"/>
      <c r="DL28" s="619">
        <v>1722977</v>
      </c>
      <c r="DM28" s="611"/>
      <c r="DN28" s="611"/>
      <c r="DO28" s="611"/>
      <c r="DP28" s="611"/>
      <c r="DQ28" s="611"/>
      <c r="DR28" s="611"/>
      <c r="DS28" s="611"/>
      <c r="DT28" s="611"/>
      <c r="DU28" s="611"/>
      <c r="DV28" s="612"/>
      <c r="DW28" s="615">
        <v>8.4</v>
      </c>
      <c r="DX28" s="640"/>
      <c r="DY28" s="640"/>
      <c r="DZ28" s="640"/>
      <c r="EA28" s="640"/>
      <c r="EB28" s="640"/>
      <c r="EC28" s="641"/>
    </row>
    <row r="29" spans="2:133" ht="11.25" customHeight="1" x14ac:dyDescent="0.15">
      <c r="B29" s="607" t="s">
        <v>313</v>
      </c>
      <c r="C29" s="608"/>
      <c r="D29" s="608"/>
      <c r="E29" s="608"/>
      <c r="F29" s="608"/>
      <c r="G29" s="608"/>
      <c r="H29" s="608"/>
      <c r="I29" s="608"/>
      <c r="J29" s="608"/>
      <c r="K29" s="608"/>
      <c r="L29" s="608"/>
      <c r="M29" s="608"/>
      <c r="N29" s="608"/>
      <c r="O29" s="608"/>
      <c r="P29" s="608"/>
      <c r="Q29" s="609"/>
      <c r="R29" s="610">
        <v>334801</v>
      </c>
      <c r="S29" s="611"/>
      <c r="T29" s="611"/>
      <c r="U29" s="611"/>
      <c r="V29" s="611"/>
      <c r="W29" s="611"/>
      <c r="X29" s="611"/>
      <c r="Y29" s="612"/>
      <c r="Z29" s="613">
        <v>0.8</v>
      </c>
      <c r="AA29" s="613"/>
      <c r="AB29" s="613"/>
      <c r="AC29" s="613"/>
      <c r="AD29" s="614" t="s">
        <v>143</v>
      </c>
      <c r="AE29" s="614"/>
      <c r="AF29" s="614"/>
      <c r="AG29" s="614"/>
      <c r="AH29" s="614"/>
      <c r="AI29" s="614"/>
      <c r="AJ29" s="614"/>
      <c r="AK29" s="614"/>
      <c r="AL29" s="615" t="s">
        <v>143</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314</v>
      </c>
      <c r="CE29" s="649"/>
      <c r="CF29" s="607" t="s">
        <v>72</v>
      </c>
      <c r="CG29" s="608"/>
      <c r="CH29" s="608"/>
      <c r="CI29" s="608"/>
      <c r="CJ29" s="608"/>
      <c r="CK29" s="608"/>
      <c r="CL29" s="608"/>
      <c r="CM29" s="608"/>
      <c r="CN29" s="608"/>
      <c r="CO29" s="608"/>
      <c r="CP29" s="608"/>
      <c r="CQ29" s="609"/>
      <c r="CR29" s="610">
        <v>1722977</v>
      </c>
      <c r="CS29" s="643"/>
      <c r="CT29" s="643"/>
      <c r="CU29" s="643"/>
      <c r="CV29" s="643"/>
      <c r="CW29" s="643"/>
      <c r="CX29" s="643"/>
      <c r="CY29" s="644"/>
      <c r="CZ29" s="615">
        <v>4.5</v>
      </c>
      <c r="DA29" s="640"/>
      <c r="DB29" s="640"/>
      <c r="DC29" s="645"/>
      <c r="DD29" s="619">
        <v>1722977</v>
      </c>
      <c r="DE29" s="643"/>
      <c r="DF29" s="643"/>
      <c r="DG29" s="643"/>
      <c r="DH29" s="643"/>
      <c r="DI29" s="643"/>
      <c r="DJ29" s="643"/>
      <c r="DK29" s="644"/>
      <c r="DL29" s="619">
        <v>1722977</v>
      </c>
      <c r="DM29" s="643"/>
      <c r="DN29" s="643"/>
      <c r="DO29" s="643"/>
      <c r="DP29" s="643"/>
      <c r="DQ29" s="643"/>
      <c r="DR29" s="643"/>
      <c r="DS29" s="643"/>
      <c r="DT29" s="643"/>
      <c r="DU29" s="643"/>
      <c r="DV29" s="644"/>
      <c r="DW29" s="615">
        <v>8.4</v>
      </c>
      <c r="DX29" s="640"/>
      <c r="DY29" s="640"/>
      <c r="DZ29" s="640"/>
      <c r="EA29" s="640"/>
      <c r="EB29" s="640"/>
      <c r="EC29" s="641"/>
    </row>
    <row r="30" spans="2:133" ht="11.25" customHeight="1" x14ac:dyDescent="0.15">
      <c r="B30" s="607" t="s">
        <v>315</v>
      </c>
      <c r="C30" s="608"/>
      <c r="D30" s="608"/>
      <c r="E30" s="608"/>
      <c r="F30" s="608"/>
      <c r="G30" s="608"/>
      <c r="H30" s="608"/>
      <c r="I30" s="608"/>
      <c r="J30" s="608"/>
      <c r="K30" s="608"/>
      <c r="L30" s="608"/>
      <c r="M30" s="608"/>
      <c r="N30" s="608"/>
      <c r="O30" s="608"/>
      <c r="P30" s="608"/>
      <c r="Q30" s="609"/>
      <c r="R30" s="610">
        <v>7041266</v>
      </c>
      <c r="S30" s="611"/>
      <c r="T30" s="611"/>
      <c r="U30" s="611"/>
      <c r="V30" s="611"/>
      <c r="W30" s="611"/>
      <c r="X30" s="611"/>
      <c r="Y30" s="612"/>
      <c r="Z30" s="613">
        <v>17.7</v>
      </c>
      <c r="AA30" s="613"/>
      <c r="AB30" s="613"/>
      <c r="AC30" s="613"/>
      <c r="AD30" s="614" t="s">
        <v>143</v>
      </c>
      <c r="AE30" s="614"/>
      <c r="AF30" s="614"/>
      <c r="AG30" s="614"/>
      <c r="AH30" s="614"/>
      <c r="AI30" s="614"/>
      <c r="AJ30" s="614"/>
      <c r="AK30" s="614"/>
      <c r="AL30" s="615" t="s">
        <v>254</v>
      </c>
      <c r="AM30" s="616"/>
      <c r="AN30" s="616"/>
      <c r="AO30" s="617"/>
      <c r="AP30" s="592" t="s">
        <v>232</v>
      </c>
      <c r="AQ30" s="593"/>
      <c r="AR30" s="593"/>
      <c r="AS30" s="593"/>
      <c r="AT30" s="593"/>
      <c r="AU30" s="593"/>
      <c r="AV30" s="593"/>
      <c r="AW30" s="593"/>
      <c r="AX30" s="593"/>
      <c r="AY30" s="593"/>
      <c r="AZ30" s="593"/>
      <c r="BA30" s="593"/>
      <c r="BB30" s="593"/>
      <c r="BC30" s="593"/>
      <c r="BD30" s="593"/>
      <c r="BE30" s="593"/>
      <c r="BF30" s="594"/>
      <c r="BG30" s="592" t="s">
        <v>316</v>
      </c>
      <c r="BH30" s="646"/>
      <c r="BI30" s="646"/>
      <c r="BJ30" s="646"/>
      <c r="BK30" s="646"/>
      <c r="BL30" s="646"/>
      <c r="BM30" s="646"/>
      <c r="BN30" s="646"/>
      <c r="BO30" s="646"/>
      <c r="BP30" s="646"/>
      <c r="BQ30" s="647"/>
      <c r="BR30" s="592" t="s">
        <v>317</v>
      </c>
      <c r="BS30" s="646"/>
      <c r="BT30" s="646"/>
      <c r="BU30" s="646"/>
      <c r="BV30" s="646"/>
      <c r="BW30" s="646"/>
      <c r="BX30" s="646"/>
      <c r="BY30" s="646"/>
      <c r="BZ30" s="646"/>
      <c r="CA30" s="646"/>
      <c r="CB30" s="647"/>
      <c r="CD30" s="650"/>
      <c r="CE30" s="651"/>
      <c r="CF30" s="607" t="s">
        <v>318</v>
      </c>
      <c r="CG30" s="608"/>
      <c r="CH30" s="608"/>
      <c r="CI30" s="608"/>
      <c r="CJ30" s="608"/>
      <c r="CK30" s="608"/>
      <c r="CL30" s="608"/>
      <c r="CM30" s="608"/>
      <c r="CN30" s="608"/>
      <c r="CO30" s="608"/>
      <c r="CP30" s="608"/>
      <c r="CQ30" s="609"/>
      <c r="CR30" s="610">
        <v>1678302</v>
      </c>
      <c r="CS30" s="611"/>
      <c r="CT30" s="611"/>
      <c r="CU30" s="611"/>
      <c r="CV30" s="611"/>
      <c r="CW30" s="611"/>
      <c r="CX30" s="611"/>
      <c r="CY30" s="612"/>
      <c r="CZ30" s="615">
        <v>4.4000000000000004</v>
      </c>
      <c r="DA30" s="640"/>
      <c r="DB30" s="640"/>
      <c r="DC30" s="645"/>
      <c r="DD30" s="619">
        <v>1678302</v>
      </c>
      <c r="DE30" s="611"/>
      <c r="DF30" s="611"/>
      <c r="DG30" s="611"/>
      <c r="DH30" s="611"/>
      <c r="DI30" s="611"/>
      <c r="DJ30" s="611"/>
      <c r="DK30" s="612"/>
      <c r="DL30" s="619">
        <v>1678302</v>
      </c>
      <c r="DM30" s="611"/>
      <c r="DN30" s="611"/>
      <c r="DO30" s="611"/>
      <c r="DP30" s="611"/>
      <c r="DQ30" s="611"/>
      <c r="DR30" s="611"/>
      <c r="DS30" s="611"/>
      <c r="DT30" s="611"/>
      <c r="DU30" s="611"/>
      <c r="DV30" s="612"/>
      <c r="DW30" s="615">
        <v>8.1999999999999993</v>
      </c>
      <c r="DX30" s="640"/>
      <c r="DY30" s="640"/>
      <c r="DZ30" s="640"/>
      <c r="EA30" s="640"/>
      <c r="EB30" s="640"/>
      <c r="EC30" s="641"/>
    </row>
    <row r="31" spans="2:133" ht="11.25" customHeight="1" x14ac:dyDescent="0.15">
      <c r="B31" s="623" t="s">
        <v>319</v>
      </c>
      <c r="C31" s="624"/>
      <c r="D31" s="624"/>
      <c r="E31" s="624"/>
      <c r="F31" s="624"/>
      <c r="G31" s="624"/>
      <c r="H31" s="624"/>
      <c r="I31" s="624"/>
      <c r="J31" s="624"/>
      <c r="K31" s="624"/>
      <c r="L31" s="624"/>
      <c r="M31" s="624"/>
      <c r="N31" s="624"/>
      <c r="O31" s="624"/>
      <c r="P31" s="624"/>
      <c r="Q31" s="625"/>
      <c r="R31" s="610" t="s">
        <v>143</v>
      </c>
      <c r="S31" s="611"/>
      <c r="T31" s="611"/>
      <c r="U31" s="611"/>
      <c r="V31" s="611"/>
      <c r="W31" s="611"/>
      <c r="X31" s="611"/>
      <c r="Y31" s="612"/>
      <c r="Z31" s="613" t="s">
        <v>143</v>
      </c>
      <c r="AA31" s="613"/>
      <c r="AB31" s="613"/>
      <c r="AC31" s="613"/>
      <c r="AD31" s="614" t="s">
        <v>143</v>
      </c>
      <c r="AE31" s="614"/>
      <c r="AF31" s="614"/>
      <c r="AG31" s="614"/>
      <c r="AH31" s="614"/>
      <c r="AI31" s="614"/>
      <c r="AJ31" s="614"/>
      <c r="AK31" s="614"/>
      <c r="AL31" s="615" t="s">
        <v>143</v>
      </c>
      <c r="AM31" s="616"/>
      <c r="AN31" s="616"/>
      <c r="AO31" s="617"/>
      <c r="AP31" s="658" t="s">
        <v>320</v>
      </c>
      <c r="AQ31" s="659"/>
      <c r="AR31" s="659"/>
      <c r="AS31" s="659"/>
      <c r="AT31" s="664" t="s">
        <v>321</v>
      </c>
      <c r="AU31" s="212"/>
      <c r="AV31" s="212"/>
      <c r="AW31" s="212"/>
      <c r="AX31" s="596" t="s">
        <v>195</v>
      </c>
      <c r="AY31" s="597"/>
      <c r="AZ31" s="597"/>
      <c r="BA31" s="597"/>
      <c r="BB31" s="597"/>
      <c r="BC31" s="597"/>
      <c r="BD31" s="597"/>
      <c r="BE31" s="597"/>
      <c r="BF31" s="598"/>
      <c r="BG31" s="657">
        <v>99.4</v>
      </c>
      <c r="BH31" s="654"/>
      <c r="BI31" s="654"/>
      <c r="BJ31" s="654"/>
      <c r="BK31" s="654"/>
      <c r="BL31" s="654"/>
      <c r="BM31" s="605">
        <v>97.5</v>
      </c>
      <c r="BN31" s="654"/>
      <c r="BO31" s="654"/>
      <c r="BP31" s="654"/>
      <c r="BQ31" s="655"/>
      <c r="BR31" s="657">
        <v>99.3</v>
      </c>
      <c r="BS31" s="654"/>
      <c r="BT31" s="654"/>
      <c r="BU31" s="654"/>
      <c r="BV31" s="654"/>
      <c r="BW31" s="654"/>
      <c r="BX31" s="605">
        <v>97.2</v>
      </c>
      <c r="BY31" s="654"/>
      <c r="BZ31" s="654"/>
      <c r="CA31" s="654"/>
      <c r="CB31" s="655"/>
      <c r="CD31" s="650"/>
      <c r="CE31" s="651"/>
      <c r="CF31" s="607" t="s">
        <v>322</v>
      </c>
      <c r="CG31" s="608"/>
      <c r="CH31" s="608"/>
      <c r="CI31" s="608"/>
      <c r="CJ31" s="608"/>
      <c r="CK31" s="608"/>
      <c r="CL31" s="608"/>
      <c r="CM31" s="608"/>
      <c r="CN31" s="608"/>
      <c r="CO31" s="608"/>
      <c r="CP31" s="608"/>
      <c r="CQ31" s="609"/>
      <c r="CR31" s="610">
        <v>44675</v>
      </c>
      <c r="CS31" s="643"/>
      <c r="CT31" s="643"/>
      <c r="CU31" s="643"/>
      <c r="CV31" s="643"/>
      <c r="CW31" s="643"/>
      <c r="CX31" s="643"/>
      <c r="CY31" s="644"/>
      <c r="CZ31" s="615">
        <v>0.1</v>
      </c>
      <c r="DA31" s="640"/>
      <c r="DB31" s="640"/>
      <c r="DC31" s="645"/>
      <c r="DD31" s="619">
        <v>44675</v>
      </c>
      <c r="DE31" s="643"/>
      <c r="DF31" s="643"/>
      <c r="DG31" s="643"/>
      <c r="DH31" s="643"/>
      <c r="DI31" s="643"/>
      <c r="DJ31" s="643"/>
      <c r="DK31" s="644"/>
      <c r="DL31" s="619">
        <v>44675</v>
      </c>
      <c r="DM31" s="643"/>
      <c r="DN31" s="643"/>
      <c r="DO31" s="643"/>
      <c r="DP31" s="643"/>
      <c r="DQ31" s="643"/>
      <c r="DR31" s="643"/>
      <c r="DS31" s="643"/>
      <c r="DT31" s="643"/>
      <c r="DU31" s="643"/>
      <c r="DV31" s="644"/>
      <c r="DW31" s="615">
        <v>0.2</v>
      </c>
      <c r="DX31" s="640"/>
      <c r="DY31" s="640"/>
      <c r="DZ31" s="640"/>
      <c r="EA31" s="640"/>
      <c r="EB31" s="640"/>
      <c r="EC31" s="641"/>
    </row>
    <row r="32" spans="2:133" ht="11.25" customHeight="1" x14ac:dyDescent="0.15">
      <c r="B32" s="607" t="s">
        <v>323</v>
      </c>
      <c r="C32" s="608"/>
      <c r="D32" s="608"/>
      <c r="E32" s="608"/>
      <c r="F32" s="608"/>
      <c r="G32" s="608"/>
      <c r="H32" s="608"/>
      <c r="I32" s="608"/>
      <c r="J32" s="608"/>
      <c r="K32" s="608"/>
      <c r="L32" s="608"/>
      <c r="M32" s="608"/>
      <c r="N32" s="608"/>
      <c r="O32" s="608"/>
      <c r="P32" s="608"/>
      <c r="Q32" s="609"/>
      <c r="R32" s="610">
        <v>2179726</v>
      </c>
      <c r="S32" s="611"/>
      <c r="T32" s="611"/>
      <c r="U32" s="611"/>
      <c r="V32" s="611"/>
      <c r="W32" s="611"/>
      <c r="X32" s="611"/>
      <c r="Y32" s="612"/>
      <c r="Z32" s="613">
        <v>5.5</v>
      </c>
      <c r="AA32" s="613"/>
      <c r="AB32" s="613"/>
      <c r="AC32" s="613"/>
      <c r="AD32" s="614" t="s">
        <v>143</v>
      </c>
      <c r="AE32" s="614"/>
      <c r="AF32" s="614"/>
      <c r="AG32" s="614"/>
      <c r="AH32" s="614"/>
      <c r="AI32" s="614"/>
      <c r="AJ32" s="614"/>
      <c r="AK32" s="614"/>
      <c r="AL32" s="615" t="s">
        <v>186</v>
      </c>
      <c r="AM32" s="616"/>
      <c r="AN32" s="616"/>
      <c r="AO32" s="617"/>
      <c r="AP32" s="660"/>
      <c r="AQ32" s="661"/>
      <c r="AR32" s="661"/>
      <c r="AS32" s="661"/>
      <c r="AT32" s="665"/>
      <c r="AU32" s="208" t="s">
        <v>324</v>
      </c>
      <c r="AX32" s="607" t="s">
        <v>325</v>
      </c>
      <c r="AY32" s="608"/>
      <c r="AZ32" s="608"/>
      <c r="BA32" s="608"/>
      <c r="BB32" s="608"/>
      <c r="BC32" s="608"/>
      <c r="BD32" s="608"/>
      <c r="BE32" s="608"/>
      <c r="BF32" s="609"/>
      <c r="BG32" s="667">
        <v>98.9</v>
      </c>
      <c r="BH32" s="643"/>
      <c r="BI32" s="643"/>
      <c r="BJ32" s="643"/>
      <c r="BK32" s="643"/>
      <c r="BL32" s="643"/>
      <c r="BM32" s="616">
        <v>96.1</v>
      </c>
      <c r="BN32" s="643"/>
      <c r="BO32" s="643"/>
      <c r="BP32" s="643"/>
      <c r="BQ32" s="656"/>
      <c r="BR32" s="667">
        <v>98.8</v>
      </c>
      <c r="BS32" s="643"/>
      <c r="BT32" s="643"/>
      <c r="BU32" s="643"/>
      <c r="BV32" s="643"/>
      <c r="BW32" s="643"/>
      <c r="BX32" s="616">
        <v>95.6</v>
      </c>
      <c r="BY32" s="643"/>
      <c r="BZ32" s="643"/>
      <c r="CA32" s="643"/>
      <c r="CB32" s="656"/>
      <c r="CD32" s="652"/>
      <c r="CE32" s="653"/>
      <c r="CF32" s="607" t="s">
        <v>326</v>
      </c>
      <c r="CG32" s="608"/>
      <c r="CH32" s="608"/>
      <c r="CI32" s="608"/>
      <c r="CJ32" s="608"/>
      <c r="CK32" s="608"/>
      <c r="CL32" s="608"/>
      <c r="CM32" s="608"/>
      <c r="CN32" s="608"/>
      <c r="CO32" s="608"/>
      <c r="CP32" s="608"/>
      <c r="CQ32" s="609"/>
      <c r="CR32" s="610" t="s">
        <v>143</v>
      </c>
      <c r="CS32" s="611"/>
      <c r="CT32" s="611"/>
      <c r="CU32" s="611"/>
      <c r="CV32" s="611"/>
      <c r="CW32" s="611"/>
      <c r="CX32" s="611"/>
      <c r="CY32" s="612"/>
      <c r="CZ32" s="615" t="s">
        <v>143</v>
      </c>
      <c r="DA32" s="640"/>
      <c r="DB32" s="640"/>
      <c r="DC32" s="645"/>
      <c r="DD32" s="619" t="s">
        <v>143</v>
      </c>
      <c r="DE32" s="611"/>
      <c r="DF32" s="611"/>
      <c r="DG32" s="611"/>
      <c r="DH32" s="611"/>
      <c r="DI32" s="611"/>
      <c r="DJ32" s="611"/>
      <c r="DK32" s="612"/>
      <c r="DL32" s="619" t="s">
        <v>143</v>
      </c>
      <c r="DM32" s="611"/>
      <c r="DN32" s="611"/>
      <c r="DO32" s="611"/>
      <c r="DP32" s="611"/>
      <c r="DQ32" s="611"/>
      <c r="DR32" s="611"/>
      <c r="DS32" s="611"/>
      <c r="DT32" s="611"/>
      <c r="DU32" s="611"/>
      <c r="DV32" s="612"/>
      <c r="DW32" s="615" t="s">
        <v>143</v>
      </c>
      <c r="DX32" s="640"/>
      <c r="DY32" s="640"/>
      <c r="DZ32" s="640"/>
      <c r="EA32" s="640"/>
      <c r="EB32" s="640"/>
      <c r="EC32" s="641"/>
    </row>
    <row r="33" spans="2:133" ht="11.25" customHeight="1" x14ac:dyDescent="0.15">
      <c r="B33" s="607" t="s">
        <v>327</v>
      </c>
      <c r="C33" s="608"/>
      <c r="D33" s="608"/>
      <c r="E33" s="608"/>
      <c r="F33" s="608"/>
      <c r="G33" s="608"/>
      <c r="H33" s="608"/>
      <c r="I33" s="608"/>
      <c r="J33" s="608"/>
      <c r="K33" s="608"/>
      <c r="L33" s="608"/>
      <c r="M33" s="608"/>
      <c r="N33" s="608"/>
      <c r="O33" s="608"/>
      <c r="P33" s="608"/>
      <c r="Q33" s="609"/>
      <c r="R33" s="610">
        <v>133663</v>
      </c>
      <c r="S33" s="611"/>
      <c r="T33" s="611"/>
      <c r="U33" s="611"/>
      <c r="V33" s="611"/>
      <c r="W33" s="611"/>
      <c r="X33" s="611"/>
      <c r="Y33" s="612"/>
      <c r="Z33" s="613">
        <v>0.3</v>
      </c>
      <c r="AA33" s="613"/>
      <c r="AB33" s="613"/>
      <c r="AC33" s="613"/>
      <c r="AD33" s="614">
        <v>1322</v>
      </c>
      <c r="AE33" s="614"/>
      <c r="AF33" s="614"/>
      <c r="AG33" s="614"/>
      <c r="AH33" s="614"/>
      <c r="AI33" s="614"/>
      <c r="AJ33" s="614"/>
      <c r="AK33" s="614"/>
      <c r="AL33" s="615">
        <v>0</v>
      </c>
      <c r="AM33" s="616"/>
      <c r="AN33" s="616"/>
      <c r="AO33" s="617"/>
      <c r="AP33" s="662"/>
      <c r="AQ33" s="663"/>
      <c r="AR33" s="663"/>
      <c r="AS33" s="663"/>
      <c r="AT33" s="666"/>
      <c r="AU33" s="213"/>
      <c r="AV33" s="213"/>
      <c r="AW33" s="213"/>
      <c r="AX33" s="631" t="s">
        <v>328</v>
      </c>
      <c r="AY33" s="632"/>
      <c r="AZ33" s="632"/>
      <c r="BA33" s="632"/>
      <c r="BB33" s="632"/>
      <c r="BC33" s="632"/>
      <c r="BD33" s="632"/>
      <c r="BE33" s="632"/>
      <c r="BF33" s="633"/>
      <c r="BG33" s="668">
        <v>99.6</v>
      </c>
      <c r="BH33" s="669"/>
      <c r="BI33" s="669"/>
      <c r="BJ33" s="669"/>
      <c r="BK33" s="669"/>
      <c r="BL33" s="669"/>
      <c r="BM33" s="670">
        <v>98.1</v>
      </c>
      <c r="BN33" s="669"/>
      <c r="BO33" s="669"/>
      <c r="BP33" s="669"/>
      <c r="BQ33" s="671"/>
      <c r="BR33" s="668">
        <v>99.6</v>
      </c>
      <c r="BS33" s="669"/>
      <c r="BT33" s="669"/>
      <c r="BU33" s="669"/>
      <c r="BV33" s="669"/>
      <c r="BW33" s="669"/>
      <c r="BX33" s="670">
        <v>98</v>
      </c>
      <c r="BY33" s="669"/>
      <c r="BZ33" s="669"/>
      <c r="CA33" s="669"/>
      <c r="CB33" s="671"/>
      <c r="CD33" s="607" t="s">
        <v>329</v>
      </c>
      <c r="CE33" s="608"/>
      <c r="CF33" s="608"/>
      <c r="CG33" s="608"/>
      <c r="CH33" s="608"/>
      <c r="CI33" s="608"/>
      <c r="CJ33" s="608"/>
      <c r="CK33" s="608"/>
      <c r="CL33" s="608"/>
      <c r="CM33" s="608"/>
      <c r="CN33" s="608"/>
      <c r="CO33" s="608"/>
      <c r="CP33" s="608"/>
      <c r="CQ33" s="609"/>
      <c r="CR33" s="610">
        <v>15369914</v>
      </c>
      <c r="CS33" s="643"/>
      <c r="CT33" s="643"/>
      <c r="CU33" s="643"/>
      <c r="CV33" s="643"/>
      <c r="CW33" s="643"/>
      <c r="CX33" s="643"/>
      <c r="CY33" s="644"/>
      <c r="CZ33" s="615">
        <v>40.1</v>
      </c>
      <c r="DA33" s="640"/>
      <c r="DB33" s="640"/>
      <c r="DC33" s="645"/>
      <c r="DD33" s="619">
        <v>11790822</v>
      </c>
      <c r="DE33" s="643"/>
      <c r="DF33" s="643"/>
      <c r="DG33" s="643"/>
      <c r="DH33" s="643"/>
      <c r="DI33" s="643"/>
      <c r="DJ33" s="643"/>
      <c r="DK33" s="644"/>
      <c r="DL33" s="619">
        <v>8108203</v>
      </c>
      <c r="DM33" s="643"/>
      <c r="DN33" s="643"/>
      <c r="DO33" s="643"/>
      <c r="DP33" s="643"/>
      <c r="DQ33" s="643"/>
      <c r="DR33" s="643"/>
      <c r="DS33" s="643"/>
      <c r="DT33" s="643"/>
      <c r="DU33" s="643"/>
      <c r="DV33" s="644"/>
      <c r="DW33" s="615">
        <v>39.5</v>
      </c>
      <c r="DX33" s="640"/>
      <c r="DY33" s="640"/>
      <c r="DZ33" s="640"/>
      <c r="EA33" s="640"/>
      <c r="EB33" s="640"/>
      <c r="EC33" s="641"/>
    </row>
    <row r="34" spans="2:133" ht="11.25" customHeight="1" x14ac:dyDescent="0.15">
      <c r="B34" s="607" t="s">
        <v>330</v>
      </c>
      <c r="C34" s="608"/>
      <c r="D34" s="608"/>
      <c r="E34" s="608"/>
      <c r="F34" s="608"/>
      <c r="G34" s="608"/>
      <c r="H34" s="608"/>
      <c r="I34" s="608"/>
      <c r="J34" s="608"/>
      <c r="K34" s="608"/>
      <c r="L34" s="608"/>
      <c r="M34" s="608"/>
      <c r="N34" s="608"/>
      <c r="O34" s="608"/>
      <c r="P34" s="608"/>
      <c r="Q34" s="609"/>
      <c r="R34" s="610">
        <v>401544</v>
      </c>
      <c r="S34" s="611"/>
      <c r="T34" s="611"/>
      <c r="U34" s="611"/>
      <c r="V34" s="611"/>
      <c r="W34" s="611"/>
      <c r="X34" s="611"/>
      <c r="Y34" s="612"/>
      <c r="Z34" s="613">
        <v>1</v>
      </c>
      <c r="AA34" s="613"/>
      <c r="AB34" s="613"/>
      <c r="AC34" s="613"/>
      <c r="AD34" s="614" t="s">
        <v>143</v>
      </c>
      <c r="AE34" s="614"/>
      <c r="AF34" s="614"/>
      <c r="AG34" s="614"/>
      <c r="AH34" s="614"/>
      <c r="AI34" s="614"/>
      <c r="AJ34" s="614"/>
      <c r="AK34" s="614"/>
      <c r="AL34" s="615" t="s">
        <v>143</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331</v>
      </c>
      <c r="CE34" s="608"/>
      <c r="CF34" s="608"/>
      <c r="CG34" s="608"/>
      <c r="CH34" s="608"/>
      <c r="CI34" s="608"/>
      <c r="CJ34" s="608"/>
      <c r="CK34" s="608"/>
      <c r="CL34" s="608"/>
      <c r="CM34" s="608"/>
      <c r="CN34" s="608"/>
      <c r="CO34" s="608"/>
      <c r="CP34" s="608"/>
      <c r="CQ34" s="609"/>
      <c r="CR34" s="610">
        <v>7093743</v>
      </c>
      <c r="CS34" s="611"/>
      <c r="CT34" s="611"/>
      <c r="CU34" s="611"/>
      <c r="CV34" s="611"/>
      <c r="CW34" s="611"/>
      <c r="CX34" s="611"/>
      <c r="CY34" s="612"/>
      <c r="CZ34" s="615">
        <v>18.5</v>
      </c>
      <c r="DA34" s="640"/>
      <c r="DB34" s="640"/>
      <c r="DC34" s="645"/>
      <c r="DD34" s="619">
        <v>4954681</v>
      </c>
      <c r="DE34" s="611"/>
      <c r="DF34" s="611"/>
      <c r="DG34" s="611"/>
      <c r="DH34" s="611"/>
      <c r="DI34" s="611"/>
      <c r="DJ34" s="611"/>
      <c r="DK34" s="612"/>
      <c r="DL34" s="619">
        <v>4331423</v>
      </c>
      <c r="DM34" s="611"/>
      <c r="DN34" s="611"/>
      <c r="DO34" s="611"/>
      <c r="DP34" s="611"/>
      <c r="DQ34" s="611"/>
      <c r="DR34" s="611"/>
      <c r="DS34" s="611"/>
      <c r="DT34" s="611"/>
      <c r="DU34" s="611"/>
      <c r="DV34" s="612"/>
      <c r="DW34" s="615">
        <v>21.1</v>
      </c>
      <c r="DX34" s="640"/>
      <c r="DY34" s="640"/>
      <c r="DZ34" s="640"/>
      <c r="EA34" s="640"/>
      <c r="EB34" s="640"/>
      <c r="EC34" s="641"/>
    </row>
    <row r="35" spans="2:133" ht="11.25" customHeight="1" x14ac:dyDescent="0.15">
      <c r="B35" s="607" t="s">
        <v>332</v>
      </c>
      <c r="C35" s="608"/>
      <c r="D35" s="608"/>
      <c r="E35" s="608"/>
      <c r="F35" s="608"/>
      <c r="G35" s="608"/>
      <c r="H35" s="608"/>
      <c r="I35" s="608"/>
      <c r="J35" s="608"/>
      <c r="K35" s="608"/>
      <c r="L35" s="608"/>
      <c r="M35" s="608"/>
      <c r="N35" s="608"/>
      <c r="O35" s="608"/>
      <c r="P35" s="608"/>
      <c r="Q35" s="609"/>
      <c r="R35" s="610">
        <v>1231466</v>
      </c>
      <c r="S35" s="611"/>
      <c r="T35" s="611"/>
      <c r="U35" s="611"/>
      <c r="V35" s="611"/>
      <c r="W35" s="611"/>
      <c r="X35" s="611"/>
      <c r="Y35" s="612"/>
      <c r="Z35" s="613">
        <v>3.1</v>
      </c>
      <c r="AA35" s="613"/>
      <c r="AB35" s="613"/>
      <c r="AC35" s="613"/>
      <c r="AD35" s="614" t="s">
        <v>143</v>
      </c>
      <c r="AE35" s="614"/>
      <c r="AF35" s="614"/>
      <c r="AG35" s="614"/>
      <c r="AH35" s="614"/>
      <c r="AI35" s="614"/>
      <c r="AJ35" s="614"/>
      <c r="AK35" s="614"/>
      <c r="AL35" s="615" t="s">
        <v>143</v>
      </c>
      <c r="AM35" s="616"/>
      <c r="AN35" s="616"/>
      <c r="AO35" s="617"/>
      <c r="AP35" s="216"/>
      <c r="AQ35" s="592" t="s">
        <v>333</v>
      </c>
      <c r="AR35" s="593"/>
      <c r="AS35" s="593"/>
      <c r="AT35" s="593"/>
      <c r="AU35" s="593"/>
      <c r="AV35" s="593"/>
      <c r="AW35" s="593"/>
      <c r="AX35" s="593"/>
      <c r="AY35" s="593"/>
      <c r="AZ35" s="593"/>
      <c r="BA35" s="593"/>
      <c r="BB35" s="593"/>
      <c r="BC35" s="593"/>
      <c r="BD35" s="593"/>
      <c r="BE35" s="593"/>
      <c r="BF35" s="594"/>
      <c r="BG35" s="592" t="s">
        <v>334</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335</v>
      </c>
      <c r="CE35" s="608"/>
      <c r="CF35" s="608"/>
      <c r="CG35" s="608"/>
      <c r="CH35" s="608"/>
      <c r="CI35" s="608"/>
      <c r="CJ35" s="608"/>
      <c r="CK35" s="608"/>
      <c r="CL35" s="608"/>
      <c r="CM35" s="608"/>
      <c r="CN35" s="608"/>
      <c r="CO35" s="608"/>
      <c r="CP35" s="608"/>
      <c r="CQ35" s="609"/>
      <c r="CR35" s="610">
        <v>161663</v>
      </c>
      <c r="CS35" s="643"/>
      <c r="CT35" s="643"/>
      <c r="CU35" s="643"/>
      <c r="CV35" s="643"/>
      <c r="CW35" s="643"/>
      <c r="CX35" s="643"/>
      <c r="CY35" s="644"/>
      <c r="CZ35" s="615">
        <v>0.4</v>
      </c>
      <c r="DA35" s="640"/>
      <c r="DB35" s="640"/>
      <c r="DC35" s="645"/>
      <c r="DD35" s="619">
        <v>153257</v>
      </c>
      <c r="DE35" s="643"/>
      <c r="DF35" s="643"/>
      <c r="DG35" s="643"/>
      <c r="DH35" s="643"/>
      <c r="DI35" s="643"/>
      <c r="DJ35" s="643"/>
      <c r="DK35" s="644"/>
      <c r="DL35" s="619">
        <v>153257</v>
      </c>
      <c r="DM35" s="643"/>
      <c r="DN35" s="643"/>
      <c r="DO35" s="643"/>
      <c r="DP35" s="643"/>
      <c r="DQ35" s="643"/>
      <c r="DR35" s="643"/>
      <c r="DS35" s="643"/>
      <c r="DT35" s="643"/>
      <c r="DU35" s="643"/>
      <c r="DV35" s="644"/>
      <c r="DW35" s="615">
        <v>0.7</v>
      </c>
      <c r="DX35" s="640"/>
      <c r="DY35" s="640"/>
      <c r="DZ35" s="640"/>
      <c r="EA35" s="640"/>
      <c r="EB35" s="640"/>
      <c r="EC35" s="641"/>
    </row>
    <row r="36" spans="2:133" ht="11.25" customHeight="1" x14ac:dyDescent="0.15">
      <c r="B36" s="607" t="s">
        <v>336</v>
      </c>
      <c r="C36" s="608"/>
      <c r="D36" s="608"/>
      <c r="E36" s="608"/>
      <c r="F36" s="608"/>
      <c r="G36" s="608"/>
      <c r="H36" s="608"/>
      <c r="I36" s="608"/>
      <c r="J36" s="608"/>
      <c r="K36" s="608"/>
      <c r="L36" s="608"/>
      <c r="M36" s="608"/>
      <c r="N36" s="608"/>
      <c r="O36" s="608"/>
      <c r="P36" s="608"/>
      <c r="Q36" s="609"/>
      <c r="R36" s="610">
        <v>2875448</v>
      </c>
      <c r="S36" s="611"/>
      <c r="T36" s="611"/>
      <c r="U36" s="611"/>
      <c r="V36" s="611"/>
      <c r="W36" s="611"/>
      <c r="X36" s="611"/>
      <c r="Y36" s="612"/>
      <c r="Z36" s="613">
        <v>7.2</v>
      </c>
      <c r="AA36" s="613"/>
      <c r="AB36" s="613"/>
      <c r="AC36" s="613"/>
      <c r="AD36" s="614" t="s">
        <v>143</v>
      </c>
      <c r="AE36" s="614"/>
      <c r="AF36" s="614"/>
      <c r="AG36" s="614"/>
      <c r="AH36" s="614"/>
      <c r="AI36" s="614"/>
      <c r="AJ36" s="614"/>
      <c r="AK36" s="614"/>
      <c r="AL36" s="615" t="s">
        <v>143</v>
      </c>
      <c r="AM36" s="616"/>
      <c r="AN36" s="616"/>
      <c r="AO36" s="617"/>
      <c r="AP36" s="216"/>
      <c r="AQ36" s="676" t="s">
        <v>337</v>
      </c>
      <c r="AR36" s="677"/>
      <c r="AS36" s="677"/>
      <c r="AT36" s="677"/>
      <c r="AU36" s="677"/>
      <c r="AV36" s="677"/>
      <c r="AW36" s="677"/>
      <c r="AX36" s="677"/>
      <c r="AY36" s="678"/>
      <c r="AZ36" s="599">
        <v>4352153</v>
      </c>
      <c r="BA36" s="600"/>
      <c r="BB36" s="600"/>
      <c r="BC36" s="600"/>
      <c r="BD36" s="600"/>
      <c r="BE36" s="600"/>
      <c r="BF36" s="672"/>
      <c r="BG36" s="596" t="s">
        <v>338</v>
      </c>
      <c r="BH36" s="597"/>
      <c r="BI36" s="597"/>
      <c r="BJ36" s="597"/>
      <c r="BK36" s="597"/>
      <c r="BL36" s="597"/>
      <c r="BM36" s="597"/>
      <c r="BN36" s="597"/>
      <c r="BO36" s="597"/>
      <c r="BP36" s="597"/>
      <c r="BQ36" s="597"/>
      <c r="BR36" s="597"/>
      <c r="BS36" s="597"/>
      <c r="BT36" s="597"/>
      <c r="BU36" s="598"/>
      <c r="BV36" s="599">
        <v>699696</v>
      </c>
      <c r="BW36" s="600"/>
      <c r="BX36" s="600"/>
      <c r="BY36" s="600"/>
      <c r="BZ36" s="600"/>
      <c r="CA36" s="600"/>
      <c r="CB36" s="672"/>
      <c r="CD36" s="607" t="s">
        <v>339</v>
      </c>
      <c r="CE36" s="608"/>
      <c r="CF36" s="608"/>
      <c r="CG36" s="608"/>
      <c r="CH36" s="608"/>
      <c r="CI36" s="608"/>
      <c r="CJ36" s="608"/>
      <c r="CK36" s="608"/>
      <c r="CL36" s="608"/>
      <c r="CM36" s="608"/>
      <c r="CN36" s="608"/>
      <c r="CO36" s="608"/>
      <c r="CP36" s="608"/>
      <c r="CQ36" s="609"/>
      <c r="CR36" s="610">
        <v>2335960</v>
      </c>
      <c r="CS36" s="611"/>
      <c r="CT36" s="611"/>
      <c r="CU36" s="611"/>
      <c r="CV36" s="611"/>
      <c r="CW36" s="611"/>
      <c r="CX36" s="611"/>
      <c r="CY36" s="612"/>
      <c r="CZ36" s="615">
        <v>6.1</v>
      </c>
      <c r="DA36" s="640"/>
      <c r="DB36" s="640"/>
      <c r="DC36" s="645"/>
      <c r="DD36" s="619">
        <v>2025007</v>
      </c>
      <c r="DE36" s="611"/>
      <c r="DF36" s="611"/>
      <c r="DG36" s="611"/>
      <c r="DH36" s="611"/>
      <c r="DI36" s="611"/>
      <c r="DJ36" s="611"/>
      <c r="DK36" s="612"/>
      <c r="DL36" s="619">
        <v>1304981</v>
      </c>
      <c r="DM36" s="611"/>
      <c r="DN36" s="611"/>
      <c r="DO36" s="611"/>
      <c r="DP36" s="611"/>
      <c r="DQ36" s="611"/>
      <c r="DR36" s="611"/>
      <c r="DS36" s="611"/>
      <c r="DT36" s="611"/>
      <c r="DU36" s="611"/>
      <c r="DV36" s="612"/>
      <c r="DW36" s="615">
        <v>6.4</v>
      </c>
      <c r="DX36" s="640"/>
      <c r="DY36" s="640"/>
      <c r="DZ36" s="640"/>
      <c r="EA36" s="640"/>
      <c r="EB36" s="640"/>
      <c r="EC36" s="641"/>
    </row>
    <row r="37" spans="2:133" ht="11.25" customHeight="1" x14ac:dyDescent="0.15">
      <c r="B37" s="607" t="s">
        <v>340</v>
      </c>
      <c r="C37" s="608"/>
      <c r="D37" s="608"/>
      <c r="E37" s="608"/>
      <c r="F37" s="608"/>
      <c r="G37" s="608"/>
      <c r="H37" s="608"/>
      <c r="I37" s="608"/>
      <c r="J37" s="608"/>
      <c r="K37" s="608"/>
      <c r="L37" s="608"/>
      <c r="M37" s="608"/>
      <c r="N37" s="608"/>
      <c r="O37" s="608"/>
      <c r="P37" s="608"/>
      <c r="Q37" s="609"/>
      <c r="R37" s="610">
        <v>663112</v>
      </c>
      <c r="S37" s="611"/>
      <c r="T37" s="611"/>
      <c r="U37" s="611"/>
      <c r="V37" s="611"/>
      <c r="W37" s="611"/>
      <c r="X37" s="611"/>
      <c r="Y37" s="612"/>
      <c r="Z37" s="613">
        <v>1.7</v>
      </c>
      <c r="AA37" s="613"/>
      <c r="AB37" s="613"/>
      <c r="AC37" s="613"/>
      <c r="AD37" s="614">
        <v>665</v>
      </c>
      <c r="AE37" s="614"/>
      <c r="AF37" s="614"/>
      <c r="AG37" s="614"/>
      <c r="AH37" s="614"/>
      <c r="AI37" s="614"/>
      <c r="AJ37" s="614"/>
      <c r="AK37" s="614"/>
      <c r="AL37" s="615">
        <v>0</v>
      </c>
      <c r="AM37" s="616"/>
      <c r="AN37" s="616"/>
      <c r="AO37" s="617"/>
      <c r="AQ37" s="673" t="s">
        <v>341</v>
      </c>
      <c r="AR37" s="674"/>
      <c r="AS37" s="674"/>
      <c r="AT37" s="674"/>
      <c r="AU37" s="674"/>
      <c r="AV37" s="674"/>
      <c r="AW37" s="674"/>
      <c r="AX37" s="674"/>
      <c r="AY37" s="675"/>
      <c r="AZ37" s="610">
        <v>532000</v>
      </c>
      <c r="BA37" s="611"/>
      <c r="BB37" s="611"/>
      <c r="BC37" s="611"/>
      <c r="BD37" s="643"/>
      <c r="BE37" s="643"/>
      <c r="BF37" s="656"/>
      <c r="BG37" s="607" t="s">
        <v>342</v>
      </c>
      <c r="BH37" s="608"/>
      <c r="BI37" s="608"/>
      <c r="BJ37" s="608"/>
      <c r="BK37" s="608"/>
      <c r="BL37" s="608"/>
      <c r="BM37" s="608"/>
      <c r="BN37" s="608"/>
      <c r="BO37" s="608"/>
      <c r="BP37" s="608"/>
      <c r="BQ37" s="608"/>
      <c r="BR37" s="608"/>
      <c r="BS37" s="608"/>
      <c r="BT37" s="608"/>
      <c r="BU37" s="609"/>
      <c r="BV37" s="610">
        <v>669117</v>
      </c>
      <c r="BW37" s="611"/>
      <c r="BX37" s="611"/>
      <c r="BY37" s="611"/>
      <c r="BZ37" s="611"/>
      <c r="CA37" s="611"/>
      <c r="CB37" s="620"/>
      <c r="CD37" s="607" t="s">
        <v>343</v>
      </c>
      <c r="CE37" s="608"/>
      <c r="CF37" s="608"/>
      <c r="CG37" s="608"/>
      <c r="CH37" s="608"/>
      <c r="CI37" s="608"/>
      <c r="CJ37" s="608"/>
      <c r="CK37" s="608"/>
      <c r="CL37" s="608"/>
      <c r="CM37" s="608"/>
      <c r="CN37" s="608"/>
      <c r="CO37" s="608"/>
      <c r="CP37" s="608"/>
      <c r="CQ37" s="609"/>
      <c r="CR37" s="610">
        <v>133876</v>
      </c>
      <c r="CS37" s="643"/>
      <c r="CT37" s="643"/>
      <c r="CU37" s="643"/>
      <c r="CV37" s="643"/>
      <c r="CW37" s="643"/>
      <c r="CX37" s="643"/>
      <c r="CY37" s="644"/>
      <c r="CZ37" s="615">
        <v>0.3</v>
      </c>
      <c r="DA37" s="640"/>
      <c r="DB37" s="640"/>
      <c r="DC37" s="645"/>
      <c r="DD37" s="619">
        <v>133876</v>
      </c>
      <c r="DE37" s="643"/>
      <c r="DF37" s="643"/>
      <c r="DG37" s="643"/>
      <c r="DH37" s="643"/>
      <c r="DI37" s="643"/>
      <c r="DJ37" s="643"/>
      <c r="DK37" s="644"/>
      <c r="DL37" s="619">
        <v>133876</v>
      </c>
      <c r="DM37" s="643"/>
      <c r="DN37" s="643"/>
      <c r="DO37" s="643"/>
      <c r="DP37" s="643"/>
      <c r="DQ37" s="643"/>
      <c r="DR37" s="643"/>
      <c r="DS37" s="643"/>
      <c r="DT37" s="643"/>
      <c r="DU37" s="643"/>
      <c r="DV37" s="644"/>
      <c r="DW37" s="615">
        <v>0.7</v>
      </c>
      <c r="DX37" s="640"/>
      <c r="DY37" s="640"/>
      <c r="DZ37" s="640"/>
      <c r="EA37" s="640"/>
      <c r="EB37" s="640"/>
      <c r="EC37" s="641"/>
    </row>
    <row r="38" spans="2:133" ht="11.25" customHeight="1" x14ac:dyDescent="0.15">
      <c r="B38" s="607" t="s">
        <v>344</v>
      </c>
      <c r="C38" s="608"/>
      <c r="D38" s="608"/>
      <c r="E38" s="608"/>
      <c r="F38" s="608"/>
      <c r="G38" s="608"/>
      <c r="H38" s="608"/>
      <c r="I38" s="608"/>
      <c r="J38" s="608"/>
      <c r="K38" s="608"/>
      <c r="L38" s="608"/>
      <c r="M38" s="608"/>
      <c r="N38" s="608"/>
      <c r="O38" s="608"/>
      <c r="P38" s="608"/>
      <c r="Q38" s="609"/>
      <c r="R38" s="610">
        <v>3257900</v>
      </c>
      <c r="S38" s="611"/>
      <c r="T38" s="611"/>
      <c r="U38" s="611"/>
      <c r="V38" s="611"/>
      <c r="W38" s="611"/>
      <c r="X38" s="611"/>
      <c r="Y38" s="612"/>
      <c r="Z38" s="613">
        <v>8.1999999999999993</v>
      </c>
      <c r="AA38" s="613"/>
      <c r="AB38" s="613"/>
      <c r="AC38" s="613"/>
      <c r="AD38" s="614" t="s">
        <v>143</v>
      </c>
      <c r="AE38" s="614"/>
      <c r="AF38" s="614"/>
      <c r="AG38" s="614"/>
      <c r="AH38" s="614"/>
      <c r="AI38" s="614"/>
      <c r="AJ38" s="614"/>
      <c r="AK38" s="614"/>
      <c r="AL38" s="615" t="s">
        <v>143</v>
      </c>
      <c r="AM38" s="616"/>
      <c r="AN38" s="616"/>
      <c r="AO38" s="617"/>
      <c r="AQ38" s="673" t="s">
        <v>345</v>
      </c>
      <c r="AR38" s="674"/>
      <c r="AS38" s="674"/>
      <c r="AT38" s="674"/>
      <c r="AU38" s="674"/>
      <c r="AV38" s="674"/>
      <c r="AW38" s="674"/>
      <c r="AX38" s="674"/>
      <c r="AY38" s="675"/>
      <c r="AZ38" s="610">
        <v>435805</v>
      </c>
      <c r="BA38" s="611"/>
      <c r="BB38" s="611"/>
      <c r="BC38" s="611"/>
      <c r="BD38" s="643"/>
      <c r="BE38" s="643"/>
      <c r="BF38" s="656"/>
      <c r="BG38" s="607" t="s">
        <v>346</v>
      </c>
      <c r="BH38" s="608"/>
      <c r="BI38" s="608"/>
      <c r="BJ38" s="608"/>
      <c r="BK38" s="608"/>
      <c r="BL38" s="608"/>
      <c r="BM38" s="608"/>
      <c r="BN38" s="608"/>
      <c r="BO38" s="608"/>
      <c r="BP38" s="608"/>
      <c r="BQ38" s="608"/>
      <c r="BR38" s="608"/>
      <c r="BS38" s="608"/>
      <c r="BT38" s="608"/>
      <c r="BU38" s="609"/>
      <c r="BV38" s="610">
        <v>11195</v>
      </c>
      <c r="BW38" s="611"/>
      <c r="BX38" s="611"/>
      <c r="BY38" s="611"/>
      <c r="BZ38" s="611"/>
      <c r="CA38" s="611"/>
      <c r="CB38" s="620"/>
      <c r="CD38" s="607" t="s">
        <v>347</v>
      </c>
      <c r="CE38" s="608"/>
      <c r="CF38" s="608"/>
      <c r="CG38" s="608"/>
      <c r="CH38" s="608"/>
      <c r="CI38" s="608"/>
      <c r="CJ38" s="608"/>
      <c r="CK38" s="608"/>
      <c r="CL38" s="608"/>
      <c r="CM38" s="608"/>
      <c r="CN38" s="608"/>
      <c r="CO38" s="608"/>
      <c r="CP38" s="608"/>
      <c r="CQ38" s="609"/>
      <c r="CR38" s="610">
        <v>2990708</v>
      </c>
      <c r="CS38" s="611"/>
      <c r="CT38" s="611"/>
      <c r="CU38" s="611"/>
      <c r="CV38" s="611"/>
      <c r="CW38" s="611"/>
      <c r="CX38" s="611"/>
      <c r="CY38" s="612"/>
      <c r="CZ38" s="615">
        <v>7.8</v>
      </c>
      <c r="DA38" s="640"/>
      <c r="DB38" s="640"/>
      <c r="DC38" s="645"/>
      <c r="DD38" s="619">
        <v>2428330</v>
      </c>
      <c r="DE38" s="611"/>
      <c r="DF38" s="611"/>
      <c r="DG38" s="611"/>
      <c r="DH38" s="611"/>
      <c r="DI38" s="611"/>
      <c r="DJ38" s="611"/>
      <c r="DK38" s="612"/>
      <c r="DL38" s="619">
        <v>2316841</v>
      </c>
      <c r="DM38" s="611"/>
      <c r="DN38" s="611"/>
      <c r="DO38" s="611"/>
      <c r="DP38" s="611"/>
      <c r="DQ38" s="611"/>
      <c r="DR38" s="611"/>
      <c r="DS38" s="611"/>
      <c r="DT38" s="611"/>
      <c r="DU38" s="611"/>
      <c r="DV38" s="612"/>
      <c r="DW38" s="615">
        <v>11.3</v>
      </c>
      <c r="DX38" s="640"/>
      <c r="DY38" s="640"/>
      <c r="DZ38" s="640"/>
      <c r="EA38" s="640"/>
      <c r="EB38" s="640"/>
      <c r="EC38" s="641"/>
    </row>
    <row r="39" spans="2:133" ht="11.25" customHeight="1" x14ac:dyDescent="0.15">
      <c r="B39" s="607" t="s">
        <v>348</v>
      </c>
      <c r="C39" s="608"/>
      <c r="D39" s="608"/>
      <c r="E39" s="608"/>
      <c r="F39" s="608"/>
      <c r="G39" s="608"/>
      <c r="H39" s="608"/>
      <c r="I39" s="608"/>
      <c r="J39" s="608"/>
      <c r="K39" s="608"/>
      <c r="L39" s="608"/>
      <c r="M39" s="608"/>
      <c r="N39" s="608"/>
      <c r="O39" s="608"/>
      <c r="P39" s="608"/>
      <c r="Q39" s="609"/>
      <c r="R39" s="610" t="s">
        <v>143</v>
      </c>
      <c r="S39" s="611"/>
      <c r="T39" s="611"/>
      <c r="U39" s="611"/>
      <c r="V39" s="611"/>
      <c r="W39" s="611"/>
      <c r="X39" s="611"/>
      <c r="Y39" s="612"/>
      <c r="Z39" s="613" t="s">
        <v>143</v>
      </c>
      <c r="AA39" s="613"/>
      <c r="AB39" s="613"/>
      <c r="AC39" s="613"/>
      <c r="AD39" s="614" t="s">
        <v>143</v>
      </c>
      <c r="AE39" s="614"/>
      <c r="AF39" s="614"/>
      <c r="AG39" s="614"/>
      <c r="AH39" s="614"/>
      <c r="AI39" s="614"/>
      <c r="AJ39" s="614"/>
      <c r="AK39" s="614"/>
      <c r="AL39" s="615" t="s">
        <v>186</v>
      </c>
      <c r="AM39" s="616"/>
      <c r="AN39" s="616"/>
      <c r="AO39" s="617"/>
      <c r="AQ39" s="673" t="s">
        <v>349</v>
      </c>
      <c r="AR39" s="674"/>
      <c r="AS39" s="674"/>
      <c r="AT39" s="674"/>
      <c r="AU39" s="674"/>
      <c r="AV39" s="674"/>
      <c r="AW39" s="674"/>
      <c r="AX39" s="674"/>
      <c r="AY39" s="675"/>
      <c r="AZ39" s="610">
        <v>421640</v>
      </c>
      <c r="BA39" s="611"/>
      <c r="BB39" s="611"/>
      <c r="BC39" s="611"/>
      <c r="BD39" s="643"/>
      <c r="BE39" s="643"/>
      <c r="BF39" s="656"/>
      <c r="BG39" s="607" t="s">
        <v>350</v>
      </c>
      <c r="BH39" s="608"/>
      <c r="BI39" s="608"/>
      <c r="BJ39" s="608"/>
      <c r="BK39" s="608"/>
      <c r="BL39" s="608"/>
      <c r="BM39" s="608"/>
      <c r="BN39" s="608"/>
      <c r="BO39" s="608"/>
      <c r="BP39" s="608"/>
      <c r="BQ39" s="608"/>
      <c r="BR39" s="608"/>
      <c r="BS39" s="608"/>
      <c r="BT39" s="608"/>
      <c r="BU39" s="609"/>
      <c r="BV39" s="610">
        <v>16672</v>
      </c>
      <c r="BW39" s="611"/>
      <c r="BX39" s="611"/>
      <c r="BY39" s="611"/>
      <c r="BZ39" s="611"/>
      <c r="CA39" s="611"/>
      <c r="CB39" s="620"/>
      <c r="CD39" s="607" t="s">
        <v>351</v>
      </c>
      <c r="CE39" s="608"/>
      <c r="CF39" s="608"/>
      <c r="CG39" s="608"/>
      <c r="CH39" s="608"/>
      <c r="CI39" s="608"/>
      <c r="CJ39" s="608"/>
      <c r="CK39" s="608"/>
      <c r="CL39" s="608"/>
      <c r="CM39" s="608"/>
      <c r="CN39" s="608"/>
      <c r="CO39" s="608"/>
      <c r="CP39" s="608"/>
      <c r="CQ39" s="609"/>
      <c r="CR39" s="610">
        <v>2111651</v>
      </c>
      <c r="CS39" s="643"/>
      <c r="CT39" s="643"/>
      <c r="CU39" s="643"/>
      <c r="CV39" s="643"/>
      <c r="CW39" s="643"/>
      <c r="CX39" s="643"/>
      <c r="CY39" s="644"/>
      <c r="CZ39" s="615">
        <v>5.5</v>
      </c>
      <c r="DA39" s="640"/>
      <c r="DB39" s="640"/>
      <c r="DC39" s="645"/>
      <c r="DD39" s="619">
        <v>2103358</v>
      </c>
      <c r="DE39" s="643"/>
      <c r="DF39" s="643"/>
      <c r="DG39" s="643"/>
      <c r="DH39" s="643"/>
      <c r="DI39" s="643"/>
      <c r="DJ39" s="643"/>
      <c r="DK39" s="644"/>
      <c r="DL39" s="619" t="s">
        <v>143</v>
      </c>
      <c r="DM39" s="643"/>
      <c r="DN39" s="643"/>
      <c r="DO39" s="643"/>
      <c r="DP39" s="643"/>
      <c r="DQ39" s="643"/>
      <c r="DR39" s="643"/>
      <c r="DS39" s="643"/>
      <c r="DT39" s="643"/>
      <c r="DU39" s="643"/>
      <c r="DV39" s="644"/>
      <c r="DW39" s="615" t="s">
        <v>143</v>
      </c>
      <c r="DX39" s="640"/>
      <c r="DY39" s="640"/>
      <c r="DZ39" s="640"/>
      <c r="EA39" s="640"/>
      <c r="EB39" s="640"/>
      <c r="EC39" s="641"/>
    </row>
    <row r="40" spans="2:133" ht="11.25" customHeight="1" x14ac:dyDescent="0.15">
      <c r="B40" s="607" t="s">
        <v>352</v>
      </c>
      <c r="C40" s="608"/>
      <c r="D40" s="608"/>
      <c r="E40" s="608"/>
      <c r="F40" s="608"/>
      <c r="G40" s="608"/>
      <c r="H40" s="608"/>
      <c r="I40" s="608"/>
      <c r="J40" s="608"/>
      <c r="K40" s="608"/>
      <c r="L40" s="608"/>
      <c r="M40" s="608"/>
      <c r="N40" s="608"/>
      <c r="O40" s="608"/>
      <c r="P40" s="608"/>
      <c r="Q40" s="609"/>
      <c r="R40" s="610" t="s">
        <v>143</v>
      </c>
      <c r="S40" s="611"/>
      <c r="T40" s="611"/>
      <c r="U40" s="611"/>
      <c r="V40" s="611"/>
      <c r="W40" s="611"/>
      <c r="X40" s="611"/>
      <c r="Y40" s="612"/>
      <c r="Z40" s="613" t="s">
        <v>143</v>
      </c>
      <c r="AA40" s="613"/>
      <c r="AB40" s="613"/>
      <c r="AC40" s="613"/>
      <c r="AD40" s="614" t="s">
        <v>143</v>
      </c>
      <c r="AE40" s="614"/>
      <c r="AF40" s="614"/>
      <c r="AG40" s="614"/>
      <c r="AH40" s="614"/>
      <c r="AI40" s="614"/>
      <c r="AJ40" s="614"/>
      <c r="AK40" s="614"/>
      <c r="AL40" s="615" t="s">
        <v>143</v>
      </c>
      <c r="AM40" s="616"/>
      <c r="AN40" s="616"/>
      <c r="AO40" s="617"/>
      <c r="AQ40" s="673" t="s">
        <v>353</v>
      </c>
      <c r="AR40" s="674"/>
      <c r="AS40" s="674"/>
      <c r="AT40" s="674"/>
      <c r="AU40" s="674"/>
      <c r="AV40" s="674"/>
      <c r="AW40" s="674"/>
      <c r="AX40" s="674"/>
      <c r="AY40" s="675"/>
      <c r="AZ40" s="610" t="s">
        <v>143</v>
      </c>
      <c r="BA40" s="611"/>
      <c r="BB40" s="611"/>
      <c r="BC40" s="611"/>
      <c r="BD40" s="643"/>
      <c r="BE40" s="643"/>
      <c r="BF40" s="656"/>
      <c r="BG40" s="660" t="s">
        <v>354</v>
      </c>
      <c r="BH40" s="661"/>
      <c r="BI40" s="661"/>
      <c r="BJ40" s="661"/>
      <c r="BK40" s="661"/>
      <c r="BL40" s="217"/>
      <c r="BM40" s="608" t="s">
        <v>355</v>
      </c>
      <c r="BN40" s="608"/>
      <c r="BO40" s="608"/>
      <c r="BP40" s="608"/>
      <c r="BQ40" s="608"/>
      <c r="BR40" s="608"/>
      <c r="BS40" s="608"/>
      <c r="BT40" s="608"/>
      <c r="BU40" s="609"/>
      <c r="BV40" s="610">
        <v>108</v>
      </c>
      <c r="BW40" s="611"/>
      <c r="BX40" s="611"/>
      <c r="BY40" s="611"/>
      <c r="BZ40" s="611"/>
      <c r="CA40" s="611"/>
      <c r="CB40" s="620"/>
      <c r="CD40" s="607" t="s">
        <v>356</v>
      </c>
      <c r="CE40" s="608"/>
      <c r="CF40" s="608"/>
      <c r="CG40" s="608"/>
      <c r="CH40" s="608"/>
      <c r="CI40" s="608"/>
      <c r="CJ40" s="608"/>
      <c r="CK40" s="608"/>
      <c r="CL40" s="608"/>
      <c r="CM40" s="608"/>
      <c r="CN40" s="608"/>
      <c r="CO40" s="608"/>
      <c r="CP40" s="608"/>
      <c r="CQ40" s="609"/>
      <c r="CR40" s="610">
        <v>676189</v>
      </c>
      <c r="CS40" s="611"/>
      <c r="CT40" s="611"/>
      <c r="CU40" s="611"/>
      <c r="CV40" s="611"/>
      <c r="CW40" s="611"/>
      <c r="CX40" s="611"/>
      <c r="CY40" s="612"/>
      <c r="CZ40" s="615">
        <v>1.8</v>
      </c>
      <c r="DA40" s="640"/>
      <c r="DB40" s="640"/>
      <c r="DC40" s="645"/>
      <c r="DD40" s="619">
        <v>126189</v>
      </c>
      <c r="DE40" s="611"/>
      <c r="DF40" s="611"/>
      <c r="DG40" s="611"/>
      <c r="DH40" s="611"/>
      <c r="DI40" s="611"/>
      <c r="DJ40" s="611"/>
      <c r="DK40" s="612"/>
      <c r="DL40" s="619">
        <v>1701</v>
      </c>
      <c r="DM40" s="611"/>
      <c r="DN40" s="611"/>
      <c r="DO40" s="611"/>
      <c r="DP40" s="611"/>
      <c r="DQ40" s="611"/>
      <c r="DR40" s="611"/>
      <c r="DS40" s="611"/>
      <c r="DT40" s="611"/>
      <c r="DU40" s="611"/>
      <c r="DV40" s="612"/>
      <c r="DW40" s="615">
        <v>0</v>
      </c>
      <c r="DX40" s="640"/>
      <c r="DY40" s="640"/>
      <c r="DZ40" s="640"/>
      <c r="EA40" s="640"/>
      <c r="EB40" s="640"/>
      <c r="EC40" s="641"/>
    </row>
    <row r="41" spans="2:133" ht="11.25" customHeight="1" x14ac:dyDescent="0.15">
      <c r="B41" s="631" t="s">
        <v>357</v>
      </c>
      <c r="C41" s="632"/>
      <c r="D41" s="632"/>
      <c r="E41" s="632"/>
      <c r="F41" s="632"/>
      <c r="G41" s="632"/>
      <c r="H41" s="632"/>
      <c r="I41" s="632"/>
      <c r="J41" s="632"/>
      <c r="K41" s="632"/>
      <c r="L41" s="632"/>
      <c r="M41" s="632"/>
      <c r="N41" s="632"/>
      <c r="O41" s="632"/>
      <c r="P41" s="632"/>
      <c r="Q41" s="633"/>
      <c r="R41" s="682">
        <v>39681684</v>
      </c>
      <c r="S41" s="683"/>
      <c r="T41" s="683"/>
      <c r="U41" s="683"/>
      <c r="V41" s="683"/>
      <c r="W41" s="683"/>
      <c r="X41" s="683"/>
      <c r="Y41" s="687"/>
      <c r="Z41" s="688">
        <v>100</v>
      </c>
      <c r="AA41" s="688"/>
      <c r="AB41" s="688"/>
      <c r="AC41" s="688"/>
      <c r="AD41" s="689">
        <v>20529266</v>
      </c>
      <c r="AE41" s="689"/>
      <c r="AF41" s="689"/>
      <c r="AG41" s="689"/>
      <c r="AH41" s="689"/>
      <c r="AI41" s="689"/>
      <c r="AJ41" s="689"/>
      <c r="AK41" s="689"/>
      <c r="AL41" s="690">
        <v>100</v>
      </c>
      <c r="AM41" s="670"/>
      <c r="AN41" s="670"/>
      <c r="AO41" s="691"/>
      <c r="AQ41" s="673" t="s">
        <v>358</v>
      </c>
      <c r="AR41" s="674"/>
      <c r="AS41" s="674"/>
      <c r="AT41" s="674"/>
      <c r="AU41" s="674"/>
      <c r="AV41" s="674"/>
      <c r="AW41" s="674"/>
      <c r="AX41" s="674"/>
      <c r="AY41" s="675"/>
      <c r="AZ41" s="610">
        <v>669014</v>
      </c>
      <c r="BA41" s="611"/>
      <c r="BB41" s="611"/>
      <c r="BC41" s="611"/>
      <c r="BD41" s="643"/>
      <c r="BE41" s="643"/>
      <c r="BF41" s="656"/>
      <c r="BG41" s="660"/>
      <c r="BH41" s="661"/>
      <c r="BI41" s="661"/>
      <c r="BJ41" s="661"/>
      <c r="BK41" s="661"/>
      <c r="BL41" s="217"/>
      <c r="BM41" s="608" t="s">
        <v>359</v>
      </c>
      <c r="BN41" s="608"/>
      <c r="BO41" s="608"/>
      <c r="BP41" s="608"/>
      <c r="BQ41" s="608"/>
      <c r="BR41" s="608"/>
      <c r="BS41" s="608"/>
      <c r="BT41" s="608"/>
      <c r="BU41" s="609"/>
      <c r="BV41" s="610" t="s">
        <v>143</v>
      </c>
      <c r="BW41" s="611"/>
      <c r="BX41" s="611"/>
      <c r="BY41" s="611"/>
      <c r="BZ41" s="611"/>
      <c r="CA41" s="611"/>
      <c r="CB41" s="620"/>
      <c r="CD41" s="607" t="s">
        <v>360</v>
      </c>
      <c r="CE41" s="608"/>
      <c r="CF41" s="608"/>
      <c r="CG41" s="608"/>
      <c r="CH41" s="608"/>
      <c r="CI41" s="608"/>
      <c r="CJ41" s="608"/>
      <c r="CK41" s="608"/>
      <c r="CL41" s="608"/>
      <c r="CM41" s="608"/>
      <c r="CN41" s="608"/>
      <c r="CO41" s="608"/>
      <c r="CP41" s="608"/>
      <c r="CQ41" s="609"/>
      <c r="CR41" s="610" t="s">
        <v>143</v>
      </c>
      <c r="CS41" s="643"/>
      <c r="CT41" s="643"/>
      <c r="CU41" s="643"/>
      <c r="CV41" s="643"/>
      <c r="CW41" s="643"/>
      <c r="CX41" s="643"/>
      <c r="CY41" s="644"/>
      <c r="CZ41" s="615" t="s">
        <v>143</v>
      </c>
      <c r="DA41" s="640"/>
      <c r="DB41" s="640"/>
      <c r="DC41" s="645"/>
      <c r="DD41" s="619" t="s">
        <v>143</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361</v>
      </c>
      <c r="AR42" s="680"/>
      <c r="AS42" s="680"/>
      <c r="AT42" s="680"/>
      <c r="AU42" s="680"/>
      <c r="AV42" s="680"/>
      <c r="AW42" s="680"/>
      <c r="AX42" s="680"/>
      <c r="AY42" s="681"/>
      <c r="AZ42" s="682">
        <v>2293694</v>
      </c>
      <c r="BA42" s="683"/>
      <c r="BB42" s="683"/>
      <c r="BC42" s="683"/>
      <c r="BD42" s="669"/>
      <c r="BE42" s="669"/>
      <c r="BF42" s="671"/>
      <c r="BG42" s="662"/>
      <c r="BH42" s="663"/>
      <c r="BI42" s="663"/>
      <c r="BJ42" s="663"/>
      <c r="BK42" s="663"/>
      <c r="BL42" s="218"/>
      <c r="BM42" s="632" t="s">
        <v>362</v>
      </c>
      <c r="BN42" s="632"/>
      <c r="BO42" s="632"/>
      <c r="BP42" s="632"/>
      <c r="BQ42" s="632"/>
      <c r="BR42" s="632"/>
      <c r="BS42" s="632"/>
      <c r="BT42" s="632"/>
      <c r="BU42" s="633"/>
      <c r="BV42" s="682">
        <v>365</v>
      </c>
      <c r="BW42" s="683"/>
      <c r="BX42" s="683"/>
      <c r="BY42" s="683"/>
      <c r="BZ42" s="683"/>
      <c r="CA42" s="683"/>
      <c r="CB42" s="692"/>
      <c r="CD42" s="607" t="s">
        <v>363</v>
      </c>
      <c r="CE42" s="608"/>
      <c r="CF42" s="608"/>
      <c r="CG42" s="608"/>
      <c r="CH42" s="608"/>
      <c r="CI42" s="608"/>
      <c r="CJ42" s="608"/>
      <c r="CK42" s="608"/>
      <c r="CL42" s="608"/>
      <c r="CM42" s="608"/>
      <c r="CN42" s="608"/>
      <c r="CO42" s="608"/>
      <c r="CP42" s="608"/>
      <c r="CQ42" s="609"/>
      <c r="CR42" s="610">
        <v>5702805</v>
      </c>
      <c r="CS42" s="643"/>
      <c r="CT42" s="643"/>
      <c r="CU42" s="643"/>
      <c r="CV42" s="643"/>
      <c r="CW42" s="643"/>
      <c r="CX42" s="643"/>
      <c r="CY42" s="644"/>
      <c r="CZ42" s="615">
        <v>14.9</v>
      </c>
      <c r="DA42" s="640"/>
      <c r="DB42" s="640"/>
      <c r="DC42" s="645"/>
      <c r="DD42" s="619">
        <v>1450173</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364</v>
      </c>
      <c r="CD43" s="607" t="s">
        <v>365</v>
      </c>
      <c r="CE43" s="608"/>
      <c r="CF43" s="608"/>
      <c r="CG43" s="608"/>
      <c r="CH43" s="608"/>
      <c r="CI43" s="608"/>
      <c r="CJ43" s="608"/>
      <c r="CK43" s="608"/>
      <c r="CL43" s="608"/>
      <c r="CM43" s="608"/>
      <c r="CN43" s="608"/>
      <c r="CO43" s="608"/>
      <c r="CP43" s="608"/>
      <c r="CQ43" s="609"/>
      <c r="CR43" s="610">
        <v>176762</v>
      </c>
      <c r="CS43" s="643"/>
      <c r="CT43" s="643"/>
      <c r="CU43" s="643"/>
      <c r="CV43" s="643"/>
      <c r="CW43" s="643"/>
      <c r="CX43" s="643"/>
      <c r="CY43" s="644"/>
      <c r="CZ43" s="615">
        <v>0.5</v>
      </c>
      <c r="DA43" s="640"/>
      <c r="DB43" s="640"/>
      <c r="DC43" s="645"/>
      <c r="DD43" s="619">
        <v>176762</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366</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314</v>
      </c>
      <c r="CE44" s="649"/>
      <c r="CF44" s="607" t="s">
        <v>367</v>
      </c>
      <c r="CG44" s="608"/>
      <c r="CH44" s="608"/>
      <c r="CI44" s="608"/>
      <c r="CJ44" s="608"/>
      <c r="CK44" s="608"/>
      <c r="CL44" s="608"/>
      <c r="CM44" s="608"/>
      <c r="CN44" s="608"/>
      <c r="CO44" s="608"/>
      <c r="CP44" s="608"/>
      <c r="CQ44" s="609"/>
      <c r="CR44" s="610">
        <v>5518631</v>
      </c>
      <c r="CS44" s="611"/>
      <c r="CT44" s="611"/>
      <c r="CU44" s="611"/>
      <c r="CV44" s="611"/>
      <c r="CW44" s="611"/>
      <c r="CX44" s="611"/>
      <c r="CY44" s="612"/>
      <c r="CZ44" s="615">
        <v>14.4</v>
      </c>
      <c r="DA44" s="616"/>
      <c r="DB44" s="616"/>
      <c r="DC44" s="622"/>
      <c r="DD44" s="619">
        <v>1430148</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368</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369</v>
      </c>
      <c r="CG45" s="608"/>
      <c r="CH45" s="608"/>
      <c r="CI45" s="608"/>
      <c r="CJ45" s="608"/>
      <c r="CK45" s="608"/>
      <c r="CL45" s="608"/>
      <c r="CM45" s="608"/>
      <c r="CN45" s="608"/>
      <c r="CO45" s="608"/>
      <c r="CP45" s="608"/>
      <c r="CQ45" s="609"/>
      <c r="CR45" s="610">
        <v>1767609</v>
      </c>
      <c r="CS45" s="643"/>
      <c r="CT45" s="643"/>
      <c r="CU45" s="643"/>
      <c r="CV45" s="643"/>
      <c r="CW45" s="643"/>
      <c r="CX45" s="643"/>
      <c r="CY45" s="644"/>
      <c r="CZ45" s="615">
        <v>4.5999999999999996</v>
      </c>
      <c r="DA45" s="640"/>
      <c r="DB45" s="640"/>
      <c r="DC45" s="645"/>
      <c r="DD45" s="619">
        <v>159942</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50"/>
      <c r="CE46" s="651"/>
      <c r="CF46" s="607" t="s">
        <v>370</v>
      </c>
      <c r="CG46" s="608"/>
      <c r="CH46" s="608"/>
      <c r="CI46" s="608"/>
      <c r="CJ46" s="608"/>
      <c r="CK46" s="608"/>
      <c r="CL46" s="608"/>
      <c r="CM46" s="608"/>
      <c r="CN46" s="608"/>
      <c r="CO46" s="608"/>
      <c r="CP46" s="608"/>
      <c r="CQ46" s="609"/>
      <c r="CR46" s="610">
        <v>3711900</v>
      </c>
      <c r="CS46" s="611"/>
      <c r="CT46" s="611"/>
      <c r="CU46" s="611"/>
      <c r="CV46" s="611"/>
      <c r="CW46" s="611"/>
      <c r="CX46" s="611"/>
      <c r="CY46" s="612"/>
      <c r="CZ46" s="615">
        <v>9.6999999999999993</v>
      </c>
      <c r="DA46" s="616"/>
      <c r="DB46" s="616"/>
      <c r="DC46" s="622"/>
      <c r="DD46" s="619">
        <v>1265284</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50"/>
      <c r="CE47" s="651"/>
      <c r="CF47" s="607" t="s">
        <v>371</v>
      </c>
      <c r="CG47" s="608"/>
      <c r="CH47" s="608"/>
      <c r="CI47" s="608"/>
      <c r="CJ47" s="608"/>
      <c r="CK47" s="608"/>
      <c r="CL47" s="608"/>
      <c r="CM47" s="608"/>
      <c r="CN47" s="608"/>
      <c r="CO47" s="608"/>
      <c r="CP47" s="608"/>
      <c r="CQ47" s="609"/>
      <c r="CR47" s="610">
        <v>184174</v>
      </c>
      <c r="CS47" s="643"/>
      <c r="CT47" s="643"/>
      <c r="CU47" s="643"/>
      <c r="CV47" s="643"/>
      <c r="CW47" s="643"/>
      <c r="CX47" s="643"/>
      <c r="CY47" s="644"/>
      <c r="CZ47" s="615">
        <v>0.5</v>
      </c>
      <c r="DA47" s="640"/>
      <c r="DB47" s="640"/>
      <c r="DC47" s="645"/>
      <c r="DD47" s="619">
        <v>20025</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2"/>
      <c r="CE48" s="653"/>
      <c r="CF48" s="607" t="s">
        <v>372</v>
      </c>
      <c r="CG48" s="608"/>
      <c r="CH48" s="608"/>
      <c r="CI48" s="608"/>
      <c r="CJ48" s="608"/>
      <c r="CK48" s="608"/>
      <c r="CL48" s="608"/>
      <c r="CM48" s="608"/>
      <c r="CN48" s="608"/>
      <c r="CO48" s="608"/>
      <c r="CP48" s="608"/>
      <c r="CQ48" s="609"/>
      <c r="CR48" s="610" t="s">
        <v>143</v>
      </c>
      <c r="CS48" s="611"/>
      <c r="CT48" s="611"/>
      <c r="CU48" s="611"/>
      <c r="CV48" s="611"/>
      <c r="CW48" s="611"/>
      <c r="CX48" s="611"/>
      <c r="CY48" s="612"/>
      <c r="CZ48" s="615" t="s">
        <v>143</v>
      </c>
      <c r="DA48" s="616"/>
      <c r="DB48" s="616"/>
      <c r="DC48" s="622"/>
      <c r="DD48" s="619" t="s">
        <v>143</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373</v>
      </c>
      <c r="CE49" s="632"/>
      <c r="CF49" s="632"/>
      <c r="CG49" s="632"/>
      <c r="CH49" s="632"/>
      <c r="CI49" s="632"/>
      <c r="CJ49" s="632"/>
      <c r="CK49" s="632"/>
      <c r="CL49" s="632"/>
      <c r="CM49" s="632"/>
      <c r="CN49" s="632"/>
      <c r="CO49" s="632"/>
      <c r="CP49" s="632"/>
      <c r="CQ49" s="633"/>
      <c r="CR49" s="682">
        <v>38336584</v>
      </c>
      <c r="CS49" s="669"/>
      <c r="CT49" s="669"/>
      <c r="CU49" s="669"/>
      <c r="CV49" s="669"/>
      <c r="CW49" s="669"/>
      <c r="CX49" s="669"/>
      <c r="CY49" s="698"/>
      <c r="CZ49" s="690">
        <v>100</v>
      </c>
      <c r="DA49" s="699"/>
      <c r="DB49" s="699"/>
      <c r="DC49" s="700"/>
      <c r="DD49" s="701">
        <v>24691240</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BCprn9TB7lLthT5vK7yWwPV92CJ3V9PEWiOidFz+cDcSHmC3pdRMHaXDGzn9OblItUBssLlWITV3dQWpMHgEaA==" saltValue="yQGrCy2BpHdOtN7jmuR7S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374</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375</v>
      </c>
      <c r="DK2" s="710"/>
      <c r="DL2" s="710"/>
      <c r="DM2" s="710"/>
      <c r="DN2" s="710"/>
      <c r="DO2" s="711"/>
      <c r="DP2" s="222"/>
      <c r="DQ2" s="709" t="s">
        <v>376</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377</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378</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379</v>
      </c>
      <c r="B5" s="715"/>
      <c r="C5" s="715"/>
      <c r="D5" s="715"/>
      <c r="E5" s="715"/>
      <c r="F5" s="715"/>
      <c r="G5" s="715"/>
      <c r="H5" s="715"/>
      <c r="I5" s="715"/>
      <c r="J5" s="715"/>
      <c r="K5" s="715"/>
      <c r="L5" s="715"/>
      <c r="M5" s="715"/>
      <c r="N5" s="715"/>
      <c r="O5" s="715"/>
      <c r="P5" s="716"/>
      <c r="Q5" s="720" t="s">
        <v>380</v>
      </c>
      <c r="R5" s="721"/>
      <c r="S5" s="721"/>
      <c r="T5" s="721"/>
      <c r="U5" s="722"/>
      <c r="V5" s="720" t="s">
        <v>381</v>
      </c>
      <c r="W5" s="721"/>
      <c r="X5" s="721"/>
      <c r="Y5" s="721"/>
      <c r="Z5" s="722"/>
      <c r="AA5" s="720" t="s">
        <v>382</v>
      </c>
      <c r="AB5" s="721"/>
      <c r="AC5" s="721"/>
      <c r="AD5" s="721"/>
      <c r="AE5" s="721"/>
      <c r="AF5" s="726" t="s">
        <v>383</v>
      </c>
      <c r="AG5" s="721"/>
      <c r="AH5" s="721"/>
      <c r="AI5" s="721"/>
      <c r="AJ5" s="727"/>
      <c r="AK5" s="721" t="s">
        <v>384</v>
      </c>
      <c r="AL5" s="721"/>
      <c r="AM5" s="721"/>
      <c r="AN5" s="721"/>
      <c r="AO5" s="722"/>
      <c r="AP5" s="720" t="s">
        <v>385</v>
      </c>
      <c r="AQ5" s="721"/>
      <c r="AR5" s="721"/>
      <c r="AS5" s="721"/>
      <c r="AT5" s="722"/>
      <c r="AU5" s="720" t="s">
        <v>386</v>
      </c>
      <c r="AV5" s="721"/>
      <c r="AW5" s="721"/>
      <c r="AX5" s="721"/>
      <c r="AY5" s="727"/>
      <c r="AZ5" s="226"/>
      <c r="BA5" s="226"/>
      <c r="BB5" s="226"/>
      <c r="BC5" s="226"/>
      <c r="BD5" s="226"/>
      <c r="BE5" s="227"/>
      <c r="BF5" s="227"/>
      <c r="BG5" s="227"/>
      <c r="BH5" s="227"/>
      <c r="BI5" s="227"/>
      <c r="BJ5" s="227"/>
      <c r="BK5" s="227"/>
      <c r="BL5" s="227"/>
      <c r="BM5" s="227"/>
      <c r="BN5" s="227"/>
      <c r="BO5" s="227"/>
      <c r="BP5" s="227"/>
      <c r="BQ5" s="714" t="s">
        <v>387</v>
      </c>
      <c r="BR5" s="715"/>
      <c r="BS5" s="715"/>
      <c r="BT5" s="715"/>
      <c r="BU5" s="715"/>
      <c r="BV5" s="715"/>
      <c r="BW5" s="715"/>
      <c r="BX5" s="715"/>
      <c r="BY5" s="715"/>
      <c r="BZ5" s="715"/>
      <c r="CA5" s="715"/>
      <c r="CB5" s="715"/>
      <c r="CC5" s="715"/>
      <c r="CD5" s="715"/>
      <c r="CE5" s="715"/>
      <c r="CF5" s="715"/>
      <c r="CG5" s="716"/>
      <c r="CH5" s="720" t="s">
        <v>388</v>
      </c>
      <c r="CI5" s="721"/>
      <c r="CJ5" s="721"/>
      <c r="CK5" s="721"/>
      <c r="CL5" s="722"/>
      <c r="CM5" s="720" t="s">
        <v>389</v>
      </c>
      <c r="CN5" s="721"/>
      <c r="CO5" s="721"/>
      <c r="CP5" s="721"/>
      <c r="CQ5" s="722"/>
      <c r="CR5" s="720" t="s">
        <v>390</v>
      </c>
      <c r="CS5" s="721"/>
      <c r="CT5" s="721"/>
      <c r="CU5" s="721"/>
      <c r="CV5" s="722"/>
      <c r="CW5" s="720" t="s">
        <v>391</v>
      </c>
      <c r="CX5" s="721"/>
      <c r="CY5" s="721"/>
      <c r="CZ5" s="721"/>
      <c r="DA5" s="722"/>
      <c r="DB5" s="720" t="s">
        <v>392</v>
      </c>
      <c r="DC5" s="721"/>
      <c r="DD5" s="721"/>
      <c r="DE5" s="721"/>
      <c r="DF5" s="722"/>
      <c r="DG5" s="751" t="s">
        <v>393</v>
      </c>
      <c r="DH5" s="752"/>
      <c r="DI5" s="752"/>
      <c r="DJ5" s="752"/>
      <c r="DK5" s="753"/>
      <c r="DL5" s="751" t="s">
        <v>394</v>
      </c>
      <c r="DM5" s="752"/>
      <c r="DN5" s="752"/>
      <c r="DO5" s="752"/>
      <c r="DP5" s="753"/>
      <c r="DQ5" s="720" t="s">
        <v>395</v>
      </c>
      <c r="DR5" s="721"/>
      <c r="DS5" s="721"/>
      <c r="DT5" s="721"/>
      <c r="DU5" s="722"/>
      <c r="DV5" s="720" t="s">
        <v>386</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4"/>
      <c r="DH6" s="755"/>
      <c r="DI6" s="755"/>
      <c r="DJ6" s="755"/>
      <c r="DK6" s="756"/>
      <c r="DL6" s="754"/>
      <c r="DM6" s="755"/>
      <c r="DN6" s="755"/>
      <c r="DO6" s="755"/>
      <c r="DP6" s="756"/>
      <c r="DQ6" s="723"/>
      <c r="DR6" s="724"/>
      <c r="DS6" s="724"/>
      <c r="DT6" s="724"/>
      <c r="DU6" s="725"/>
      <c r="DV6" s="723"/>
      <c r="DW6" s="724"/>
      <c r="DX6" s="724"/>
      <c r="DY6" s="724"/>
      <c r="DZ6" s="729"/>
      <c r="EA6" s="228"/>
    </row>
    <row r="7" spans="1:131" s="229" customFormat="1" ht="26.25" customHeight="1" thickTop="1" x14ac:dyDescent="0.15">
      <c r="A7" s="230">
        <v>1</v>
      </c>
      <c r="B7" s="736" t="s">
        <v>396</v>
      </c>
      <c r="C7" s="737"/>
      <c r="D7" s="737"/>
      <c r="E7" s="737"/>
      <c r="F7" s="737"/>
      <c r="G7" s="737"/>
      <c r="H7" s="737"/>
      <c r="I7" s="737"/>
      <c r="J7" s="737"/>
      <c r="K7" s="737"/>
      <c r="L7" s="737"/>
      <c r="M7" s="737"/>
      <c r="N7" s="737"/>
      <c r="O7" s="737"/>
      <c r="P7" s="738"/>
      <c r="Q7" s="739">
        <v>39686</v>
      </c>
      <c r="R7" s="740"/>
      <c r="S7" s="740"/>
      <c r="T7" s="740"/>
      <c r="U7" s="741"/>
      <c r="V7" s="742">
        <v>38341</v>
      </c>
      <c r="W7" s="740"/>
      <c r="X7" s="740"/>
      <c r="Y7" s="740"/>
      <c r="Z7" s="741"/>
      <c r="AA7" s="742">
        <v>1345</v>
      </c>
      <c r="AB7" s="740"/>
      <c r="AC7" s="740"/>
      <c r="AD7" s="740"/>
      <c r="AE7" s="743"/>
      <c r="AF7" s="744">
        <v>1162</v>
      </c>
      <c r="AG7" s="740"/>
      <c r="AH7" s="740"/>
      <c r="AI7" s="740"/>
      <c r="AJ7" s="743"/>
      <c r="AK7" s="745">
        <v>1219</v>
      </c>
      <c r="AL7" s="731"/>
      <c r="AM7" s="731"/>
      <c r="AN7" s="731"/>
      <c r="AO7" s="746"/>
      <c r="AP7" s="747">
        <v>18399</v>
      </c>
      <c r="AQ7" s="731"/>
      <c r="AR7" s="731"/>
      <c r="AS7" s="731"/>
      <c r="AT7" s="746"/>
      <c r="AU7" s="748"/>
      <c r="AV7" s="748"/>
      <c r="AW7" s="748"/>
      <c r="AX7" s="748"/>
      <c r="AY7" s="749"/>
      <c r="AZ7" s="226"/>
      <c r="BA7" s="226"/>
      <c r="BB7" s="226"/>
      <c r="BC7" s="226"/>
      <c r="BD7" s="226"/>
      <c r="BE7" s="227"/>
      <c r="BF7" s="227"/>
      <c r="BG7" s="227"/>
      <c r="BH7" s="227"/>
      <c r="BI7" s="227"/>
      <c r="BJ7" s="227"/>
      <c r="BK7" s="227"/>
      <c r="BL7" s="227"/>
      <c r="BM7" s="227"/>
      <c r="BN7" s="227"/>
      <c r="BO7" s="227"/>
      <c r="BP7" s="227"/>
      <c r="BQ7" s="230">
        <v>1</v>
      </c>
      <c r="BR7" s="231"/>
      <c r="BS7" s="733" t="s">
        <v>608</v>
      </c>
      <c r="BT7" s="734"/>
      <c r="BU7" s="734"/>
      <c r="BV7" s="734"/>
      <c r="BW7" s="734"/>
      <c r="BX7" s="734"/>
      <c r="BY7" s="734"/>
      <c r="BZ7" s="734"/>
      <c r="CA7" s="734"/>
      <c r="CB7" s="734"/>
      <c r="CC7" s="734"/>
      <c r="CD7" s="734"/>
      <c r="CE7" s="734"/>
      <c r="CF7" s="734"/>
      <c r="CG7" s="750"/>
      <c r="CH7" s="730">
        <v>-3</v>
      </c>
      <c r="CI7" s="731"/>
      <c r="CJ7" s="731"/>
      <c r="CK7" s="731"/>
      <c r="CL7" s="732"/>
      <c r="CM7" s="730">
        <v>30</v>
      </c>
      <c r="CN7" s="731"/>
      <c r="CO7" s="731"/>
      <c r="CP7" s="731"/>
      <c r="CQ7" s="732"/>
      <c r="CR7" s="730">
        <v>30</v>
      </c>
      <c r="CS7" s="731"/>
      <c r="CT7" s="731"/>
      <c r="CU7" s="731"/>
      <c r="CV7" s="732"/>
      <c r="CW7" s="730">
        <v>4</v>
      </c>
      <c r="CX7" s="731"/>
      <c r="CY7" s="731"/>
      <c r="CZ7" s="731"/>
      <c r="DA7" s="732"/>
      <c r="DB7" s="730" t="s">
        <v>596</v>
      </c>
      <c r="DC7" s="731"/>
      <c r="DD7" s="731"/>
      <c r="DE7" s="731"/>
      <c r="DF7" s="732"/>
      <c r="DG7" s="730" t="s">
        <v>596</v>
      </c>
      <c r="DH7" s="731"/>
      <c r="DI7" s="731"/>
      <c r="DJ7" s="731"/>
      <c r="DK7" s="732"/>
      <c r="DL7" s="730" t="s">
        <v>596</v>
      </c>
      <c r="DM7" s="731"/>
      <c r="DN7" s="731"/>
      <c r="DO7" s="731"/>
      <c r="DP7" s="732"/>
      <c r="DQ7" s="730"/>
      <c r="DR7" s="731"/>
      <c r="DS7" s="731"/>
      <c r="DT7" s="731"/>
      <c r="DU7" s="732"/>
      <c r="DV7" s="733"/>
      <c r="DW7" s="734"/>
      <c r="DX7" s="734"/>
      <c r="DY7" s="734"/>
      <c r="DZ7" s="735"/>
      <c r="EA7" s="228"/>
    </row>
    <row r="8" spans="1:131" s="229" customFormat="1" ht="26.25" customHeight="1" x14ac:dyDescent="0.15">
      <c r="A8" s="232">
        <v>2</v>
      </c>
      <c r="B8" s="768"/>
      <c r="C8" s="769"/>
      <c r="D8" s="769"/>
      <c r="E8" s="769"/>
      <c r="F8" s="769"/>
      <c r="G8" s="769"/>
      <c r="H8" s="769"/>
      <c r="I8" s="769"/>
      <c r="J8" s="769"/>
      <c r="K8" s="769"/>
      <c r="L8" s="769"/>
      <c r="M8" s="769"/>
      <c r="N8" s="769"/>
      <c r="O8" s="769"/>
      <c r="P8" s="770"/>
      <c r="Q8" s="771"/>
      <c r="R8" s="772"/>
      <c r="S8" s="772"/>
      <c r="T8" s="772"/>
      <c r="U8" s="772"/>
      <c r="V8" s="772"/>
      <c r="W8" s="772"/>
      <c r="X8" s="772"/>
      <c r="Y8" s="772"/>
      <c r="Z8" s="772"/>
      <c r="AA8" s="772"/>
      <c r="AB8" s="772"/>
      <c r="AC8" s="772"/>
      <c r="AD8" s="772"/>
      <c r="AE8" s="773"/>
      <c r="AF8" s="774"/>
      <c r="AG8" s="775"/>
      <c r="AH8" s="775"/>
      <c r="AI8" s="775"/>
      <c r="AJ8" s="776"/>
      <c r="AK8" s="757"/>
      <c r="AL8" s="758"/>
      <c r="AM8" s="758"/>
      <c r="AN8" s="758"/>
      <c r="AO8" s="758"/>
      <c r="AP8" s="758"/>
      <c r="AQ8" s="758"/>
      <c r="AR8" s="758"/>
      <c r="AS8" s="758"/>
      <c r="AT8" s="758"/>
      <c r="AU8" s="759"/>
      <c r="AV8" s="759"/>
      <c r="AW8" s="759"/>
      <c r="AX8" s="759"/>
      <c r="AY8" s="760"/>
      <c r="AZ8" s="226"/>
      <c r="BA8" s="226"/>
      <c r="BB8" s="226"/>
      <c r="BC8" s="226"/>
      <c r="BD8" s="226"/>
      <c r="BE8" s="227"/>
      <c r="BF8" s="227"/>
      <c r="BG8" s="227"/>
      <c r="BH8" s="227"/>
      <c r="BI8" s="227"/>
      <c r="BJ8" s="227"/>
      <c r="BK8" s="227"/>
      <c r="BL8" s="227"/>
      <c r="BM8" s="227"/>
      <c r="BN8" s="227"/>
      <c r="BO8" s="227"/>
      <c r="BP8" s="227"/>
      <c r="BQ8" s="232">
        <v>2</v>
      </c>
      <c r="BR8" s="233"/>
      <c r="BS8" s="761"/>
      <c r="BT8" s="762"/>
      <c r="BU8" s="762"/>
      <c r="BV8" s="762"/>
      <c r="BW8" s="762"/>
      <c r="BX8" s="762"/>
      <c r="BY8" s="762"/>
      <c r="BZ8" s="762"/>
      <c r="CA8" s="762"/>
      <c r="CB8" s="762"/>
      <c r="CC8" s="762"/>
      <c r="CD8" s="762"/>
      <c r="CE8" s="762"/>
      <c r="CF8" s="762"/>
      <c r="CG8" s="763"/>
      <c r="CH8" s="764"/>
      <c r="CI8" s="765"/>
      <c r="CJ8" s="765"/>
      <c r="CK8" s="765"/>
      <c r="CL8" s="766"/>
      <c r="CM8" s="764"/>
      <c r="CN8" s="765"/>
      <c r="CO8" s="765"/>
      <c r="CP8" s="765"/>
      <c r="CQ8" s="766"/>
      <c r="CR8" s="764"/>
      <c r="CS8" s="765"/>
      <c r="CT8" s="765"/>
      <c r="CU8" s="765"/>
      <c r="CV8" s="766"/>
      <c r="CW8" s="764"/>
      <c r="CX8" s="765"/>
      <c r="CY8" s="765"/>
      <c r="CZ8" s="765"/>
      <c r="DA8" s="766"/>
      <c r="DB8" s="764"/>
      <c r="DC8" s="765"/>
      <c r="DD8" s="765"/>
      <c r="DE8" s="765"/>
      <c r="DF8" s="766"/>
      <c r="DG8" s="764"/>
      <c r="DH8" s="765"/>
      <c r="DI8" s="765"/>
      <c r="DJ8" s="765"/>
      <c r="DK8" s="766"/>
      <c r="DL8" s="764"/>
      <c r="DM8" s="765"/>
      <c r="DN8" s="765"/>
      <c r="DO8" s="765"/>
      <c r="DP8" s="766"/>
      <c r="DQ8" s="764"/>
      <c r="DR8" s="765"/>
      <c r="DS8" s="765"/>
      <c r="DT8" s="765"/>
      <c r="DU8" s="766"/>
      <c r="DV8" s="761"/>
      <c r="DW8" s="762"/>
      <c r="DX8" s="762"/>
      <c r="DY8" s="762"/>
      <c r="DZ8" s="767"/>
      <c r="EA8" s="228"/>
    </row>
    <row r="9" spans="1:131" s="229" customFormat="1" ht="26.25" customHeight="1" x14ac:dyDescent="0.15">
      <c r="A9" s="232">
        <v>3</v>
      </c>
      <c r="B9" s="768"/>
      <c r="C9" s="769"/>
      <c r="D9" s="769"/>
      <c r="E9" s="769"/>
      <c r="F9" s="769"/>
      <c r="G9" s="769"/>
      <c r="H9" s="769"/>
      <c r="I9" s="769"/>
      <c r="J9" s="769"/>
      <c r="K9" s="769"/>
      <c r="L9" s="769"/>
      <c r="M9" s="769"/>
      <c r="N9" s="769"/>
      <c r="O9" s="769"/>
      <c r="P9" s="770"/>
      <c r="Q9" s="771"/>
      <c r="R9" s="772"/>
      <c r="S9" s="772"/>
      <c r="T9" s="772"/>
      <c r="U9" s="772"/>
      <c r="V9" s="772"/>
      <c r="W9" s="772"/>
      <c r="X9" s="772"/>
      <c r="Y9" s="772"/>
      <c r="Z9" s="772"/>
      <c r="AA9" s="772"/>
      <c r="AB9" s="772"/>
      <c r="AC9" s="772"/>
      <c r="AD9" s="772"/>
      <c r="AE9" s="773"/>
      <c r="AF9" s="774"/>
      <c r="AG9" s="775"/>
      <c r="AH9" s="775"/>
      <c r="AI9" s="775"/>
      <c r="AJ9" s="776"/>
      <c r="AK9" s="757"/>
      <c r="AL9" s="758"/>
      <c r="AM9" s="758"/>
      <c r="AN9" s="758"/>
      <c r="AO9" s="758"/>
      <c r="AP9" s="758"/>
      <c r="AQ9" s="758"/>
      <c r="AR9" s="758"/>
      <c r="AS9" s="758"/>
      <c r="AT9" s="758"/>
      <c r="AU9" s="759"/>
      <c r="AV9" s="759"/>
      <c r="AW9" s="759"/>
      <c r="AX9" s="759"/>
      <c r="AY9" s="760"/>
      <c r="AZ9" s="226"/>
      <c r="BA9" s="226"/>
      <c r="BB9" s="226"/>
      <c r="BC9" s="226"/>
      <c r="BD9" s="226"/>
      <c r="BE9" s="227"/>
      <c r="BF9" s="227"/>
      <c r="BG9" s="227"/>
      <c r="BH9" s="227"/>
      <c r="BI9" s="227"/>
      <c r="BJ9" s="227"/>
      <c r="BK9" s="227"/>
      <c r="BL9" s="227"/>
      <c r="BM9" s="227"/>
      <c r="BN9" s="227"/>
      <c r="BO9" s="227"/>
      <c r="BP9" s="227"/>
      <c r="BQ9" s="232">
        <v>3</v>
      </c>
      <c r="BR9" s="233"/>
      <c r="BS9" s="761"/>
      <c r="BT9" s="762"/>
      <c r="BU9" s="762"/>
      <c r="BV9" s="762"/>
      <c r="BW9" s="762"/>
      <c r="BX9" s="762"/>
      <c r="BY9" s="762"/>
      <c r="BZ9" s="762"/>
      <c r="CA9" s="762"/>
      <c r="CB9" s="762"/>
      <c r="CC9" s="762"/>
      <c r="CD9" s="762"/>
      <c r="CE9" s="762"/>
      <c r="CF9" s="762"/>
      <c r="CG9" s="763"/>
      <c r="CH9" s="764"/>
      <c r="CI9" s="765"/>
      <c r="CJ9" s="765"/>
      <c r="CK9" s="765"/>
      <c r="CL9" s="766"/>
      <c r="CM9" s="764"/>
      <c r="CN9" s="765"/>
      <c r="CO9" s="765"/>
      <c r="CP9" s="765"/>
      <c r="CQ9" s="766"/>
      <c r="CR9" s="764"/>
      <c r="CS9" s="765"/>
      <c r="CT9" s="765"/>
      <c r="CU9" s="765"/>
      <c r="CV9" s="766"/>
      <c r="CW9" s="764"/>
      <c r="CX9" s="765"/>
      <c r="CY9" s="765"/>
      <c r="CZ9" s="765"/>
      <c r="DA9" s="766"/>
      <c r="DB9" s="764"/>
      <c r="DC9" s="765"/>
      <c r="DD9" s="765"/>
      <c r="DE9" s="765"/>
      <c r="DF9" s="766"/>
      <c r="DG9" s="764"/>
      <c r="DH9" s="765"/>
      <c r="DI9" s="765"/>
      <c r="DJ9" s="765"/>
      <c r="DK9" s="766"/>
      <c r="DL9" s="764"/>
      <c r="DM9" s="765"/>
      <c r="DN9" s="765"/>
      <c r="DO9" s="765"/>
      <c r="DP9" s="766"/>
      <c r="DQ9" s="764"/>
      <c r="DR9" s="765"/>
      <c r="DS9" s="765"/>
      <c r="DT9" s="765"/>
      <c r="DU9" s="766"/>
      <c r="DV9" s="761"/>
      <c r="DW9" s="762"/>
      <c r="DX9" s="762"/>
      <c r="DY9" s="762"/>
      <c r="DZ9" s="767"/>
      <c r="EA9" s="228"/>
    </row>
    <row r="10" spans="1:131" s="229" customFormat="1" ht="26.25" customHeight="1" x14ac:dyDescent="0.15">
      <c r="A10" s="232">
        <v>4</v>
      </c>
      <c r="B10" s="768"/>
      <c r="C10" s="769"/>
      <c r="D10" s="769"/>
      <c r="E10" s="769"/>
      <c r="F10" s="769"/>
      <c r="G10" s="769"/>
      <c r="H10" s="769"/>
      <c r="I10" s="769"/>
      <c r="J10" s="769"/>
      <c r="K10" s="769"/>
      <c r="L10" s="769"/>
      <c r="M10" s="769"/>
      <c r="N10" s="769"/>
      <c r="O10" s="769"/>
      <c r="P10" s="770"/>
      <c r="Q10" s="771"/>
      <c r="R10" s="772"/>
      <c r="S10" s="772"/>
      <c r="T10" s="772"/>
      <c r="U10" s="772"/>
      <c r="V10" s="772"/>
      <c r="W10" s="772"/>
      <c r="X10" s="772"/>
      <c r="Y10" s="772"/>
      <c r="Z10" s="772"/>
      <c r="AA10" s="772"/>
      <c r="AB10" s="772"/>
      <c r="AC10" s="772"/>
      <c r="AD10" s="772"/>
      <c r="AE10" s="773"/>
      <c r="AF10" s="774"/>
      <c r="AG10" s="775"/>
      <c r="AH10" s="775"/>
      <c r="AI10" s="775"/>
      <c r="AJ10" s="776"/>
      <c r="AK10" s="757"/>
      <c r="AL10" s="758"/>
      <c r="AM10" s="758"/>
      <c r="AN10" s="758"/>
      <c r="AO10" s="758"/>
      <c r="AP10" s="758"/>
      <c r="AQ10" s="758"/>
      <c r="AR10" s="758"/>
      <c r="AS10" s="758"/>
      <c r="AT10" s="758"/>
      <c r="AU10" s="759"/>
      <c r="AV10" s="759"/>
      <c r="AW10" s="759"/>
      <c r="AX10" s="759"/>
      <c r="AY10" s="760"/>
      <c r="AZ10" s="226"/>
      <c r="BA10" s="226"/>
      <c r="BB10" s="226"/>
      <c r="BC10" s="226"/>
      <c r="BD10" s="226"/>
      <c r="BE10" s="227"/>
      <c r="BF10" s="227"/>
      <c r="BG10" s="227"/>
      <c r="BH10" s="227"/>
      <c r="BI10" s="227"/>
      <c r="BJ10" s="227"/>
      <c r="BK10" s="227"/>
      <c r="BL10" s="227"/>
      <c r="BM10" s="227"/>
      <c r="BN10" s="227"/>
      <c r="BO10" s="227"/>
      <c r="BP10" s="227"/>
      <c r="BQ10" s="232">
        <v>4</v>
      </c>
      <c r="BR10" s="233"/>
      <c r="BS10" s="761"/>
      <c r="BT10" s="762"/>
      <c r="BU10" s="762"/>
      <c r="BV10" s="762"/>
      <c r="BW10" s="762"/>
      <c r="BX10" s="762"/>
      <c r="BY10" s="762"/>
      <c r="BZ10" s="762"/>
      <c r="CA10" s="762"/>
      <c r="CB10" s="762"/>
      <c r="CC10" s="762"/>
      <c r="CD10" s="762"/>
      <c r="CE10" s="762"/>
      <c r="CF10" s="762"/>
      <c r="CG10" s="763"/>
      <c r="CH10" s="764"/>
      <c r="CI10" s="765"/>
      <c r="CJ10" s="765"/>
      <c r="CK10" s="765"/>
      <c r="CL10" s="766"/>
      <c r="CM10" s="764"/>
      <c r="CN10" s="765"/>
      <c r="CO10" s="765"/>
      <c r="CP10" s="765"/>
      <c r="CQ10" s="766"/>
      <c r="CR10" s="764"/>
      <c r="CS10" s="765"/>
      <c r="CT10" s="765"/>
      <c r="CU10" s="765"/>
      <c r="CV10" s="766"/>
      <c r="CW10" s="764"/>
      <c r="CX10" s="765"/>
      <c r="CY10" s="765"/>
      <c r="CZ10" s="765"/>
      <c r="DA10" s="766"/>
      <c r="DB10" s="764"/>
      <c r="DC10" s="765"/>
      <c r="DD10" s="765"/>
      <c r="DE10" s="765"/>
      <c r="DF10" s="766"/>
      <c r="DG10" s="764"/>
      <c r="DH10" s="765"/>
      <c r="DI10" s="765"/>
      <c r="DJ10" s="765"/>
      <c r="DK10" s="766"/>
      <c r="DL10" s="764"/>
      <c r="DM10" s="765"/>
      <c r="DN10" s="765"/>
      <c r="DO10" s="765"/>
      <c r="DP10" s="766"/>
      <c r="DQ10" s="764"/>
      <c r="DR10" s="765"/>
      <c r="DS10" s="765"/>
      <c r="DT10" s="765"/>
      <c r="DU10" s="766"/>
      <c r="DV10" s="761"/>
      <c r="DW10" s="762"/>
      <c r="DX10" s="762"/>
      <c r="DY10" s="762"/>
      <c r="DZ10" s="767"/>
      <c r="EA10" s="228"/>
    </row>
    <row r="11" spans="1:131" s="229" customFormat="1" ht="26.25" customHeight="1" x14ac:dyDescent="0.15">
      <c r="A11" s="232">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57"/>
      <c r="AL11" s="758"/>
      <c r="AM11" s="758"/>
      <c r="AN11" s="758"/>
      <c r="AO11" s="758"/>
      <c r="AP11" s="758"/>
      <c r="AQ11" s="758"/>
      <c r="AR11" s="758"/>
      <c r="AS11" s="758"/>
      <c r="AT11" s="758"/>
      <c r="AU11" s="759"/>
      <c r="AV11" s="759"/>
      <c r="AW11" s="759"/>
      <c r="AX11" s="759"/>
      <c r="AY11" s="760"/>
      <c r="AZ11" s="226"/>
      <c r="BA11" s="226"/>
      <c r="BB11" s="226"/>
      <c r="BC11" s="226"/>
      <c r="BD11" s="226"/>
      <c r="BE11" s="227"/>
      <c r="BF11" s="227"/>
      <c r="BG11" s="227"/>
      <c r="BH11" s="227"/>
      <c r="BI11" s="227"/>
      <c r="BJ11" s="227"/>
      <c r="BK11" s="227"/>
      <c r="BL11" s="227"/>
      <c r="BM11" s="227"/>
      <c r="BN11" s="227"/>
      <c r="BO11" s="227"/>
      <c r="BP11" s="227"/>
      <c r="BQ11" s="232">
        <v>5</v>
      </c>
      <c r="BR11" s="233"/>
      <c r="BS11" s="761"/>
      <c r="BT11" s="762"/>
      <c r="BU11" s="762"/>
      <c r="BV11" s="762"/>
      <c r="BW11" s="762"/>
      <c r="BX11" s="762"/>
      <c r="BY11" s="762"/>
      <c r="BZ11" s="762"/>
      <c r="CA11" s="762"/>
      <c r="CB11" s="762"/>
      <c r="CC11" s="762"/>
      <c r="CD11" s="762"/>
      <c r="CE11" s="762"/>
      <c r="CF11" s="762"/>
      <c r="CG11" s="763"/>
      <c r="CH11" s="764"/>
      <c r="CI11" s="765"/>
      <c r="CJ11" s="765"/>
      <c r="CK11" s="765"/>
      <c r="CL11" s="766"/>
      <c r="CM11" s="764"/>
      <c r="CN11" s="765"/>
      <c r="CO11" s="765"/>
      <c r="CP11" s="765"/>
      <c r="CQ11" s="766"/>
      <c r="CR11" s="764"/>
      <c r="CS11" s="765"/>
      <c r="CT11" s="765"/>
      <c r="CU11" s="765"/>
      <c r="CV11" s="766"/>
      <c r="CW11" s="764"/>
      <c r="CX11" s="765"/>
      <c r="CY11" s="765"/>
      <c r="CZ11" s="765"/>
      <c r="DA11" s="766"/>
      <c r="DB11" s="764"/>
      <c r="DC11" s="765"/>
      <c r="DD11" s="765"/>
      <c r="DE11" s="765"/>
      <c r="DF11" s="766"/>
      <c r="DG11" s="764"/>
      <c r="DH11" s="765"/>
      <c r="DI11" s="765"/>
      <c r="DJ11" s="765"/>
      <c r="DK11" s="766"/>
      <c r="DL11" s="764"/>
      <c r="DM11" s="765"/>
      <c r="DN11" s="765"/>
      <c r="DO11" s="765"/>
      <c r="DP11" s="766"/>
      <c r="DQ11" s="764"/>
      <c r="DR11" s="765"/>
      <c r="DS11" s="765"/>
      <c r="DT11" s="765"/>
      <c r="DU11" s="766"/>
      <c r="DV11" s="761"/>
      <c r="DW11" s="762"/>
      <c r="DX11" s="762"/>
      <c r="DY11" s="762"/>
      <c r="DZ11" s="767"/>
      <c r="EA11" s="228"/>
    </row>
    <row r="12" spans="1:131" s="229" customFormat="1" ht="26.25" customHeight="1" x14ac:dyDescent="0.15">
      <c r="A12" s="232">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57"/>
      <c r="AL12" s="758"/>
      <c r="AM12" s="758"/>
      <c r="AN12" s="758"/>
      <c r="AO12" s="758"/>
      <c r="AP12" s="758"/>
      <c r="AQ12" s="758"/>
      <c r="AR12" s="758"/>
      <c r="AS12" s="758"/>
      <c r="AT12" s="758"/>
      <c r="AU12" s="759"/>
      <c r="AV12" s="759"/>
      <c r="AW12" s="759"/>
      <c r="AX12" s="759"/>
      <c r="AY12" s="760"/>
      <c r="AZ12" s="226"/>
      <c r="BA12" s="226"/>
      <c r="BB12" s="226"/>
      <c r="BC12" s="226"/>
      <c r="BD12" s="226"/>
      <c r="BE12" s="227"/>
      <c r="BF12" s="227"/>
      <c r="BG12" s="227"/>
      <c r="BH12" s="227"/>
      <c r="BI12" s="227"/>
      <c r="BJ12" s="227"/>
      <c r="BK12" s="227"/>
      <c r="BL12" s="227"/>
      <c r="BM12" s="227"/>
      <c r="BN12" s="227"/>
      <c r="BO12" s="227"/>
      <c r="BP12" s="227"/>
      <c r="BQ12" s="232">
        <v>6</v>
      </c>
      <c r="BR12" s="233"/>
      <c r="BS12" s="761"/>
      <c r="BT12" s="762"/>
      <c r="BU12" s="762"/>
      <c r="BV12" s="762"/>
      <c r="BW12" s="762"/>
      <c r="BX12" s="762"/>
      <c r="BY12" s="762"/>
      <c r="BZ12" s="762"/>
      <c r="CA12" s="762"/>
      <c r="CB12" s="762"/>
      <c r="CC12" s="762"/>
      <c r="CD12" s="762"/>
      <c r="CE12" s="762"/>
      <c r="CF12" s="762"/>
      <c r="CG12" s="763"/>
      <c r="CH12" s="764"/>
      <c r="CI12" s="765"/>
      <c r="CJ12" s="765"/>
      <c r="CK12" s="765"/>
      <c r="CL12" s="766"/>
      <c r="CM12" s="764"/>
      <c r="CN12" s="765"/>
      <c r="CO12" s="765"/>
      <c r="CP12" s="765"/>
      <c r="CQ12" s="766"/>
      <c r="CR12" s="764"/>
      <c r="CS12" s="765"/>
      <c r="CT12" s="765"/>
      <c r="CU12" s="765"/>
      <c r="CV12" s="766"/>
      <c r="CW12" s="764"/>
      <c r="CX12" s="765"/>
      <c r="CY12" s="765"/>
      <c r="CZ12" s="765"/>
      <c r="DA12" s="766"/>
      <c r="DB12" s="764"/>
      <c r="DC12" s="765"/>
      <c r="DD12" s="765"/>
      <c r="DE12" s="765"/>
      <c r="DF12" s="766"/>
      <c r="DG12" s="764"/>
      <c r="DH12" s="765"/>
      <c r="DI12" s="765"/>
      <c r="DJ12" s="765"/>
      <c r="DK12" s="766"/>
      <c r="DL12" s="764"/>
      <c r="DM12" s="765"/>
      <c r="DN12" s="765"/>
      <c r="DO12" s="765"/>
      <c r="DP12" s="766"/>
      <c r="DQ12" s="764"/>
      <c r="DR12" s="765"/>
      <c r="DS12" s="765"/>
      <c r="DT12" s="765"/>
      <c r="DU12" s="766"/>
      <c r="DV12" s="761"/>
      <c r="DW12" s="762"/>
      <c r="DX12" s="762"/>
      <c r="DY12" s="762"/>
      <c r="DZ12" s="767"/>
      <c r="EA12" s="228"/>
    </row>
    <row r="13" spans="1:131" s="229" customFormat="1" ht="26.25" customHeight="1" x14ac:dyDescent="0.15">
      <c r="A13" s="232">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57"/>
      <c r="AL13" s="758"/>
      <c r="AM13" s="758"/>
      <c r="AN13" s="758"/>
      <c r="AO13" s="758"/>
      <c r="AP13" s="758"/>
      <c r="AQ13" s="758"/>
      <c r="AR13" s="758"/>
      <c r="AS13" s="758"/>
      <c r="AT13" s="758"/>
      <c r="AU13" s="759"/>
      <c r="AV13" s="759"/>
      <c r="AW13" s="759"/>
      <c r="AX13" s="759"/>
      <c r="AY13" s="760"/>
      <c r="AZ13" s="226"/>
      <c r="BA13" s="226"/>
      <c r="BB13" s="226"/>
      <c r="BC13" s="226"/>
      <c r="BD13" s="226"/>
      <c r="BE13" s="227"/>
      <c r="BF13" s="227"/>
      <c r="BG13" s="227"/>
      <c r="BH13" s="227"/>
      <c r="BI13" s="227"/>
      <c r="BJ13" s="227"/>
      <c r="BK13" s="227"/>
      <c r="BL13" s="227"/>
      <c r="BM13" s="227"/>
      <c r="BN13" s="227"/>
      <c r="BO13" s="227"/>
      <c r="BP13" s="227"/>
      <c r="BQ13" s="232">
        <v>7</v>
      </c>
      <c r="BR13" s="233"/>
      <c r="BS13" s="761"/>
      <c r="BT13" s="762"/>
      <c r="BU13" s="762"/>
      <c r="BV13" s="762"/>
      <c r="BW13" s="762"/>
      <c r="BX13" s="762"/>
      <c r="BY13" s="762"/>
      <c r="BZ13" s="762"/>
      <c r="CA13" s="762"/>
      <c r="CB13" s="762"/>
      <c r="CC13" s="762"/>
      <c r="CD13" s="762"/>
      <c r="CE13" s="762"/>
      <c r="CF13" s="762"/>
      <c r="CG13" s="763"/>
      <c r="CH13" s="764"/>
      <c r="CI13" s="765"/>
      <c r="CJ13" s="765"/>
      <c r="CK13" s="765"/>
      <c r="CL13" s="766"/>
      <c r="CM13" s="764"/>
      <c r="CN13" s="765"/>
      <c r="CO13" s="765"/>
      <c r="CP13" s="765"/>
      <c r="CQ13" s="766"/>
      <c r="CR13" s="764"/>
      <c r="CS13" s="765"/>
      <c r="CT13" s="765"/>
      <c r="CU13" s="765"/>
      <c r="CV13" s="766"/>
      <c r="CW13" s="764"/>
      <c r="CX13" s="765"/>
      <c r="CY13" s="765"/>
      <c r="CZ13" s="765"/>
      <c r="DA13" s="766"/>
      <c r="DB13" s="764"/>
      <c r="DC13" s="765"/>
      <c r="DD13" s="765"/>
      <c r="DE13" s="765"/>
      <c r="DF13" s="766"/>
      <c r="DG13" s="764"/>
      <c r="DH13" s="765"/>
      <c r="DI13" s="765"/>
      <c r="DJ13" s="765"/>
      <c r="DK13" s="766"/>
      <c r="DL13" s="764"/>
      <c r="DM13" s="765"/>
      <c r="DN13" s="765"/>
      <c r="DO13" s="765"/>
      <c r="DP13" s="766"/>
      <c r="DQ13" s="764"/>
      <c r="DR13" s="765"/>
      <c r="DS13" s="765"/>
      <c r="DT13" s="765"/>
      <c r="DU13" s="766"/>
      <c r="DV13" s="761"/>
      <c r="DW13" s="762"/>
      <c r="DX13" s="762"/>
      <c r="DY13" s="762"/>
      <c r="DZ13" s="767"/>
      <c r="EA13" s="228"/>
    </row>
    <row r="14" spans="1:131" s="229" customFormat="1" ht="26.25" customHeight="1" x14ac:dyDescent="0.15">
      <c r="A14" s="232">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57"/>
      <c r="AL14" s="758"/>
      <c r="AM14" s="758"/>
      <c r="AN14" s="758"/>
      <c r="AO14" s="758"/>
      <c r="AP14" s="758"/>
      <c r="AQ14" s="758"/>
      <c r="AR14" s="758"/>
      <c r="AS14" s="758"/>
      <c r="AT14" s="758"/>
      <c r="AU14" s="759"/>
      <c r="AV14" s="759"/>
      <c r="AW14" s="759"/>
      <c r="AX14" s="759"/>
      <c r="AY14" s="760"/>
      <c r="AZ14" s="226"/>
      <c r="BA14" s="226"/>
      <c r="BB14" s="226"/>
      <c r="BC14" s="226"/>
      <c r="BD14" s="226"/>
      <c r="BE14" s="227"/>
      <c r="BF14" s="227"/>
      <c r="BG14" s="227"/>
      <c r="BH14" s="227"/>
      <c r="BI14" s="227"/>
      <c r="BJ14" s="227"/>
      <c r="BK14" s="227"/>
      <c r="BL14" s="227"/>
      <c r="BM14" s="227"/>
      <c r="BN14" s="227"/>
      <c r="BO14" s="227"/>
      <c r="BP14" s="227"/>
      <c r="BQ14" s="232">
        <v>8</v>
      </c>
      <c r="BR14" s="233"/>
      <c r="BS14" s="761"/>
      <c r="BT14" s="762"/>
      <c r="BU14" s="762"/>
      <c r="BV14" s="762"/>
      <c r="BW14" s="762"/>
      <c r="BX14" s="762"/>
      <c r="BY14" s="762"/>
      <c r="BZ14" s="762"/>
      <c r="CA14" s="762"/>
      <c r="CB14" s="762"/>
      <c r="CC14" s="762"/>
      <c r="CD14" s="762"/>
      <c r="CE14" s="762"/>
      <c r="CF14" s="762"/>
      <c r="CG14" s="763"/>
      <c r="CH14" s="764"/>
      <c r="CI14" s="765"/>
      <c r="CJ14" s="765"/>
      <c r="CK14" s="765"/>
      <c r="CL14" s="766"/>
      <c r="CM14" s="764"/>
      <c r="CN14" s="765"/>
      <c r="CO14" s="765"/>
      <c r="CP14" s="765"/>
      <c r="CQ14" s="766"/>
      <c r="CR14" s="764"/>
      <c r="CS14" s="765"/>
      <c r="CT14" s="765"/>
      <c r="CU14" s="765"/>
      <c r="CV14" s="766"/>
      <c r="CW14" s="764"/>
      <c r="CX14" s="765"/>
      <c r="CY14" s="765"/>
      <c r="CZ14" s="765"/>
      <c r="DA14" s="766"/>
      <c r="DB14" s="764"/>
      <c r="DC14" s="765"/>
      <c r="DD14" s="765"/>
      <c r="DE14" s="765"/>
      <c r="DF14" s="766"/>
      <c r="DG14" s="764"/>
      <c r="DH14" s="765"/>
      <c r="DI14" s="765"/>
      <c r="DJ14" s="765"/>
      <c r="DK14" s="766"/>
      <c r="DL14" s="764"/>
      <c r="DM14" s="765"/>
      <c r="DN14" s="765"/>
      <c r="DO14" s="765"/>
      <c r="DP14" s="766"/>
      <c r="DQ14" s="764"/>
      <c r="DR14" s="765"/>
      <c r="DS14" s="765"/>
      <c r="DT14" s="765"/>
      <c r="DU14" s="766"/>
      <c r="DV14" s="761"/>
      <c r="DW14" s="762"/>
      <c r="DX14" s="762"/>
      <c r="DY14" s="762"/>
      <c r="DZ14" s="767"/>
      <c r="EA14" s="228"/>
    </row>
    <row r="15" spans="1:131" s="229" customFormat="1" ht="26.25" customHeight="1" x14ac:dyDescent="0.15">
      <c r="A15" s="232">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57"/>
      <c r="AL15" s="758"/>
      <c r="AM15" s="758"/>
      <c r="AN15" s="758"/>
      <c r="AO15" s="758"/>
      <c r="AP15" s="758"/>
      <c r="AQ15" s="758"/>
      <c r="AR15" s="758"/>
      <c r="AS15" s="758"/>
      <c r="AT15" s="758"/>
      <c r="AU15" s="759"/>
      <c r="AV15" s="759"/>
      <c r="AW15" s="759"/>
      <c r="AX15" s="759"/>
      <c r="AY15" s="760"/>
      <c r="AZ15" s="226"/>
      <c r="BA15" s="226"/>
      <c r="BB15" s="226"/>
      <c r="BC15" s="226"/>
      <c r="BD15" s="226"/>
      <c r="BE15" s="227"/>
      <c r="BF15" s="227"/>
      <c r="BG15" s="227"/>
      <c r="BH15" s="227"/>
      <c r="BI15" s="227"/>
      <c r="BJ15" s="227"/>
      <c r="BK15" s="227"/>
      <c r="BL15" s="227"/>
      <c r="BM15" s="227"/>
      <c r="BN15" s="227"/>
      <c r="BO15" s="227"/>
      <c r="BP15" s="227"/>
      <c r="BQ15" s="232">
        <v>9</v>
      </c>
      <c r="BR15" s="233"/>
      <c r="BS15" s="761"/>
      <c r="BT15" s="762"/>
      <c r="BU15" s="762"/>
      <c r="BV15" s="762"/>
      <c r="BW15" s="762"/>
      <c r="BX15" s="762"/>
      <c r="BY15" s="762"/>
      <c r="BZ15" s="762"/>
      <c r="CA15" s="762"/>
      <c r="CB15" s="762"/>
      <c r="CC15" s="762"/>
      <c r="CD15" s="762"/>
      <c r="CE15" s="762"/>
      <c r="CF15" s="762"/>
      <c r="CG15" s="763"/>
      <c r="CH15" s="764"/>
      <c r="CI15" s="765"/>
      <c r="CJ15" s="765"/>
      <c r="CK15" s="765"/>
      <c r="CL15" s="766"/>
      <c r="CM15" s="764"/>
      <c r="CN15" s="765"/>
      <c r="CO15" s="765"/>
      <c r="CP15" s="765"/>
      <c r="CQ15" s="766"/>
      <c r="CR15" s="764"/>
      <c r="CS15" s="765"/>
      <c r="CT15" s="765"/>
      <c r="CU15" s="765"/>
      <c r="CV15" s="766"/>
      <c r="CW15" s="764"/>
      <c r="CX15" s="765"/>
      <c r="CY15" s="765"/>
      <c r="CZ15" s="765"/>
      <c r="DA15" s="766"/>
      <c r="DB15" s="764"/>
      <c r="DC15" s="765"/>
      <c r="DD15" s="765"/>
      <c r="DE15" s="765"/>
      <c r="DF15" s="766"/>
      <c r="DG15" s="764"/>
      <c r="DH15" s="765"/>
      <c r="DI15" s="765"/>
      <c r="DJ15" s="765"/>
      <c r="DK15" s="766"/>
      <c r="DL15" s="764"/>
      <c r="DM15" s="765"/>
      <c r="DN15" s="765"/>
      <c r="DO15" s="765"/>
      <c r="DP15" s="766"/>
      <c r="DQ15" s="764"/>
      <c r="DR15" s="765"/>
      <c r="DS15" s="765"/>
      <c r="DT15" s="765"/>
      <c r="DU15" s="766"/>
      <c r="DV15" s="761"/>
      <c r="DW15" s="762"/>
      <c r="DX15" s="762"/>
      <c r="DY15" s="762"/>
      <c r="DZ15" s="767"/>
      <c r="EA15" s="228"/>
    </row>
    <row r="16" spans="1:131" s="229" customFormat="1" ht="26.25" customHeight="1" x14ac:dyDescent="0.15">
      <c r="A16" s="232">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57"/>
      <c r="AL16" s="758"/>
      <c r="AM16" s="758"/>
      <c r="AN16" s="758"/>
      <c r="AO16" s="758"/>
      <c r="AP16" s="758"/>
      <c r="AQ16" s="758"/>
      <c r="AR16" s="758"/>
      <c r="AS16" s="758"/>
      <c r="AT16" s="758"/>
      <c r="AU16" s="759"/>
      <c r="AV16" s="759"/>
      <c r="AW16" s="759"/>
      <c r="AX16" s="759"/>
      <c r="AY16" s="760"/>
      <c r="AZ16" s="226"/>
      <c r="BA16" s="226"/>
      <c r="BB16" s="226"/>
      <c r="BC16" s="226"/>
      <c r="BD16" s="226"/>
      <c r="BE16" s="227"/>
      <c r="BF16" s="227"/>
      <c r="BG16" s="227"/>
      <c r="BH16" s="227"/>
      <c r="BI16" s="227"/>
      <c r="BJ16" s="227"/>
      <c r="BK16" s="227"/>
      <c r="BL16" s="227"/>
      <c r="BM16" s="227"/>
      <c r="BN16" s="227"/>
      <c r="BO16" s="227"/>
      <c r="BP16" s="227"/>
      <c r="BQ16" s="232">
        <v>10</v>
      </c>
      <c r="BR16" s="233"/>
      <c r="BS16" s="761"/>
      <c r="BT16" s="762"/>
      <c r="BU16" s="762"/>
      <c r="BV16" s="762"/>
      <c r="BW16" s="762"/>
      <c r="BX16" s="762"/>
      <c r="BY16" s="762"/>
      <c r="BZ16" s="762"/>
      <c r="CA16" s="762"/>
      <c r="CB16" s="762"/>
      <c r="CC16" s="762"/>
      <c r="CD16" s="762"/>
      <c r="CE16" s="762"/>
      <c r="CF16" s="762"/>
      <c r="CG16" s="763"/>
      <c r="CH16" s="764"/>
      <c r="CI16" s="765"/>
      <c r="CJ16" s="765"/>
      <c r="CK16" s="765"/>
      <c r="CL16" s="766"/>
      <c r="CM16" s="764"/>
      <c r="CN16" s="765"/>
      <c r="CO16" s="765"/>
      <c r="CP16" s="765"/>
      <c r="CQ16" s="766"/>
      <c r="CR16" s="764"/>
      <c r="CS16" s="765"/>
      <c r="CT16" s="765"/>
      <c r="CU16" s="765"/>
      <c r="CV16" s="766"/>
      <c r="CW16" s="764"/>
      <c r="CX16" s="765"/>
      <c r="CY16" s="765"/>
      <c r="CZ16" s="765"/>
      <c r="DA16" s="766"/>
      <c r="DB16" s="764"/>
      <c r="DC16" s="765"/>
      <c r="DD16" s="765"/>
      <c r="DE16" s="765"/>
      <c r="DF16" s="766"/>
      <c r="DG16" s="764"/>
      <c r="DH16" s="765"/>
      <c r="DI16" s="765"/>
      <c r="DJ16" s="765"/>
      <c r="DK16" s="766"/>
      <c r="DL16" s="764"/>
      <c r="DM16" s="765"/>
      <c r="DN16" s="765"/>
      <c r="DO16" s="765"/>
      <c r="DP16" s="766"/>
      <c r="DQ16" s="764"/>
      <c r="DR16" s="765"/>
      <c r="DS16" s="765"/>
      <c r="DT16" s="765"/>
      <c r="DU16" s="766"/>
      <c r="DV16" s="761"/>
      <c r="DW16" s="762"/>
      <c r="DX16" s="762"/>
      <c r="DY16" s="762"/>
      <c r="DZ16" s="767"/>
      <c r="EA16" s="228"/>
    </row>
    <row r="17" spans="1:131" s="229" customFormat="1" ht="26.25" customHeight="1" x14ac:dyDescent="0.15">
      <c r="A17" s="232">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57"/>
      <c r="AL17" s="758"/>
      <c r="AM17" s="758"/>
      <c r="AN17" s="758"/>
      <c r="AO17" s="758"/>
      <c r="AP17" s="758"/>
      <c r="AQ17" s="758"/>
      <c r="AR17" s="758"/>
      <c r="AS17" s="758"/>
      <c r="AT17" s="758"/>
      <c r="AU17" s="759"/>
      <c r="AV17" s="759"/>
      <c r="AW17" s="759"/>
      <c r="AX17" s="759"/>
      <c r="AY17" s="760"/>
      <c r="AZ17" s="226"/>
      <c r="BA17" s="226"/>
      <c r="BB17" s="226"/>
      <c r="BC17" s="226"/>
      <c r="BD17" s="226"/>
      <c r="BE17" s="227"/>
      <c r="BF17" s="227"/>
      <c r="BG17" s="227"/>
      <c r="BH17" s="227"/>
      <c r="BI17" s="227"/>
      <c r="BJ17" s="227"/>
      <c r="BK17" s="227"/>
      <c r="BL17" s="227"/>
      <c r="BM17" s="227"/>
      <c r="BN17" s="227"/>
      <c r="BO17" s="227"/>
      <c r="BP17" s="227"/>
      <c r="BQ17" s="232">
        <v>11</v>
      </c>
      <c r="BR17" s="233"/>
      <c r="BS17" s="761"/>
      <c r="BT17" s="762"/>
      <c r="BU17" s="762"/>
      <c r="BV17" s="762"/>
      <c r="BW17" s="762"/>
      <c r="BX17" s="762"/>
      <c r="BY17" s="762"/>
      <c r="BZ17" s="762"/>
      <c r="CA17" s="762"/>
      <c r="CB17" s="762"/>
      <c r="CC17" s="762"/>
      <c r="CD17" s="762"/>
      <c r="CE17" s="762"/>
      <c r="CF17" s="762"/>
      <c r="CG17" s="763"/>
      <c r="CH17" s="764"/>
      <c r="CI17" s="765"/>
      <c r="CJ17" s="765"/>
      <c r="CK17" s="765"/>
      <c r="CL17" s="766"/>
      <c r="CM17" s="764"/>
      <c r="CN17" s="765"/>
      <c r="CO17" s="765"/>
      <c r="CP17" s="765"/>
      <c r="CQ17" s="766"/>
      <c r="CR17" s="764"/>
      <c r="CS17" s="765"/>
      <c r="CT17" s="765"/>
      <c r="CU17" s="765"/>
      <c r="CV17" s="766"/>
      <c r="CW17" s="764"/>
      <c r="CX17" s="765"/>
      <c r="CY17" s="765"/>
      <c r="CZ17" s="765"/>
      <c r="DA17" s="766"/>
      <c r="DB17" s="764"/>
      <c r="DC17" s="765"/>
      <c r="DD17" s="765"/>
      <c r="DE17" s="765"/>
      <c r="DF17" s="766"/>
      <c r="DG17" s="764"/>
      <c r="DH17" s="765"/>
      <c r="DI17" s="765"/>
      <c r="DJ17" s="765"/>
      <c r="DK17" s="766"/>
      <c r="DL17" s="764"/>
      <c r="DM17" s="765"/>
      <c r="DN17" s="765"/>
      <c r="DO17" s="765"/>
      <c r="DP17" s="766"/>
      <c r="DQ17" s="764"/>
      <c r="DR17" s="765"/>
      <c r="DS17" s="765"/>
      <c r="DT17" s="765"/>
      <c r="DU17" s="766"/>
      <c r="DV17" s="761"/>
      <c r="DW17" s="762"/>
      <c r="DX17" s="762"/>
      <c r="DY17" s="762"/>
      <c r="DZ17" s="767"/>
      <c r="EA17" s="228"/>
    </row>
    <row r="18" spans="1:131" s="229" customFormat="1" ht="26.25" customHeight="1" x14ac:dyDescent="0.15">
      <c r="A18" s="232">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57"/>
      <c r="AL18" s="758"/>
      <c r="AM18" s="758"/>
      <c r="AN18" s="758"/>
      <c r="AO18" s="758"/>
      <c r="AP18" s="758"/>
      <c r="AQ18" s="758"/>
      <c r="AR18" s="758"/>
      <c r="AS18" s="758"/>
      <c r="AT18" s="758"/>
      <c r="AU18" s="759"/>
      <c r="AV18" s="759"/>
      <c r="AW18" s="759"/>
      <c r="AX18" s="759"/>
      <c r="AY18" s="760"/>
      <c r="AZ18" s="226"/>
      <c r="BA18" s="226"/>
      <c r="BB18" s="226"/>
      <c r="BC18" s="226"/>
      <c r="BD18" s="226"/>
      <c r="BE18" s="227"/>
      <c r="BF18" s="227"/>
      <c r="BG18" s="227"/>
      <c r="BH18" s="227"/>
      <c r="BI18" s="227"/>
      <c r="BJ18" s="227"/>
      <c r="BK18" s="227"/>
      <c r="BL18" s="227"/>
      <c r="BM18" s="227"/>
      <c r="BN18" s="227"/>
      <c r="BO18" s="227"/>
      <c r="BP18" s="227"/>
      <c r="BQ18" s="232">
        <v>12</v>
      </c>
      <c r="BR18" s="233"/>
      <c r="BS18" s="761"/>
      <c r="BT18" s="762"/>
      <c r="BU18" s="762"/>
      <c r="BV18" s="762"/>
      <c r="BW18" s="762"/>
      <c r="BX18" s="762"/>
      <c r="BY18" s="762"/>
      <c r="BZ18" s="762"/>
      <c r="CA18" s="762"/>
      <c r="CB18" s="762"/>
      <c r="CC18" s="762"/>
      <c r="CD18" s="762"/>
      <c r="CE18" s="762"/>
      <c r="CF18" s="762"/>
      <c r="CG18" s="763"/>
      <c r="CH18" s="764"/>
      <c r="CI18" s="765"/>
      <c r="CJ18" s="765"/>
      <c r="CK18" s="765"/>
      <c r="CL18" s="766"/>
      <c r="CM18" s="764"/>
      <c r="CN18" s="765"/>
      <c r="CO18" s="765"/>
      <c r="CP18" s="765"/>
      <c r="CQ18" s="766"/>
      <c r="CR18" s="764"/>
      <c r="CS18" s="765"/>
      <c r="CT18" s="765"/>
      <c r="CU18" s="765"/>
      <c r="CV18" s="766"/>
      <c r="CW18" s="764"/>
      <c r="CX18" s="765"/>
      <c r="CY18" s="765"/>
      <c r="CZ18" s="765"/>
      <c r="DA18" s="766"/>
      <c r="DB18" s="764"/>
      <c r="DC18" s="765"/>
      <c r="DD18" s="765"/>
      <c r="DE18" s="765"/>
      <c r="DF18" s="766"/>
      <c r="DG18" s="764"/>
      <c r="DH18" s="765"/>
      <c r="DI18" s="765"/>
      <c r="DJ18" s="765"/>
      <c r="DK18" s="766"/>
      <c r="DL18" s="764"/>
      <c r="DM18" s="765"/>
      <c r="DN18" s="765"/>
      <c r="DO18" s="765"/>
      <c r="DP18" s="766"/>
      <c r="DQ18" s="764"/>
      <c r="DR18" s="765"/>
      <c r="DS18" s="765"/>
      <c r="DT18" s="765"/>
      <c r="DU18" s="766"/>
      <c r="DV18" s="761"/>
      <c r="DW18" s="762"/>
      <c r="DX18" s="762"/>
      <c r="DY18" s="762"/>
      <c r="DZ18" s="767"/>
      <c r="EA18" s="228"/>
    </row>
    <row r="19" spans="1:131" s="229" customFormat="1" ht="26.25" customHeight="1" x14ac:dyDescent="0.15">
      <c r="A19" s="232">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57"/>
      <c r="AL19" s="758"/>
      <c r="AM19" s="758"/>
      <c r="AN19" s="758"/>
      <c r="AO19" s="758"/>
      <c r="AP19" s="758"/>
      <c r="AQ19" s="758"/>
      <c r="AR19" s="758"/>
      <c r="AS19" s="758"/>
      <c r="AT19" s="758"/>
      <c r="AU19" s="759"/>
      <c r="AV19" s="759"/>
      <c r="AW19" s="759"/>
      <c r="AX19" s="759"/>
      <c r="AY19" s="760"/>
      <c r="AZ19" s="226"/>
      <c r="BA19" s="226"/>
      <c r="BB19" s="226"/>
      <c r="BC19" s="226"/>
      <c r="BD19" s="226"/>
      <c r="BE19" s="227"/>
      <c r="BF19" s="227"/>
      <c r="BG19" s="227"/>
      <c r="BH19" s="227"/>
      <c r="BI19" s="227"/>
      <c r="BJ19" s="227"/>
      <c r="BK19" s="227"/>
      <c r="BL19" s="227"/>
      <c r="BM19" s="227"/>
      <c r="BN19" s="227"/>
      <c r="BO19" s="227"/>
      <c r="BP19" s="227"/>
      <c r="BQ19" s="232">
        <v>13</v>
      </c>
      <c r="BR19" s="233"/>
      <c r="BS19" s="761"/>
      <c r="BT19" s="762"/>
      <c r="BU19" s="762"/>
      <c r="BV19" s="762"/>
      <c r="BW19" s="762"/>
      <c r="BX19" s="762"/>
      <c r="BY19" s="762"/>
      <c r="BZ19" s="762"/>
      <c r="CA19" s="762"/>
      <c r="CB19" s="762"/>
      <c r="CC19" s="762"/>
      <c r="CD19" s="762"/>
      <c r="CE19" s="762"/>
      <c r="CF19" s="762"/>
      <c r="CG19" s="763"/>
      <c r="CH19" s="764"/>
      <c r="CI19" s="765"/>
      <c r="CJ19" s="765"/>
      <c r="CK19" s="765"/>
      <c r="CL19" s="766"/>
      <c r="CM19" s="764"/>
      <c r="CN19" s="765"/>
      <c r="CO19" s="765"/>
      <c r="CP19" s="765"/>
      <c r="CQ19" s="766"/>
      <c r="CR19" s="764"/>
      <c r="CS19" s="765"/>
      <c r="CT19" s="765"/>
      <c r="CU19" s="765"/>
      <c r="CV19" s="766"/>
      <c r="CW19" s="764"/>
      <c r="CX19" s="765"/>
      <c r="CY19" s="765"/>
      <c r="CZ19" s="765"/>
      <c r="DA19" s="766"/>
      <c r="DB19" s="764"/>
      <c r="DC19" s="765"/>
      <c r="DD19" s="765"/>
      <c r="DE19" s="765"/>
      <c r="DF19" s="766"/>
      <c r="DG19" s="764"/>
      <c r="DH19" s="765"/>
      <c r="DI19" s="765"/>
      <c r="DJ19" s="765"/>
      <c r="DK19" s="766"/>
      <c r="DL19" s="764"/>
      <c r="DM19" s="765"/>
      <c r="DN19" s="765"/>
      <c r="DO19" s="765"/>
      <c r="DP19" s="766"/>
      <c r="DQ19" s="764"/>
      <c r="DR19" s="765"/>
      <c r="DS19" s="765"/>
      <c r="DT19" s="765"/>
      <c r="DU19" s="766"/>
      <c r="DV19" s="761"/>
      <c r="DW19" s="762"/>
      <c r="DX19" s="762"/>
      <c r="DY19" s="762"/>
      <c r="DZ19" s="767"/>
      <c r="EA19" s="228"/>
    </row>
    <row r="20" spans="1:131" s="229" customFormat="1" ht="26.25" customHeight="1" x14ac:dyDescent="0.15">
      <c r="A20" s="232">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57"/>
      <c r="AL20" s="758"/>
      <c r="AM20" s="758"/>
      <c r="AN20" s="758"/>
      <c r="AO20" s="758"/>
      <c r="AP20" s="758"/>
      <c r="AQ20" s="758"/>
      <c r="AR20" s="758"/>
      <c r="AS20" s="758"/>
      <c r="AT20" s="758"/>
      <c r="AU20" s="759"/>
      <c r="AV20" s="759"/>
      <c r="AW20" s="759"/>
      <c r="AX20" s="759"/>
      <c r="AY20" s="760"/>
      <c r="AZ20" s="226"/>
      <c r="BA20" s="226"/>
      <c r="BB20" s="226"/>
      <c r="BC20" s="226"/>
      <c r="BD20" s="226"/>
      <c r="BE20" s="227"/>
      <c r="BF20" s="227"/>
      <c r="BG20" s="227"/>
      <c r="BH20" s="227"/>
      <c r="BI20" s="227"/>
      <c r="BJ20" s="227"/>
      <c r="BK20" s="227"/>
      <c r="BL20" s="227"/>
      <c r="BM20" s="227"/>
      <c r="BN20" s="227"/>
      <c r="BO20" s="227"/>
      <c r="BP20" s="227"/>
      <c r="BQ20" s="232">
        <v>14</v>
      </c>
      <c r="BR20" s="233"/>
      <c r="BS20" s="761"/>
      <c r="BT20" s="762"/>
      <c r="BU20" s="762"/>
      <c r="BV20" s="762"/>
      <c r="BW20" s="762"/>
      <c r="BX20" s="762"/>
      <c r="BY20" s="762"/>
      <c r="BZ20" s="762"/>
      <c r="CA20" s="762"/>
      <c r="CB20" s="762"/>
      <c r="CC20" s="762"/>
      <c r="CD20" s="762"/>
      <c r="CE20" s="762"/>
      <c r="CF20" s="762"/>
      <c r="CG20" s="763"/>
      <c r="CH20" s="764"/>
      <c r="CI20" s="765"/>
      <c r="CJ20" s="765"/>
      <c r="CK20" s="765"/>
      <c r="CL20" s="766"/>
      <c r="CM20" s="764"/>
      <c r="CN20" s="765"/>
      <c r="CO20" s="765"/>
      <c r="CP20" s="765"/>
      <c r="CQ20" s="766"/>
      <c r="CR20" s="764"/>
      <c r="CS20" s="765"/>
      <c r="CT20" s="765"/>
      <c r="CU20" s="765"/>
      <c r="CV20" s="766"/>
      <c r="CW20" s="764"/>
      <c r="CX20" s="765"/>
      <c r="CY20" s="765"/>
      <c r="CZ20" s="765"/>
      <c r="DA20" s="766"/>
      <c r="DB20" s="764"/>
      <c r="DC20" s="765"/>
      <c r="DD20" s="765"/>
      <c r="DE20" s="765"/>
      <c r="DF20" s="766"/>
      <c r="DG20" s="764"/>
      <c r="DH20" s="765"/>
      <c r="DI20" s="765"/>
      <c r="DJ20" s="765"/>
      <c r="DK20" s="766"/>
      <c r="DL20" s="764"/>
      <c r="DM20" s="765"/>
      <c r="DN20" s="765"/>
      <c r="DO20" s="765"/>
      <c r="DP20" s="766"/>
      <c r="DQ20" s="764"/>
      <c r="DR20" s="765"/>
      <c r="DS20" s="765"/>
      <c r="DT20" s="765"/>
      <c r="DU20" s="766"/>
      <c r="DV20" s="761"/>
      <c r="DW20" s="762"/>
      <c r="DX20" s="762"/>
      <c r="DY20" s="762"/>
      <c r="DZ20" s="767"/>
      <c r="EA20" s="228"/>
    </row>
    <row r="21" spans="1:131" s="229" customFormat="1" ht="26.25" customHeight="1" thickBot="1" x14ac:dyDescent="0.2">
      <c r="A21" s="232">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57"/>
      <c r="AL21" s="758"/>
      <c r="AM21" s="758"/>
      <c r="AN21" s="758"/>
      <c r="AO21" s="758"/>
      <c r="AP21" s="758"/>
      <c r="AQ21" s="758"/>
      <c r="AR21" s="758"/>
      <c r="AS21" s="758"/>
      <c r="AT21" s="758"/>
      <c r="AU21" s="759"/>
      <c r="AV21" s="759"/>
      <c r="AW21" s="759"/>
      <c r="AX21" s="759"/>
      <c r="AY21" s="760"/>
      <c r="AZ21" s="226"/>
      <c r="BA21" s="226"/>
      <c r="BB21" s="226"/>
      <c r="BC21" s="226"/>
      <c r="BD21" s="226"/>
      <c r="BE21" s="227"/>
      <c r="BF21" s="227"/>
      <c r="BG21" s="227"/>
      <c r="BH21" s="227"/>
      <c r="BI21" s="227"/>
      <c r="BJ21" s="227"/>
      <c r="BK21" s="227"/>
      <c r="BL21" s="227"/>
      <c r="BM21" s="227"/>
      <c r="BN21" s="227"/>
      <c r="BO21" s="227"/>
      <c r="BP21" s="227"/>
      <c r="BQ21" s="232">
        <v>15</v>
      </c>
      <c r="BR21" s="233"/>
      <c r="BS21" s="761"/>
      <c r="BT21" s="762"/>
      <c r="BU21" s="762"/>
      <c r="BV21" s="762"/>
      <c r="BW21" s="762"/>
      <c r="BX21" s="762"/>
      <c r="BY21" s="762"/>
      <c r="BZ21" s="762"/>
      <c r="CA21" s="762"/>
      <c r="CB21" s="762"/>
      <c r="CC21" s="762"/>
      <c r="CD21" s="762"/>
      <c r="CE21" s="762"/>
      <c r="CF21" s="762"/>
      <c r="CG21" s="763"/>
      <c r="CH21" s="764"/>
      <c r="CI21" s="765"/>
      <c r="CJ21" s="765"/>
      <c r="CK21" s="765"/>
      <c r="CL21" s="766"/>
      <c r="CM21" s="764"/>
      <c r="CN21" s="765"/>
      <c r="CO21" s="765"/>
      <c r="CP21" s="765"/>
      <c r="CQ21" s="766"/>
      <c r="CR21" s="764"/>
      <c r="CS21" s="765"/>
      <c r="CT21" s="765"/>
      <c r="CU21" s="765"/>
      <c r="CV21" s="766"/>
      <c r="CW21" s="764"/>
      <c r="CX21" s="765"/>
      <c r="CY21" s="765"/>
      <c r="CZ21" s="765"/>
      <c r="DA21" s="766"/>
      <c r="DB21" s="764"/>
      <c r="DC21" s="765"/>
      <c r="DD21" s="765"/>
      <c r="DE21" s="765"/>
      <c r="DF21" s="766"/>
      <c r="DG21" s="764"/>
      <c r="DH21" s="765"/>
      <c r="DI21" s="765"/>
      <c r="DJ21" s="765"/>
      <c r="DK21" s="766"/>
      <c r="DL21" s="764"/>
      <c r="DM21" s="765"/>
      <c r="DN21" s="765"/>
      <c r="DO21" s="765"/>
      <c r="DP21" s="766"/>
      <c r="DQ21" s="764"/>
      <c r="DR21" s="765"/>
      <c r="DS21" s="765"/>
      <c r="DT21" s="765"/>
      <c r="DU21" s="766"/>
      <c r="DV21" s="761"/>
      <c r="DW21" s="762"/>
      <c r="DX21" s="762"/>
      <c r="DY21" s="762"/>
      <c r="DZ21" s="767"/>
      <c r="EA21" s="228"/>
    </row>
    <row r="22" spans="1:131" s="229" customFormat="1" ht="26.25" customHeight="1" x14ac:dyDescent="0.15">
      <c r="A22" s="232">
        <v>16</v>
      </c>
      <c r="B22" s="768"/>
      <c r="C22" s="769"/>
      <c r="D22" s="769"/>
      <c r="E22" s="769"/>
      <c r="F22" s="769"/>
      <c r="G22" s="769"/>
      <c r="H22" s="769"/>
      <c r="I22" s="769"/>
      <c r="J22" s="769"/>
      <c r="K22" s="769"/>
      <c r="L22" s="769"/>
      <c r="M22" s="769"/>
      <c r="N22" s="769"/>
      <c r="O22" s="769"/>
      <c r="P22" s="770"/>
      <c r="Q22" s="790"/>
      <c r="R22" s="791"/>
      <c r="S22" s="791"/>
      <c r="T22" s="791"/>
      <c r="U22" s="791"/>
      <c r="V22" s="791"/>
      <c r="W22" s="791"/>
      <c r="X22" s="791"/>
      <c r="Y22" s="791"/>
      <c r="Z22" s="791"/>
      <c r="AA22" s="791"/>
      <c r="AB22" s="791"/>
      <c r="AC22" s="791"/>
      <c r="AD22" s="791"/>
      <c r="AE22" s="792"/>
      <c r="AF22" s="774"/>
      <c r="AG22" s="775"/>
      <c r="AH22" s="775"/>
      <c r="AI22" s="775"/>
      <c r="AJ22" s="776"/>
      <c r="AK22" s="793"/>
      <c r="AL22" s="794"/>
      <c r="AM22" s="794"/>
      <c r="AN22" s="794"/>
      <c r="AO22" s="794"/>
      <c r="AP22" s="794"/>
      <c r="AQ22" s="794"/>
      <c r="AR22" s="794"/>
      <c r="AS22" s="794"/>
      <c r="AT22" s="794"/>
      <c r="AU22" s="795"/>
      <c r="AV22" s="795"/>
      <c r="AW22" s="795"/>
      <c r="AX22" s="795"/>
      <c r="AY22" s="796"/>
      <c r="AZ22" s="797" t="s">
        <v>397</v>
      </c>
      <c r="BA22" s="797"/>
      <c r="BB22" s="797"/>
      <c r="BC22" s="797"/>
      <c r="BD22" s="798"/>
      <c r="BE22" s="227"/>
      <c r="BF22" s="227"/>
      <c r="BG22" s="227"/>
      <c r="BH22" s="227"/>
      <c r="BI22" s="227"/>
      <c r="BJ22" s="227"/>
      <c r="BK22" s="227"/>
      <c r="BL22" s="227"/>
      <c r="BM22" s="227"/>
      <c r="BN22" s="227"/>
      <c r="BO22" s="227"/>
      <c r="BP22" s="227"/>
      <c r="BQ22" s="232">
        <v>16</v>
      </c>
      <c r="BR22" s="233"/>
      <c r="BS22" s="761"/>
      <c r="BT22" s="762"/>
      <c r="BU22" s="762"/>
      <c r="BV22" s="762"/>
      <c r="BW22" s="762"/>
      <c r="BX22" s="762"/>
      <c r="BY22" s="762"/>
      <c r="BZ22" s="762"/>
      <c r="CA22" s="762"/>
      <c r="CB22" s="762"/>
      <c r="CC22" s="762"/>
      <c r="CD22" s="762"/>
      <c r="CE22" s="762"/>
      <c r="CF22" s="762"/>
      <c r="CG22" s="763"/>
      <c r="CH22" s="764"/>
      <c r="CI22" s="765"/>
      <c r="CJ22" s="765"/>
      <c r="CK22" s="765"/>
      <c r="CL22" s="766"/>
      <c r="CM22" s="764"/>
      <c r="CN22" s="765"/>
      <c r="CO22" s="765"/>
      <c r="CP22" s="765"/>
      <c r="CQ22" s="766"/>
      <c r="CR22" s="764"/>
      <c r="CS22" s="765"/>
      <c r="CT22" s="765"/>
      <c r="CU22" s="765"/>
      <c r="CV22" s="766"/>
      <c r="CW22" s="764"/>
      <c r="CX22" s="765"/>
      <c r="CY22" s="765"/>
      <c r="CZ22" s="765"/>
      <c r="DA22" s="766"/>
      <c r="DB22" s="764"/>
      <c r="DC22" s="765"/>
      <c r="DD22" s="765"/>
      <c r="DE22" s="765"/>
      <c r="DF22" s="766"/>
      <c r="DG22" s="764"/>
      <c r="DH22" s="765"/>
      <c r="DI22" s="765"/>
      <c r="DJ22" s="765"/>
      <c r="DK22" s="766"/>
      <c r="DL22" s="764"/>
      <c r="DM22" s="765"/>
      <c r="DN22" s="765"/>
      <c r="DO22" s="765"/>
      <c r="DP22" s="766"/>
      <c r="DQ22" s="764"/>
      <c r="DR22" s="765"/>
      <c r="DS22" s="765"/>
      <c r="DT22" s="765"/>
      <c r="DU22" s="766"/>
      <c r="DV22" s="761"/>
      <c r="DW22" s="762"/>
      <c r="DX22" s="762"/>
      <c r="DY22" s="762"/>
      <c r="DZ22" s="767"/>
      <c r="EA22" s="228"/>
    </row>
    <row r="23" spans="1:131" s="229" customFormat="1" ht="26.25" customHeight="1" thickBot="1" x14ac:dyDescent="0.2">
      <c r="A23" s="234" t="s">
        <v>398</v>
      </c>
      <c r="B23" s="777" t="s">
        <v>399</v>
      </c>
      <c r="C23" s="778"/>
      <c r="D23" s="778"/>
      <c r="E23" s="778"/>
      <c r="F23" s="778"/>
      <c r="G23" s="778"/>
      <c r="H23" s="778"/>
      <c r="I23" s="778"/>
      <c r="J23" s="778"/>
      <c r="K23" s="778"/>
      <c r="L23" s="778"/>
      <c r="M23" s="778"/>
      <c r="N23" s="778"/>
      <c r="O23" s="778"/>
      <c r="P23" s="779"/>
      <c r="Q23" s="780">
        <v>39686</v>
      </c>
      <c r="R23" s="781"/>
      <c r="S23" s="781"/>
      <c r="T23" s="781"/>
      <c r="U23" s="782"/>
      <c r="V23" s="783">
        <v>38341</v>
      </c>
      <c r="W23" s="781"/>
      <c r="X23" s="781"/>
      <c r="Y23" s="781"/>
      <c r="Z23" s="782"/>
      <c r="AA23" s="783">
        <v>1345</v>
      </c>
      <c r="AB23" s="781"/>
      <c r="AC23" s="781"/>
      <c r="AD23" s="781"/>
      <c r="AE23" s="784"/>
      <c r="AF23" s="785">
        <v>1162</v>
      </c>
      <c r="AG23" s="786"/>
      <c r="AH23" s="786"/>
      <c r="AI23" s="786"/>
      <c r="AJ23" s="787"/>
      <c r="AK23" s="788"/>
      <c r="AL23" s="789"/>
      <c r="AM23" s="789"/>
      <c r="AN23" s="789"/>
      <c r="AO23" s="789"/>
      <c r="AP23" s="783">
        <v>18399</v>
      </c>
      <c r="AQ23" s="781"/>
      <c r="AR23" s="781"/>
      <c r="AS23" s="781"/>
      <c r="AT23" s="782"/>
      <c r="AU23" s="800"/>
      <c r="AV23" s="800"/>
      <c r="AW23" s="800"/>
      <c r="AX23" s="800"/>
      <c r="AY23" s="801"/>
      <c r="AZ23" s="802" t="s">
        <v>143</v>
      </c>
      <c r="BA23" s="781"/>
      <c r="BB23" s="781"/>
      <c r="BC23" s="781"/>
      <c r="BD23" s="784"/>
      <c r="BE23" s="227"/>
      <c r="BF23" s="227"/>
      <c r="BG23" s="227"/>
      <c r="BH23" s="227"/>
      <c r="BI23" s="227"/>
      <c r="BJ23" s="227"/>
      <c r="BK23" s="227"/>
      <c r="BL23" s="227"/>
      <c r="BM23" s="227"/>
      <c r="BN23" s="227"/>
      <c r="BO23" s="227"/>
      <c r="BP23" s="227"/>
      <c r="BQ23" s="232">
        <v>17</v>
      </c>
      <c r="BR23" s="233"/>
      <c r="BS23" s="761"/>
      <c r="BT23" s="762"/>
      <c r="BU23" s="762"/>
      <c r="BV23" s="762"/>
      <c r="BW23" s="762"/>
      <c r="BX23" s="762"/>
      <c r="BY23" s="762"/>
      <c r="BZ23" s="762"/>
      <c r="CA23" s="762"/>
      <c r="CB23" s="762"/>
      <c r="CC23" s="762"/>
      <c r="CD23" s="762"/>
      <c r="CE23" s="762"/>
      <c r="CF23" s="762"/>
      <c r="CG23" s="763"/>
      <c r="CH23" s="764"/>
      <c r="CI23" s="765"/>
      <c r="CJ23" s="765"/>
      <c r="CK23" s="765"/>
      <c r="CL23" s="766"/>
      <c r="CM23" s="764"/>
      <c r="CN23" s="765"/>
      <c r="CO23" s="765"/>
      <c r="CP23" s="765"/>
      <c r="CQ23" s="766"/>
      <c r="CR23" s="764"/>
      <c r="CS23" s="765"/>
      <c r="CT23" s="765"/>
      <c r="CU23" s="765"/>
      <c r="CV23" s="766"/>
      <c r="CW23" s="764"/>
      <c r="CX23" s="765"/>
      <c r="CY23" s="765"/>
      <c r="CZ23" s="765"/>
      <c r="DA23" s="766"/>
      <c r="DB23" s="764"/>
      <c r="DC23" s="765"/>
      <c r="DD23" s="765"/>
      <c r="DE23" s="765"/>
      <c r="DF23" s="766"/>
      <c r="DG23" s="764"/>
      <c r="DH23" s="765"/>
      <c r="DI23" s="765"/>
      <c r="DJ23" s="765"/>
      <c r="DK23" s="766"/>
      <c r="DL23" s="764"/>
      <c r="DM23" s="765"/>
      <c r="DN23" s="765"/>
      <c r="DO23" s="765"/>
      <c r="DP23" s="766"/>
      <c r="DQ23" s="764"/>
      <c r="DR23" s="765"/>
      <c r="DS23" s="765"/>
      <c r="DT23" s="765"/>
      <c r="DU23" s="766"/>
      <c r="DV23" s="761"/>
      <c r="DW23" s="762"/>
      <c r="DX23" s="762"/>
      <c r="DY23" s="762"/>
      <c r="DZ23" s="767"/>
      <c r="EA23" s="228"/>
    </row>
    <row r="24" spans="1:131" s="229" customFormat="1" ht="26.25" customHeight="1" x14ac:dyDescent="0.15">
      <c r="A24" s="799" t="s">
        <v>400</v>
      </c>
      <c r="B24" s="799"/>
      <c r="C24" s="799"/>
      <c r="D24" s="799"/>
      <c r="E24" s="799"/>
      <c r="F24" s="799"/>
      <c r="G24" s="799"/>
      <c r="H24" s="799"/>
      <c r="I24" s="799"/>
      <c r="J24" s="799"/>
      <c r="K24" s="799"/>
      <c r="L24" s="799"/>
      <c r="M24" s="799"/>
      <c r="N24" s="799"/>
      <c r="O24" s="799"/>
      <c r="P24" s="799"/>
      <c r="Q24" s="799"/>
      <c r="R24" s="799"/>
      <c r="S24" s="799"/>
      <c r="T24" s="799"/>
      <c r="U24" s="799"/>
      <c r="V24" s="799"/>
      <c r="W24" s="799"/>
      <c r="X24" s="799"/>
      <c r="Y24" s="799"/>
      <c r="Z24" s="799"/>
      <c r="AA24" s="799"/>
      <c r="AB24" s="799"/>
      <c r="AC24" s="799"/>
      <c r="AD24" s="799"/>
      <c r="AE24" s="799"/>
      <c r="AF24" s="799"/>
      <c r="AG24" s="799"/>
      <c r="AH24" s="799"/>
      <c r="AI24" s="799"/>
      <c r="AJ24" s="799"/>
      <c r="AK24" s="799"/>
      <c r="AL24" s="799"/>
      <c r="AM24" s="799"/>
      <c r="AN24" s="799"/>
      <c r="AO24" s="799"/>
      <c r="AP24" s="799"/>
      <c r="AQ24" s="799"/>
      <c r="AR24" s="799"/>
      <c r="AS24" s="799"/>
      <c r="AT24" s="799"/>
      <c r="AU24" s="799"/>
      <c r="AV24" s="799"/>
      <c r="AW24" s="799"/>
      <c r="AX24" s="799"/>
      <c r="AY24" s="799"/>
      <c r="AZ24" s="226"/>
      <c r="BA24" s="226"/>
      <c r="BB24" s="226"/>
      <c r="BC24" s="226"/>
      <c r="BD24" s="226"/>
      <c r="BE24" s="227"/>
      <c r="BF24" s="227"/>
      <c r="BG24" s="227"/>
      <c r="BH24" s="227"/>
      <c r="BI24" s="227"/>
      <c r="BJ24" s="227"/>
      <c r="BK24" s="227"/>
      <c r="BL24" s="227"/>
      <c r="BM24" s="227"/>
      <c r="BN24" s="227"/>
      <c r="BO24" s="227"/>
      <c r="BP24" s="227"/>
      <c r="BQ24" s="232">
        <v>18</v>
      </c>
      <c r="BR24" s="233"/>
      <c r="BS24" s="761"/>
      <c r="BT24" s="762"/>
      <c r="BU24" s="762"/>
      <c r="BV24" s="762"/>
      <c r="BW24" s="762"/>
      <c r="BX24" s="762"/>
      <c r="BY24" s="762"/>
      <c r="BZ24" s="762"/>
      <c r="CA24" s="762"/>
      <c r="CB24" s="762"/>
      <c r="CC24" s="762"/>
      <c r="CD24" s="762"/>
      <c r="CE24" s="762"/>
      <c r="CF24" s="762"/>
      <c r="CG24" s="763"/>
      <c r="CH24" s="764"/>
      <c r="CI24" s="765"/>
      <c r="CJ24" s="765"/>
      <c r="CK24" s="765"/>
      <c r="CL24" s="766"/>
      <c r="CM24" s="764"/>
      <c r="CN24" s="765"/>
      <c r="CO24" s="765"/>
      <c r="CP24" s="765"/>
      <c r="CQ24" s="766"/>
      <c r="CR24" s="764"/>
      <c r="CS24" s="765"/>
      <c r="CT24" s="765"/>
      <c r="CU24" s="765"/>
      <c r="CV24" s="766"/>
      <c r="CW24" s="764"/>
      <c r="CX24" s="765"/>
      <c r="CY24" s="765"/>
      <c r="CZ24" s="765"/>
      <c r="DA24" s="766"/>
      <c r="DB24" s="764"/>
      <c r="DC24" s="765"/>
      <c r="DD24" s="765"/>
      <c r="DE24" s="765"/>
      <c r="DF24" s="766"/>
      <c r="DG24" s="764"/>
      <c r="DH24" s="765"/>
      <c r="DI24" s="765"/>
      <c r="DJ24" s="765"/>
      <c r="DK24" s="766"/>
      <c r="DL24" s="764"/>
      <c r="DM24" s="765"/>
      <c r="DN24" s="765"/>
      <c r="DO24" s="765"/>
      <c r="DP24" s="766"/>
      <c r="DQ24" s="764"/>
      <c r="DR24" s="765"/>
      <c r="DS24" s="765"/>
      <c r="DT24" s="765"/>
      <c r="DU24" s="766"/>
      <c r="DV24" s="761"/>
      <c r="DW24" s="762"/>
      <c r="DX24" s="762"/>
      <c r="DY24" s="762"/>
      <c r="DZ24" s="767"/>
      <c r="EA24" s="228"/>
    </row>
    <row r="25" spans="1:131" ht="26.25" customHeight="1" thickBot="1" x14ac:dyDescent="0.2">
      <c r="A25" s="712" t="s">
        <v>401</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1"/>
      <c r="BT25" s="762"/>
      <c r="BU25" s="762"/>
      <c r="BV25" s="762"/>
      <c r="BW25" s="762"/>
      <c r="BX25" s="762"/>
      <c r="BY25" s="762"/>
      <c r="BZ25" s="762"/>
      <c r="CA25" s="762"/>
      <c r="CB25" s="762"/>
      <c r="CC25" s="762"/>
      <c r="CD25" s="762"/>
      <c r="CE25" s="762"/>
      <c r="CF25" s="762"/>
      <c r="CG25" s="763"/>
      <c r="CH25" s="764"/>
      <c r="CI25" s="765"/>
      <c r="CJ25" s="765"/>
      <c r="CK25" s="765"/>
      <c r="CL25" s="766"/>
      <c r="CM25" s="764"/>
      <c r="CN25" s="765"/>
      <c r="CO25" s="765"/>
      <c r="CP25" s="765"/>
      <c r="CQ25" s="766"/>
      <c r="CR25" s="764"/>
      <c r="CS25" s="765"/>
      <c r="CT25" s="765"/>
      <c r="CU25" s="765"/>
      <c r="CV25" s="766"/>
      <c r="CW25" s="764"/>
      <c r="CX25" s="765"/>
      <c r="CY25" s="765"/>
      <c r="CZ25" s="765"/>
      <c r="DA25" s="766"/>
      <c r="DB25" s="764"/>
      <c r="DC25" s="765"/>
      <c r="DD25" s="765"/>
      <c r="DE25" s="765"/>
      <c r="DF25" s="766"/>
      <c r="DG25" s="764"/>
      <c r="DH25" s="765"/>
      <c r="DI25" s="765"/>
      <c r="DJ25" s="765"/>
      <c r="DK25" s="766"/>
      <c r="DL25" s="764"/>
      <c r="DM25" s="765"/>
      <c r="DN25" s="765"/>
      <c r="DO25" s="765"/>
      <c r="DP25" s="766"/>
      <c r="DQ25" s="764"/>
      <c r="DR25" s="765"/>
      <c r="DS25" s="765"/>
      <c r="DT25" s="765"/>
      <c r="DU25" s="766"/>
      <c r="DV25" s="761"/>
      <c r="DW25" s="762"/>
      <c r="DX25" s="762"/>
      <c r="DY25" s="762"/>
      <c r="DZ25" s="767"/>
      <c r="EA25" s="224"/>
    </row>
    <row r="26" spans="1:131" ht="26.25" customHeight="1" x14ac:dyDescent="0.15">
      <c r="A26" s="714" t="s">
        <v>379</v>
      </c>
      <c r="B26" s="715"/>
      <c r="C26" s="715"/>
      <c r="D26" s="715"/>
      <c r="E26" s="715"/>
      <c r="F26" s="715"/>
      <c r="G26" s="715"/>
      <c r="H26" s="715"/>
      <c r="I26" s="715"/>
      <c r="J26" s="715"/>
      <c r="K26" s="715"/>
      <c r="L26" s="715"/>
      <c r="M26" s="715"/>
      <c r="N26" s="715"/>
      <c r="O26" s="715"/>
      <c r="P26" s="716"/>
      <c r="Q26" s="720" t="s">
        <v>402</v>
      </c>
      <c r="R26" s="721"/>
      <c r="S26" s="721"/>
      <c r="T26" s="721"/>
      <c r="U26" s="722"/>
      <c r="V26" s="720" t="s">
        <v>403</v>
      </c>
      <c r="W26" s="721"/>
      <c r="X26" s="721"/>
      <c r="Y26" s="721"/>
      <c r="Z26" s="722"/>
      <c r="AA26" s="720" t="s">
        <v>404</v>
      </c>
      <c r="AB26" s="721"/>
      <c r="AC26" s="721"/>
      <c r="AD26" s="721"/>
      <c r="AE26" s="721"/>
      <c r="AF26" s="803" t="s">
        <v>405</v>
      </c>
      <c r="AG26" s="804"/>
      <c r="AH26" s="804"/>
      <c r="AI26" s="804"/>
      <c r="AJ26" s="805"/>
      <c r="AK26" s="721" t="s">
        <v>406</v>
      </c>
      <c r="AL26" s="721"/>
      <c r="AM26" s="721"/>
      <c r="AN26" s="721"/>
      <c r="AO26" s="722"/>
      <c r="AP26" s="720" t="s">
        <v>407</v>
      </c>
      <c r="AQ26" s="721"/>
      <c r="AR26" s="721"/>
      <c r="AS26" s="721"/>
      <c r="AT26" s="722"/>
      <c r="AU26" s="720" t="s">
        <v>408</v>
      </c>
      <c r="AV26" s="721"/>
      <c r="AW26" s="721"/>
      <c r="AX26" s="721"/>
      <c r="AY26" s="722"/>
      <c r="AZ26" s="720" t="s">
        <v>409</v>
      </c>
      <c r="BA26" s="721"/>
      <c r="BB26" s="721"/>
      <c r="BC26" s="721"/>
      <c r="BD26" s="722"/>
      <c r="BE26" s="720" t="s">
        <v>386</v>
      </c>
      <c r="BF26" s="721"/>
      <c r="BG26" s="721"/>
      <c r="BH26" s="721"/>
      <c r="BI26" s="727"/>
      <c r="BJ26" s="226"/>
      <c r="BK26" s="226"/>
      <c r="BL26" s="226"/>
      <c r="BM26" s="226"/>
      <c r="BN26" s="226"/>
      <c r="BO26" s="235"/>
      <c r="BP26" s="235"/>
      <c r="BQ26" s="232">
        <v>20</v>
      </c>
      <c r="BR26" s="233"/>
      <c r="BS26" s="761"/>
      <c r="BT26" s="762"/>
      <c r="BU26" s="762"/>
      <c r="BV26" s="762"/>
      <c r="BW26" s="762"/>
      <c r="BX26" s="762"/>
      <c r="BY26" s="762"/>
      <c r="BZ26" s="762"/>
      <c r="CA26" s="762"/>
      <c r="CB26" s="762"/>
      <c r="CC26" s="762"/>
      <c r="CD26" s="762"/>
      <c r="CE26" s="762"/>
      <c r="CF26" s="762"/>
      <c r="CG26" s="763"/>
      <c r="CH26" s="764"/>
      <c r="CI26" s="765"/>
      <c r="CJ26" s="765"/>
      <c r="CK26" s="765"/>
      <c r="CL26" s="766"/>
      <c r="CM26" s="764"/>
      <c r="CN26" s="765"/>
      <c r="CO26" s="765"/>
      <c r="CP26" s="765"/>
      <c r="CQ26" s="766"/>
      <c r="CR26" s="764"/>
      <c r="CS26" s="765"/>
      <c r="CT26" s="765"/>
      <c r="CU26" s="765"/>
      <c r="CV26" s="766"/>
      <c r="CW26" s="764"/>
      <c r="CX26" s="765"/>
      <c r="CY26" s="765"/>
      <c r="CZ26" s="765"/>
      <c r="DA26" s="766"/>
      <c r="DB26" s="764"/>
      <c r="DC26" s="765"/>
      <c r="DD26" s="765"/>
      <c r="DE26" s="765"/>
      <c r="DF26" s="766"/>
      <c r="DG26" s="764"/>
      <c r="DH26" s="765"/>
      <c r="DI26" s="765"/>
      <c r="DJ26" s="765"/>
      <c r="DK26" s="766"/>
      <c r="DL26" s="764"/>
      <c r="DM26" s="765"/>
      <c r="DN26" s="765"/>
      <c r="DO26" s="765"/>
      <c r="DP26" s="766"/>
      <c r="DQ26" s="764"/>
      <c r="DR26" s="765"/>
      <c r="DS26" s="765"/>
      <c r="DT26" s="765"/>
      <c r="DU26" s="766"/>
      <c r="DV26" s="761"/>
      <c r="DW26" s="762"/>
      <c r="DX26" s="762"/>
      <c r="DY26" s="762"/>
      <c r="DZ26" s="767"/>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6"/>
      <c r="AG27" s="807"/>
      <c r="AH27" s="807"/>
      <c r="AI27" s="807"/>
      <c r="AJ27" s="808"/>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1"/>
      <c r="BT27" s="762"/>
      <c r="BU27" s="762"/>
      <c r="BV27" s="762"/>
      <c r="BW27" s="762"/>
      <c r="BX27" s="762"/>
      <c r="BY27" s="762"/>
      <c r="BZ27" s="762"/>
      <c r="CA27" s="762"/>
      <c r="CB27" s="762"/>
      <c r="CC27" s="762"/>
      <c r="CD27" s="762"/>
      <c r="CE27" s="762"/>
      <c r="CF27" s="762"/>
      <c r="CG27" s="763"/>
      <c r="CH27" s="764"/>
      <c r="CI27" s="765"/>
      <c r="CJ27" s="765"/>
      <c r="CK27" s="765"/>
      <c r="CL27" s="766"/>
      <c r="CM27" s="764"/>
      <c r="CN27" s="765"/>
      <c r="CO27" s="765"/>
      <c r="CP27" s="765"/>
      <c r="CQ27" s="766"/>
      <c r="CR27" s="764"/>
      <c r="CS27" s="765"/>
      <c r="CT27" s="765"/>
      <c r="CU27" s="765"/>
      <c r="CV27" s="766"/>
      <c r="CW27" s="764"/>
      <c r="CX27" s="765"/>
      <c r="CY27" s="765"/>
      <c r="CZ27" s="765"/>
      <c r="DA27" s="766"/>
      <c r="DB27" s="764"/>
      <c r="DC27" s="765"/>
      <c r="DD27" s="765"/>
      <c r="DE27" s="765"/>
      <c r="DF27" s="766"/>
      <c r="DG27" s="764"/>
      <c r="DH27" s="765"/>
      <c r="DI27" s="765"/>
      <c r="DJ27" s="765"/>
      <c r="DK27" s="766"/>
      <c r="DL27" s="764"/>
      <c r="DM27" s="765"/>
      <c r="DN27" s="765"/>
      <c r="DO27" s="765"/>
      <c r="DP27" s="766"/>
      <c r="DQ27" s="764"/>
      <c r="DR27" s="765"/>
      <c r="DS27" s="765"/>
      <c r="DT27" s="765"/>
      <c r="DU27" s="766"/>
      <c r="DV27" s="761"/>
      <c r="DW27" s="762"/>
      <c r="DX27" s="762"/>
      <c r="DY27" s="762"/>
      <c r="DZ27" s="767"/>
      <c r="EA27" s="224"/>
    </row>
    <row r="28" spans="1:131" ht="26.25" customHeight="1" thickTop="1" x14ac:dyDescent="0.15">
      <c r="A28" s="236">
        <v>1</v>
      </c>
      <c r="B28" s="736" t="s">
        <v>410</v>
      </c>
      <c r="C28" s="737"/>
      <c r="D28" s="737"/>
      <c r="E28" s="737"/>
      <c r="F28" s="737"/>
      <c r="G28" s="737"/>
      <c r="H28" s="737"/>
      <c r="I28" s="737"/>
      <c r="J28" s="737"/>
      <c r="K28" s="737"/>
      <c r="L28" s="737"/>
      <c r="M28" s="737"/>
      <c r="N28" s="737"/>
      <c r="O28" s="737"/>
      <c r="P28" s="738"/>
      <c r="Q28" s="811">
        <v>9534</v>
      </c>
      <c r="R28" s="812"/>
      <c r="S28" s="812"/>
      <c r="T28" s="812"/>
      <c r="U28" s="812"/>
      <c r="V28" s="812">
        <v>8835</v>
      </c>
      <c r="W28" s="812"/>
      <c r="X28" s="812"/>
      <c r="Y28" s="812"/>
      <c r="Z28" s="812"/>
      <c r="AA28" s="812">
        <v>700</v>
      </c>
      <c r="AB28" s="812"/>
      <c r="AC28" s="812"/>
      <c r="AD28" s="812"/>
      <c r="AE28" s="813"/>
      <c r="AF28" s="814">
        <v>697</v>
      </c>
      <c r="AG28" s="812"/>
      <c r="AH28" s="812"/>
      <c r="AI28" s="812"/>
      <c r="AJ28" s="815"/>
      <c r="AK28" s="816">
        <v>669</v>
      </c>
      <c r="AL28" s="817"/>
      <c r="AM28" s="817"/>
      <c r="AN28" s="817"/>
      <c r="AO28" s="817"/>
      <c r="AP28" s="818" t="s">
        <v>535</v>
      </c>
      <c r="AQ28" s="819"/>
      <c r="AR28" s="819"/>
      <c r="AS28" s="819"/>
      <c r="AT28" s="820"/>
      <c r="AU28" s="818" t="s">
        <v>535</v>
      </c>
      <c r="AV28" s="819"/>
      <c r="AW28" s="819"/>
      <c r="AX28" s="819"/>
      <c r="AY28" s="820"/>
      <c r="AZ28" s="821" t="s">
        <v>535</v>
      </c>
      <c r="BA28" s="822"/>
      <c r="BB28" s="822"/>
      <c r="BC28" s="822"/>
      <c r="BD28" s="823"/>
      <c r="BE28" s="809"/>
      <c r="BF28" s="809"/>
      <c r="BG28" s="809"/>
      <c r="BH28" s="809"/>
      <c r="BI28" s="810"/>
      <c r="BJ28" s="226"/>
      <c r="BK28" s="226"/>
      <c r="BL28" s="226"/>
      <c r="BM28" s="226"/>
      <c r="BN28" s="226"/>
      <c r="BO28" s="235"/>
      <c r="BP28" s="235"/>
      <c r="BQ28" s="232">
        <v>22</v>
      </c>
      <c r="BR28" s="233"/>
      <c r="BS28" s="761"/>
      <c r="BT28" s="762"/>
      <c r="BU28" s="762"/>
      <c r="BV28" s="762"/>
      <c r="BW28" s="762"/>
      <c r="BX28" s="762"/>
      <c r="BY28" s="762"/>
      <c r="BZ28" s="762"/>
      <c r="CA28" s="762"/>
      <c r="CB28" s="762"/>
      <c r="CC28" s="762"/>
      <c r="CD28" s="762"/>
      <c r="CE28" s="762"/>
      <c r="CF28" s="762"/>
      <c r="CG28" s="763"/>
      <c r="CH28" s="764"/>
      <c r="CI28" s="765"/>
      <c r="CJ28" s="765"/>
      <c r="CK28" s="765"/>
      <c r="CL28" s="766"/>
      <c r="CM28" s="764"/>
      <c r="CN28" s="765"/>
      <c r="CO28" s="765"/>
      <c r="CP28" s="765"/>
      <c r="CQ28" s="766"/>
      <c r="CR28" s="764"/>
      <c r="CS28" s="765"/>
      <c r="CT28" s="765"/>
      <c r="CU28" s="765"/>
      <c r="CV28" s="766"/>
      <c r="CW28" s="764"/>
      <c r="CX28" s="765"/>
      <c r="CY28" s="765"/>
      <c r="CZ28" s="765"/>
      <c r="DA28" s="766"/>
      <c r="DB28" s="764"/>
      <c r="DC28" s="765"/>
      <c r="DD28" s="765"/>
      <c r="DE28" s="765"/>
      <c r="DF28" s="766"/>
      <c r="DG28" s="764"/>
      <c r="DH28" s="765"/>
      <c r="DI28" s="765"/>
      <c r="DJ28" s="765"/>
      <c r="DK28" s="766"/>
      <c r="DL28" s="764"/>
      <c r="DM28" s="765"/>
      <c r="DN28" s="765"/>
      <c r="DO28" s="765"/>
      <c r="DP28" s="766"/>
      <c r="DQ28" s="764"/>
      <c r="DR28" s="765"/>
      <c r="DS28" s="765"/>
      <c r="DT28" s="765"/>
      <c r="DU28" s="766"/>
      <c r="DV28" s="761"/>
      <c r="DW28" s="762"/>
      <c r="DX28" s="762"/>
      <c r="DY28" s="762"/>
      <c r="DZ28" s="767"/>
      <c r="EA28" s="224"/>
    </row>
    <row r="29" spans="1:131" ht="26.25" customHeight="1" x14ac:dyDescent="0.15">
      <c r="A29" s="236">
        <v>2</v>
      </c>
      <c r="B29" s="768" t="s">
        <v>411</v>
      </c>
      <c r="C29" s="769"/>
      <c r="D29" s="769"/>
      <c r="E29" s="769"/>
      <c r="F29" s="769"/>
      <c r="G29" s="769"/>
      <c r="H29" s="769"/>
      <c r="I29" s="769"/>
      <c r="J29" s="769"/>
      <c r="K29" s="769"/>
      <c r="L29" s="769"/>
      <c r="M29" s="769"/>
      <c r="N29" s="769"/>
      <c r="O29" s="769"/>
      <c r="P29" s="770"/>
      <c r="Q29" s="771">
        <v>102</v>
      </c>
      <c r="R29" s="772"/>
      <c r="S29" s="772"/>
      <c r="T29" s="772"/>
      <c r="U29" s="772"/>
      <c r="V29" s="772">
        <v>95</v>
      </c>
      <c r="W29" s="772"/>
      <c r="X29" s="772"/>
      <c r="Y29" s="772"/>
      <c r="Z29" s="772"/>
      <c r="AA29" s="772">
        <v>6</v>
      </c>
      <c r="AB29" s="772"/>
      <c r="AC29" s="772"/>
      <c r="AD29" s="772"/>
      <c r="AE29" s="773"/>
      <c r="AF29" s="774">
        <v>6</v>
      </c>
      <c r="AG29" s="775"/>
      <c r="AH29" s="775"/>
      <c r="AI29" s="775"/>
      <c r="AJ29" s="776"/>
      <c r="AK29" s="826">
        <v>55</v>
      </c>
      <c r="AL29" s="830"/>
      <c r="AM29" s="830"/>
      <c r="AN29" s="830"/>
      <c r="AO29" s="830"/>
      <c r="AP29" s="830">
        <v>2</v>
      </c>
      <c r="AQ29" s="830"/>
      <c r="AR29" s="830"/>
      <c r="AS29" s="830"/>
      <c r="AT29" s="830"/>
      <c r="AU29" s="830">
        <v>1</v>
      </c>
      <c r="AV29" s="830"/>
      <c r="AW29" s="830"/>
      <c r="AX29" s="830"/>
      <c r="AY29" s="830"/>
      <c r="AZ29" s="827" t="s">
        <v>596</v>
      </c>
      <c r="BA29" s="827"/>
      <c r="BB29" s="827"/>
      <c r="BC29" s="827"/>
      <c r="BD29" s="827"/>
      <c r="BE29" s="828"/>
      <c r="BF29" s="828"/>
      <c r="BG29" s="828"/>
      <c r="BH29" s="828"/>
      <c r="BI29" s="829"/>
      <c r="BJ29" s="226"/>
      <c r="BK29" s="226"/>
      <c r="BL29" s="226"/>
      <c r="BM29" s="226"/>
      <c r="BN29" s="226"/>
      <c r="BO29" s="235"/>
      <c r="BP29" s="235"/>
      <c r="BQ29" s="232">
        <v>23</v>
      </c>
      <c r="BR29" s="233"/>
      <c r="BS29" s="761"/>
      <c r="BT29" s="762"/>
      <c r="BU29" s="762"/>
      <c r="BV29" s="762"/>
      <c r="BW29" s="762"/>
      <c r="BX29" s="762"/>
      <c r="BY29" s="762"/>
      <c r="BZ29" s="762"/>
      <c r="CA29" s="762"/>
      <c r="CB29" s="762"/>
      <c r="CC29" s="762"/>
      <c r="CD29" s="762"/>
      <c r="CE29" s="762"/>
      <c r="CF29" s="762"/>
      <c r="CG29" s="763"/>
      <c r="CH29" s="764"/>
      <c r="CI29" s="765"/>
      <c r="CJ29" s="765"/>
      <c r="CK29" s="765"/>
      <c r="CL29" s="766"/>
      <c r="CM29" s="764"/>
      <c r="CN29" s="765"/>
      <c r="CO29" s="765"/>
      <c r="CP29" s="765"/>
      <c r="CQ29" s="766"/>
      <c r="CR29" s="764"/>
      <c r="CS29" s="765"/>
      <c r="CT29" s="765"/>
      <c r="CU29" s="765"/>
      <c r="CV29" s="766"/>
      <c r="CW29" s="764"/>
      <c r="CX29" s="765"/>
      <c r="CY29" s="765"/>
      <c r="CZ29" s="765"/>
      <c r="DA29" s="766"/>
      <c r="DB29" s="764"/>
      <c r="DC29" s="765"/>
      <c r="DD29" s="765"/>
      <c r="DE29" s="765"/>
      <c r="DF29" s="766"/>
      <c r="DG29" s="764"/>
      <c r="DH29" s="765"/>
      <c r="DI29" s="765"/>
      <c r="DJ29" s="765"/>
      <c r="DK29" s="766"/>
      <c r="DL29" s="764"/>
      <c r="DM29" s="765"/>
      <c r="DN29" s="765"/>
      <c r="DO29" s="765"/>
      <c r="DP29" s="766"/>
      <c r="DQ29" s="764"/>
      <c r="DR29" s="765"/>
      <c r="DS29" s="765"/>
      <c r="DT29" s="765"/>
      <c r="DU29" s="766"/>
      <c r="DV29" s="761"/>
      <c r="DW29" s="762"/>
      <c r="DX29" s="762"/>
      <c r="DY29" s="762"/>
      <c r="DZ29" s="767"/>
      <c r="EA29" s="224"/>
    </row>
    <row r="30" spans="1:131" ht="26.25" customHeight="1" x14ac:dyDescent="0.15">
      <c r="A30" s="236">
        <v>3</v>
      </c>
      <c r="B30" s="768" t="s">
        <v>412</v>
      </c>
      <c r="C30" s="769"/>
      <c r="D30" s="769"/>
      <c r="E30" s="769"/>
      <c r="F30" s="769"/>
      <c r="G30" s="769"/>
      <c r="H30" s="769"/>
      <c r="I30" s="769"/>
      <c r="J30" s="769"/>
      <c r="K30" s="769"/>
      <c r="L30" s="769"/>
      <c r="M30" s="769"/>
      <c r="N30" s="769"/>
      <c r="O30" s="769"/>
      <c r="P30" s="770"/>
      <c r="Q30" s="771">
        <v>7578</v>
      </c>
      <c r="R30" s="772"/>
      <c r="S30" s="772"/>
      <c r="T30" s="772"/>
      <c r="U30" s="772"/>
      <c r="V30" s="772">
        <v>7280</v>
      </c>
      <c r="W30" s="772"/>
      <c r="X30" s="772"/>
      <c r="Y30" s="772"/>
      <c r="Z30" s="772"/>
      <c r="AA30" s="772">
        <v>298</v>
      </c>
      <c r="AB30" s="772"/>
      <c r="AC30" s="772"/>
      <c r="AD30" s="772"/>
      <c r="AE30" s="773"/>
      <c r="AF30" s="774">
        <v>161</v>
      </c>
      <c r="AG30" s="775"/>
      <c r="AH30" s="775"/>
      <c r="AI30" s="775"/>
      <c r="AJ30" s="776"/>
      <c r="AK30" s="826">
        <v>1193</v>
      </c>
      <c r="AL30" s="830"/>
      <c r="AM30" s="830"/>
      <c r="AN30" s="830"/>
      <c r="AO30" s="830"/>
      <c r="AP30" s="824" t="s">
        <v>535</v>
      </c>
      <c r="AQ30" s="825"/>
      <c r="AR30" s="825"/>
      <c r="AS30" s="825"/>
      <c r="AT30" s="826"/>
      <c r="AU30" s="824" t="s">
        <v>535</v>
      </c>
      <c r="AV30" s="825"/>
      <c r="AW30" s="825"/>
      <c r="AX30" s="825"/>
      <c r="AY30" s="826"/>
      <c r="AZ30" s="827" t="s">
        <v>596</v>
      </c>
      <c r="BA30" s="827"/>
      <c r="BB30" s="827"/>
      <c r="BC30" s="827"/>
      <c r="BD30" s="827"/>
      <c r="BE30" s="828"/>
      <c r="BF30" s="828"/>
      <c r="BG30" s="828"/>
      <c r="BH30" s="828"/>
      <c r="BI30" s="829"/>
      <c r="BJ30" s="226"/>
      <c r="BK30" s="226"/>
      <c r="BL30" s="226"/>
      <c r="BM30" s="226"/>
      <c r="BN30" s="226"/>
      <c r="BO30" s="235"/>
      <c r="BP30" s="235"/>
      <c r="BQ30" s="232">
        <v>24</v>
      </c>
      <c r="BR30" s="233"/>
      <c r="BS30" s="761"/>
      <c r="BT30" s="762"/>
      <c r="BU30" s="762"/>
      <c r="BV30" s="762"/>
      <c r="BW30" s="762"/>
      <c r="BX30" s="762"/>
      <c r="BY30" s="762"/>
      <c r="BZ30" s="762"/>
      <c r="CA30" s="762"/>
      <c r="CB30" s="762"/>
      <c r="CC30" s="762"/>
      <c r="CD30" s="762"/>
      <c r="CE30" s="762"/>
      <c r="CF30" s="762"/>
      <c r="CG30" s="763"/>
      <c r="CH30" s="764"/>
      <c r="CI30" s="765"/>
      <c r="CJ30" s="765"/>
      <c r="CK30" s="765"/>
      <c r="CL30" s="766"/>
      <c r="CM30" s="764"/>
      <c r="CN30" s="765"/>
      <c r="CO30" s="765"/>
      <c r="CP30" s="765"/>
      <c r="CQ30" s="766"/>
      <c r="CR30" s="764"/>
      <c r="CS30" s="765"/>
      <c r="CT30" s="765"/>
      <c r="CU30" s="765"/>
      <c r="CV30" s="766"/>
      <c r="CW30" s="764"/>
      <c r="CX30" s="765"/>
      <c r="CY30" s="765"/>
      <c r="CZ30" s="765"/>
      <c r="DA30" s="766"/>
      <c r="DB30" s="764"/>
      <c r="DC30" s="765"/>
      <c r="DD30" s="765"/>
      <c r="DE30" s="765"/>
      <c r="DF30" s="766"/>
      <c r="DG30" s="764"/>
      <c r="DH30" s="765"/>
      <c r="DI30" s="765"/>
      <c r="DJ30" s="765"/>
      <c r="DK30" s="766"/>
      <c r="DL30" s="764"/>
      <c r="DM30" s="765"/>
      <c r="DN30" s="765"/>
      <c r="DO30" s="765"/>
      <c r="DP30" s="766"/>
      <c r="DQ30" s="764"/>
      <c r="DR30" s="765"/>
      <c r="DS30" s="765"/>
      <c r="DT30" s="765"/>
      <c r="DU30" s="766"/>
      <c r="DV30" s="761"/>
      <c r="DW30" s="762"/>
      <c r="DX30" s="762"/>
      <c r="DY30" s="762"/>
      <c r="DZ30" s="767"/>
      <c r="EA30" s="224"/>
    </row>
    <row r="31" spans="1:131" ht="26.25" customHeight="1" x14ac:dyDescent="0.15">
      <c r="A31" s="236">
        <v>4</v>
      </c>
      <c r="B31" s="768" t="s">
        <v>413</v>
      </c>
      <c r="C31" s="769"/>
      <c r="D31" s="769"/>
      <c r="E31" s="769"/>
      <c r="F31" s="769"/>
      <c r="G31" s="769"/>
      <c r="H31" s="769"/>
      <c r="I31" s="769"/>
      <c r="J31" s="769"/>
      <c r="K31" s="769"/>
      <c r="L31" s="769"/>
      <c r="M31" s="769"/>
      <c r="N31" s="769"/>
      <c r="O31" s="769"/>
      <c r="P31" s="770"/>
      <c r="Q31" s="771">
        <v>1264</v>
      </c>
      <c r="R31" s="772"/>
      <c r="S31" s="772"/>
      <c r="T31" s="772"/>
      <c r="U31" s="772"/>
      <c r="V31" s="772">
        <v>1257</v>
      </c>
      <c r="W31" s="772"/>
      <c r="X31" s="772"/>
      <c r="Y31" s="772"/>
      <c r="Z31" s="772"/>
      <c r="AA31" s="772">
        <v>7</v>
      </c>
      <c r="AB31" s="772"/>
      <c r="AC31" s="772"/>
      <c r="AD31" s="772"/>
      <c r="AE31" s="773"/>
      <c r="AF31" s="774">
        <v>7</v>
      </c>
      <c r="AG31" s="775"/>
      <c r="AH31" s="775"/>
      <c r="AI31" s="775"/>
      <c r="AJ31" s="776"/>
      <c r="AK31" s="826">
        <v>251</v>
      </c>
      <c r="AL31" s="830"/>
      <c r="AM31" s="830"/>
      <c r="AN31" s="830"/>
      <c r="AO31" s="830"/>
      <c r="AP31" s="824" t="s">
        <v>535</v>
      </c>
      <c r="AQ31" s="825"/>
      <c r="AR31" s="825"/>
      <c r="AS31" s="825"/>
      <c r="AT31" s="826"/>
      <c r="AU31" s="824" t="s">
        <v>535</v>
      </c>
      <c r="AV31" s="825"/>
      <c r="AW31" s="825"/>
      <c r="AX31" s="825"/>
      <c r="AY31" s="826"/>
      <c r="AZ31" s="827" t="s">
        <v>596</v>
      </c>
      <c r="BA31" s="827"/>
      <c r="BB31" s="827"/>
      <c r="BC31" s="827"/>
      <c r="BD31" s="827"/>
      <c r="BE31" s="828"/>
      <c r="BF31" s="828"/>
      <c r="BG31" s="828"/>
      <c r="BH31" s="828"/>
      <c r="BI31" s="829"/>
      <c r="BJ31" s="226"/>
      <c r="BK31" s="226"/>
      <c r="BL31" s="226"/>
      <c r="BM31" s="226"/>
      <c r="BN31" s="226"/>
      <c r="BO31" s="235"/>
      <c r="BP31" s="235"/>
      <c r="BQ31" s="232">
        <v>25</v>
      </c>
      <c r="BR31" s="233"/>
      <c r="BS31" s="761"/>
      <c r="BT31" s="762"/>
      <c r="BU31" s="762"/>
      <c r="BV31" s="762"/>
      <c r="BW31" s="762"/>
      <c r="BX31" s="762"/>
      <c r="BY31" s="762"/>
      <c r="BZ31" s="762"/>
      <c r="CA31" s="762"/>
      <c r="CB31" s="762"/>
      <c r="CC31" s="762"/>
      <c r="CD31" s="762"/>
      <c r="CE31" s="762"/>
      <c r="CF31" s="762"/>
      <c r="CG31" s="763"/>
      <c r="CH31" s="764"/>
      <c r="CI31" s="765"/>
      <c r="CJ31" s="765"/>
      <c r="CK31" s="765"/>
      <c r="CL31" s="766"/>
      <c r="CM31" s="764"/>
      <c r="CN31" s="765"/>
      <c r="CO31" s="765"/>
      <c r="CP31" s="765"/>
      <c r="CQ31" s="766"/>
      <c r="CR31" s="764"/>
      <c r="CS31" s="765"/>
      <c r="CT31" s="765"/>
      <c r="CU31" s="765"/>
      <c r="CV31" s="766"/>
      <c r="CW31" s="764"/>
      <c r="CX31" s="765"/>
      <c r="CY31" s="765"/>
      <c r="CZ31" s="765"/>
      <c r="DA31" s="766"/>
      <c r="DB31" s="764"/>
      <c r="DC31" s="765"/>
      <c r="DD31" s="765"/>
      <c r="DE31" s="765"/>
      <c r="DF31" s="766"/>
      <c r="DG31" s="764"/>
      <c r="DH31" s="765"/>
      <c r="DI31" s="765"/>
      <c r="DJ31" s="765"/>
      <c r="DK31" s="766"/>
      <c r="DL31" s="764"/>
      <c r="DM31" s="765"/>
      <c r="DN31" s="765"/>
      <c r="DO31" s="765"/>
      <c r="DP31" s="766"/>
      <c r="DQ31" s="764"/>
      <c r="DR31" s="765"/>
      <c r="DS31" s="765"/>
      <c r="DT31" s="765"/>
      <c r="DU31" s="766"/>
      <c r="DV31" s="761"/>
      <c r="DW31" s="762"/>
      <c r="DX31" s="762"/>
      <c r="DY31" s="762"/>
      <c r="DZ31" s="767"/>
      <c r="EA31" s="224"/>
    </row>
    <row r="32" spans="1:131" ht="26.25" customHeight="1" x14ac:dyDescent="0.15">
      <c r="A32" s="236">
        <v>5</v>
      </c>
      <c r="B32" s="768" t="s">
        <v>414</v>
      </c>
      <c r="C32" s="769"/>
      <c r="D32" s="769"/>
      <c r="E32" s="769"/>
      <c r="F32" s="769"/>
      <c r="G32" s="769"/>
      <c r="H32" s="769"/>
      <c r="I32" s="769"/>
      <c r="J32" s="769"/>
      <c r="K32" s="769"/>
      <c r="L32" s="769"/>
      <c r="M32" s="769"/>
      <c r="N32" s="769"/>
      <c r="O32" s="769"/>
      <c r="P32" s="770"/>
      <c r="Q32" s="771">
        <v>42</v>
      </c>
      <c r="R32" s="772"/>
      <c r="S32" s="772"/>
      <c r="T32" s="772"/>
      <c r="U32" s="772"/>
      <c r="V32" s="772">
        <v>32</v>
      </c>
      <c r="W32" s="772"/>
      <c r="X32" s="772"/>
      <c r="Y32" s="772"/>
      <c r="Z32" s="772"/>
      <c r="AA32" s="772">
        <v>11</v>
      </c>
      <c r="AB32" s="772"/>
      <c r="AC32" s="772"/>
      <c r="AD32" s="772"/>
      <c r="AE32" s="773"/>
      <c r="AF32" s="774">
        <v>4</v>
      </c>
      <c r="AG32" s="775"/>
      <c r="AH32" s="775"/>
      <c r="AI32" s="775"/>
      <c r="AJ32" s="776"/>
      <c r="AK32" s="826">
        <v>28</v>
      </c>
      <c r="AL32" s="830"/>
      <c r="AM32" s="830"/>
      <c r="AN32" s="830"/>
      <c r="AO32" s="830"/>
      <c r="AP32" s="830">
        <v>101</v>
      </c>
      <c r="AQ32" s="830"/>
      <c r="AR32" s="830"/>
      <c r="AS32" s="830"/>
      <c r="AT32" s="830"/>
      <c r="AU32" s="830">
        <v>101</v>
      </c>
      <c r="AV32" s="830"/>
      <c r="AW32" s="830"/>
      <c r="AX32" s="830"/>
      <c r="AY32" s="830"/>
      <c r="AZ32" s="827" t="s">
        <v>596</v>
      </c>
      <c r="BA32" s="827"/>
      <c r="BB32" s="827"/>
      <c r="BC32" s="827"/>
      <c r="BD32" s="827"/>
      <c r="BE32" s="828" t="s">
        <v>415</v>
      </c>
      <c r="BF32" s="828"/>
      <c r="BG32" s="828"/>
      <c r="BH32" s="828"/>
      <c r="BI32" s="829"/>
      <c r="BJ32" s="226"/>
      <c r="BK32" s="226"/>
      <c r="BL32" s="226"/>
      <c r="BM32" s="226"/>
      <c r="BN32" s="226"/>
      <c r="BO32" s="235"/>
      <c r="BP32" s="235"/>
      <c r="BQ32" s="232">
        <v>26</v>
      </c>
      <c r="BR32" s="233"/>
      <c r="BS32" s="761"/>
      <c r="BT32" s="762"/>
      <c r="BU32" s="762"/>
      <c r="BV32" s="762"/>
      <c r="BW32" s="762"/>
      <c r="BX32" s="762"/>
      <c r="BY32" s="762"/>
      <c r="BZ32" s="762"/>
      <c r="CA32" s="762"/>
      <c r="CB32" s="762"/>
      <c r="CC32" s="762"/>
      <c r="CD32" s="762"/>
      <c r="CE32" s="762"/>
      <c r="CF32" s="762"/>
      <c r="CG32" s="763"/>
      <c r="CH32" s="764"/>
      <c r="CI32" s="765"/>
      <c r="CJ32" s="765"/>
      <c r="CK32" s="765"/>
      <c r="CL32" s="766"/>
      <c r="CM32" s="764"/>
      <c r="CN32" s="765"/>
      <c r="CO32" s="765"/>
      <c r="CP32" s="765"/>
      <c r="CQ32" s="766"/>
      <c r="CR32" s="764"/>
      <c r="CS32" s="765"/>
      <c r="CT32" s="765"/>
      <c r="CU32" s="765"/>
      <c r="CV32" s="766"/>
      <c r="CW32" s="764"/>
      <c r="CX32" s="765"/>
      <c r="CY32" s="765"/>
      <c r="CZ32" s="765"/>
      <c r="DA32" s="766"/>
      <c r="DB32" s="764"/>
      <c r="DC32" s="765"/>
      <c r="DD32" s="765"/>
      <c r="DE32" s="765"/>
      <c r="DF32" s="766"/>
      <c r="DG32" s="764"/>
      <c r="DH32" s="765"/>
      <c r="DI32" s="765"/>
      <c r="DJ32" s="765"/>
      <c r="DK32" s="766"/>
      <c r="DL32" s="764"/>
      <c r="DM32" s="765"/>
      <c r="DN32" s="765"/>
      <c r="DO32" s="765"/>
      <c r="DP32" s="766"/>
      <c r="DQ32" s="764"/>
      <c r="DR32" s="765"/>
      <c r="DS32" s="765"/>
      <c r="DT32" s="765"/>
      <c r="DU32" s="766"/>
      <c r="DV32" s="761"/>
      <c r="DW32" s="762"/>
      <c r="DX32" s="762"/>
      <c r="DY32" s="762"/>
      <c r="DZ32" s="767"/>
      <c r="EA32" s="224"/>
    </row>
    <row r="33" spans="1:131" ht="26.25" customHeight="1" x14ac:dyDescent="0.15">
      <c r="A33" s="236">
        <v>6</v>
      </c>
      <c r="B33" s="768"/>
      <c r="C33" s="769"/>
      <c r="D33" s="769"/>
      <c r="E33" s="769"/>
      <c r="F33" s="769"/>
      <c r="G33" s="769"/>
      <c r="H33" s="769"/>
      <c r="I33" s="769"/>
      <c r="J33" s="769"/>
      <c r="K33" s="769"/>
      <c r="L33" s="769"/>
      <c r="M33" s="769"/>
      <c r="N33" s="769"/>
      <c r="O33" s="769"/>
      <c r="P33" s="770"/>
      <c r="Q33" s="771"/>
      <c r="R33" s="772"/>
      <c r="S33" s="772"/>
      <c r="T33" s="772"/>
      <c r="U33" s="772"/>
      <c r="V33" s="772"/>
      <c r="W33" s="772"/>
      <c r="X33" s="772"/>
      <c r="Y33" s="772"/>
      <c r="Z33" s="772"/>
      <c r="AA33" s="772"/>
      <c r="AB33" s="772"/>
      <c r="AC33" s="772"/>
      <c r="AD33" s="772"/>
      <c r="AE33" s="773"/>
      <c r="AF33" s="774"/>
      <c r="AG33" s="775"/>
      <c r="AH33" s="775"/>
      <c r="AI33" s="775"/>
      <c r="AJ33" s="776"/>
      <c r="AK33" s="826"/>
      <c r="AL33" s="830"/>
      <c r="AM33" s="830"/>
      <c r="AN33" s="830"/>
      <c r="AO33" s="830"/>
      <c r="AP33" s="830"/>
      <c r="AQ33" s="830"/>
      <c r="AR33" s="830"/>
      <c r="AS33" s="830"/>
      <c r="AT33" s="830"/>
      <c r="AU33" s="830"/>
      <c r="AV33" s="830"/>
      <c r="AW33" s="830"/>
      <c r="AX33" s="830"/>
      <c r="AY33" s="830"/>
      <c r="AZ33" s="827"/>
      <c r="BA33" s="827"/>
      <c r="BB33" s="827"/>
      <c r="BC33" s="827"/>
      <c r="BD33" s="827"/>
      <c r="BE33" s="828"/>
      <c r="BF33" s="828"/>
      <c r="BG33" s="828"/>
      <c r="BH33" s="828"/>
      <c r="BI33" s="829"/>
      <c r="BJ33" s="226"/>
      <c r="BK33" s="226"/>
      <c r="BL33" s="226"/>
      <c r="BM33" s="226"/>
      <c r="BN33" s="226"/>
      <c r="BO33" s="235"/>
      <c r="BP33" s="235"/>
      <c r="BQ33" s="232">
        <v>27</v>
      </c>
      <c r="BR33" s="233"/>
      <c r="BS33" s="761"/>
      <c r="BT33" s="762"/>
      <c r="BU33" s="762"/>
      <c r="BV33" s="762"/>
      <c r="BW33" s="762"/>
      <c r="BX33" s="762"/>
      <c r="BY33" s="762"/>
      <c r="BZ33" s="762"/>
      <c r="CA33" s="762"/>
      <c r="CB33" s="762"/>
      <c r="CC33" s="762"/>
      <c r="CD33" s="762"/>
      <c r="CE33" s="762"/>
      <c r="CF33" s="762"/>
      <c r="CG33" s="763"/>
      <c r="CH33" s="764"/>
      <c r="CI33" s="765"/>
      <c r="CJ33" s="765"/>
      <c r="CK33" s="765"/>
      <c r="CL33" s="766"/>
      <c r="CM33" s="764"/>
      <c r="CN33" s="765"/>
      <c r="CO33" s="765"/>
      <c r="CP33" s="765"/>
      <c r="CQ33" s="766"/>
      <c r="CR33" s="764"/>
      <c r="CS33" s="765"/>
      <c r="CT33" s="765"/>
      <c r="CU33" s="765"/>
      <c r="CV33" s="766"/>
      <c r="CW33" s="764"/>
      <c r="CX33" s="765"/>
      <c r="CY33" s="765"/>
      <c r="CZ33" s="765"/>
      <c r="DA33" s="766"/>
      <c r="DB33" s="764"/>
      <c r="DC33" s="765"/>
      <c r="DD33" s="765"/>
      <c r="DE33" s="765"/>
      <c r="DF33" s="766"/>
      <c r="DG33" s="764"/>
      <c r="DH33" s="765"/>
      <c r="DI33" s="765"/>
      <c r="DJ33" s="765"/>
      <c r="DK33" s="766"/>
      <c r="DL33" s="764"/>
      <c r="DM33" s="765"/>
      <c r="DN33" s="765"/>
      <c r="DO33" s="765"/>
      <c r="DP33" s="766"/>
      <c r="DQ33" s="764"/>
      <c r="DR33" s="765"/>
      <c r="DS33" s="765"/>
      <c r="DT33" s="765"/>
      <c r="DU33" s="766"/>
      <c r="DV33" s="761"/>
      <c r="DW33" s="762"/>
      <c r="DX33" s="762"/>
      <c r="DY33" s="762"/>
      <c r="DZ33" s="767"/>
      <c r="EA33" s="224"/>
    </row>
    <row r="34" spans="1:131" ht="26.25" customHeight="1" x14ac:dyDescent="0.15">
      <c r="A34" s="236">
        <v>7</v>
      </c>
      <c r="B34" s="768"/>
      <c r="C34" s="769"/>
      <c r="D34" s="769"/>
      <c r="E34" s="769"/>
      <c r="F34" s="769"/>
      <c r="G34" s="769"/>
      <c r="H34" s="769"/>
      <c r="I34" s="769"/>
      <c r="J34" s="769"/>
      <c r="K34" s="769"/>
      <c r="L34" s="769"/>
      <c r="M34" s="769"/>
      <c r="N34" s="769"/>
      <c r="O34" s="769"/>
      <c r="P34" s="770"/>
      <c r="Q34" s="771"/>
      <c r="R34" s="772"/>
      <c r="S34" s="772"/>
      <c r="T34" s="772"/>
      <c r="U34" s="772"/>
      <c r="V34" s="772"/>
      <c r="W34" s="772"/>
      <c r="X34" s="772"/>
      <c r="Y34" s="772"/>
      <c r="Z34" s="772"/>
      <c r="AA34" s="772"/>
      <c r="AB34" s="772"/>
      <c r="AC34" s="772"/>
      <c r="AD34" s="772"/>
      <c r="AE34" s="773"/>
      <c r="AF34" s="774"/>
      <c r="AG34" s="775"/>
      <c r="AH34" s="775"/>
      <c r="AI34" s="775"/>
      <c r="AJ34" s="776"/>
      <c r="AK34" s="826"/>
      <c r="AL34" s="830"/>
      <c r="AM34" s="830"/>
      <c r="AN34" s="830"/>
      <c r="AO34" s="830"/>
      <c r="AP34" s="830"/>
      <c r="AQ34" s="830"/>
      <c r="AR34" s="830"/>
      <c r="AS34" s="830"/>
      <c r="AT34" s="830"/>
      <c r="AU34" s="830"/>
      <c r="AV34" s="830"/>
      <c r="AW34" s="830"/>
      <c r="AX34" s="830"/>
      <c r="AY34" s="830"/>
      <c r="AZ34" s="827"/>
      <c r="BA34" s="827"/>
      <c r="BB34" s="827"/>
      <c r="BC34" s="827"/>
      <c r="BD34" s="827"/>
      <c r="BE34" s="828"/>
      <c r="BF34" s="828"/>
      <c r="BG34" s="828"/>
      <c r="BH34" s="828"/>
      <c r="BI34" s="829"/>
      <c r="BJ34" s="226"/>
      <c r="BK34" s="226"/>
      <c r="BL34" s="226"/>
      <c r="BM34" s="226"/>
      <c r="BN34" s="226"/>
      <c r="BO34" s="235"/>
      <c r="BP34" s="235"/>
      <c r="BQ34" s="232">
        <v>28</v>
      </c>
      <c r="BR34" s="233"/>
      <c r="BS34" s="761"/>
      <c r="BT34" s="762"/>
      <c r="BU34" s="762"/>
      <c r="BV34" s="762"/>
      <c r="BW34" s="762"/>
      <c r="BX34" s="762"/>
      <c r="BY34" s="762"/>
      <c r="BZ34" s="762"/>
      <c r="CA34" s="762"/>
      <c r="CB34" s="762"/>
      <c r="CC34" s="762"/>
      <c r="CD34" s="762"/>
      <c r="CE34" s="762"/>
      <c r="CF34" s="762"/>
      <c r="CG34" s="763"/>
      <c r="CH34" s="764"/>
      <c r="CI34" s="765"/>
      <c r="CJ34" s="765"/>
      <c r="CK34" s="765"/>
      <c r="CL34" s="766"/>
      <c r="CM34" s="764"/>
      <c r="CN34" s="765"/>
      <c r="CO34" s="765"/>
      <c r="CP34" s="765"/>
      <c r="CQ34" s="766"/>
      <c r="CR34" s="764"/>
      <c r="CS34" s="765"/>
      <c r="CT34" s="765"/>
      <c r="CU34" s="765"/>
      <c r="CV34" s="766"/>
      <c r="CW34" s="764"/>
      <c r="CX34" s="765"/>
      <c r="CY34" s="765"/>
      <c r="CZ34" s="765"/>
      <c r="DA34" s="766"/>
      <c r="DB34" s="764"/>
      <c r="DC34" s="765"/>
      <c r="DD34" s="765"/>
      <c r="DE34" s="765"/>
      <c r="DF34" s="766"/>
      <c r="DG34" s="764"/>
      <c r="DH34" s="765"/>
      <c r="DI34" s="765"/>
      <c r="DJ34" s="765"/>
      <c r="DK34" s="766"/>
      <c r="DL34" s="764"/>
      <c r="DM34" s="765"/>
      <c r="DN34" s="765"/>
      <c r="DO34" s="765"/>
      <c r="DP34" s="766"/>
      <c r="DQ34" s="764"/>
      <c r="DR34" s="765"/>
      <c r="DS34" s="765"/>
      <c r="DT34" s="765"/>
      <c r="DU34" s="766"/>
      <c r="DV34" s="761"/>
      <c r="DW34" s="762"/>
      <c r="DX34" s="762"/>
      <c r="DY34" s="762"/>
      <c r="DZ34" s="767"/>
      <c r="EA34" s="224"/>
    </row>
    <row r="35" spans="1:131" ht="26.25" customHeight="1" x14ac:dyDescent="0.15">
      <c r="A35" s="236">
        <v>8</v>
      </c>
      <c r="B35" s="768"/>
      <c r="C35" s="769"/>
      <c r="D35" s="769"/>
      <c r="E35" s="769"/>
      <c r="F35" s="769"/>
      <c r="G35" s="769"/>
      <c r="H35" s="769"/>
      <c r="I35" s="769"/>
      <c r="J35" s="769"/>
      <c r="K35" s="769"/>
      <c r="L35" s="769"/>
      <c r="M35" s="769"/>
      <c r="N35" s="769"/>
      <c r="O35" s="769"/>
      <c r="P35" s="770"/>
      <c r="Q35" s="771"/>
      <c r="R35" s="772"/>
      <c r="S35" s="772"/>
      <c r="T35" s="772"/>
      <c r="U35" s="772"/>
      <c r="V35" s="772"/>
      <c r="W35" s="772"/>
      <c r="X35" s="772"/>
      <c r="Y35" s="772"/>
      <c r="Z35" s="772"/>
      <c r="AA35" s="772"/>
      <c r="AB35" s="772"/>
      <c r="AC35" s="772"/>
      <c r="AD35" s="772"/>
      <c r="AE35" s="773"/>
      <c r="AF35" s="774"/>
      <c r="AG35" s="775"/>
      <c r="AH35" s="775"/>
      <c r="AI35" s="775"/>
      <c r="AJ35" s="776"/>
      <c r="AK35" s="826"/>
      <c r="AL35" s="830"/>
      <c r="AM35" s="830"/>
      <c r="AN35" s="830"/>
      <c r="AO35" s="830"/>
      <c r="AP35" s="830"/>
      <c r="AQ35" s="830"/>
      <c r="AR35" s="830"/>
      <c r="AS35" s="830"/>
      <c r="AT35" s="830"/>
      <c r="AU35" s="830"/>
      <c r="AV35" s="830"/>
      <c r="AW35" s="830"/>
      <c r="AX35" s="830"/>
      <c r="AY35" s="830"/>
      <c r="AZ35" s="827"/>
      <c r="BA35" s="827"/>
      <c r="BB35" s="827"/>
      <c r="BC35" s="827"/>
      <c r="BD35" s="827"/>
      <c r="BE35" s="828"/>
      <c r="BF35" s="828"/>
      <c r="BG35" s="828"/>
      <c r="BH35" s="828"/>
      <c r="BI35" s="829"/>
      <c r="BJ35" s="226"/>
      <c r="BK35" s="226"/>
      <c r="BL35" s="226"/>
      <c r="BM35" s="226"/>
      <c r="BN35" s="226"/>
      <c r="BO35" s="235"/>
      <c r="BP35" s="235"/>
      <c r="BQ35" s="232">
        <v>29</v>
      </c>
      <c r="BR35" s="233"/>
      <c r="BS35" s="761"/>
      <c r="BT35" s="762"/>
      <c r="BU35" s="762"/>
      <c r="BV35" s="762"/>
      <c r="BW35" s="762"/>
      <c r="BX35" s="762"/>
      <c r="BY35" s="762"/>
      <c r="BZ35" s="762"/>
      <c r="CA35" s="762"/>
      <c r="CB35" s="762"/>
      <c r="CC35" s="762"/>
      <c r="CD35" s="762"/>
      <c r="CE35" s="762"/>
      <c r="CF35" s="762"/>
      <c r="CG35" s="763"/>
      <c r="CH35" s="764"/>
      <c r="CI35" s="765"/>
      <c r="CJ35" s="765"/>
      <c r="CK35" s="765"/>
      <c r="CL35" s="766"/>
      <c r="CM35" s="764"/>
      <c r="CN35" s="765"/>
      <c r="CO35" s="765"/>
      <c r="CP35" s="765"/>
      <c r="CQ35" s="766"/>
      <c r="CR35" s="764"/>
      <c r="CS35" s="765"/>
      <c r="CT35" s="765"/>
      <c r="CU35" s="765"/>
      <c r="CV35" s="766"/>
      <c r="CW35" s="764"/>
      <c r="CX35" s="765"/>
      <c r="CY35" s="765"/>
      <c r="CZ35" s="765"/>
      <c r="DA35" s="766"/>
      <c r="DB35" s="764"/>
      <c r="DC35" s="765"/>
      <c r="DD35" s="765"/>
      <c r="DE35" s="765"/>
      <c r="DF35" s="766"/>
      <c r="DG35" s="764"/>
      <c r="DH35" s="765"/>
      <c r="DI35" s="765"/>
      <c r="DJ35" s="765"/>
      <c r="DK35" s="766"/>
      <c r="DL35" s="764"/>
      <c r="DM35" s="765"/>
      <c r="DN35" s="765"/>
      <c r="DO35" s="765"/>
      <c r="DP35" s="766"/>
      <c r="DQ35" s="764"/>
      <c r="DR35" s="765"/>
      <c r="DS35" s="765"/>
      <c r="DT35" s="765"/>
      <c r="DU35" s="766"/>
      <c r="DV35" s="761"/>
      <c r="DW35" s="762"/>
      <c r="DX35" s="762"/>
      <c r="DY35" s="762"/>
      <c r="DZ35" s="767"/>
      <c r="EA35" s="224"/>
    </row>
    <row r="36" spans="1:131" ht="26.25" customHeight="1" x14ac:dyDescent="0.15">
      <c r="A36" s="236">
        <v>9</v>
      </c>
      <c r="B36" s="768"/>
      <c r="C36" s="769"/>
      <c r="D36" s="769"/>
      <c r="E36" s="769"/>
      <c r="F36" s="769"/>
      <c r="G36" s="769"/>
      <c r="H36" s="769"/>
      <c r="I36" s="769"/>
      <c r="J36" s="769"/>
      <c r="K36" s="769"/>
      <c r="L36" s="769"/>
      <c r="M36" s="769"/>
      <c r="N36" s="769"/>
      <c r="O36" s="769"/>
      <c r="P36" s="770"/>
      <c r="Q36" s="771"/>
      <c r="R36" s="772"/>
      <c r="S36" s="772"/>
      <c r="T36" s="772"/>
      <c r="U36" s="772"/>
      <c r="V36" s="772"/>
      <c r="W36" s="772"/>
      <c r="X36" s="772"/>
      <c r="Y36" s="772"/>
      <c r="Z36" s="772"/>
      <c r="AA36" s="772"/>
      <c r="AB36" s="772"/>
      <c r="AC36" s="772"/>
      <c r="AD36" s="772"/>
      <c r="AE36" s="773"/>
      <c r="AF36" s="774"/>
      <c r="AG36" s="775"/>
      <c r="AH36" s="775"/>
      <c r="AI36" s="775"/>
      <c r="AJ36" s="776"/>
      <c r="AK36" s="826"/>
      <c r="AL36" s="830"/>
      <c r="AM36" s="830"/>
      <c r="AN36" s="830"/>
      <c r="AO36" s="830"/>
      <c r="AP36" s="830"/>
      <c r="AQ36" s="830"/>
      <c r="AR36" s="830"/>
      <c r="AS36" s="830"/>
      <c r="AT36" s="830"/>
      <c r="AU36" s="830"/>
      <c r="AV36" s="830"/>
      <c r="AW36" s="830"/>
      <c r="AX36" s="830"/>
      <c r="AY36" s="830"/>
      <c r="AZ36" s="827"/>
      <c r="BA36" s="827"/>
      <c r="BB36" s="827"/>
      <c r="BC36" s="827"/>
      <c r="BD36" s="827"/>
      <c r="BE36" s="828"/>
      <c r="BF36" s="828"/>
      <c r="BG36" s="828"/>
      <c r="BH36" s="828"/>
      <c r="BI36" s="829"/>
      <c r="BJ36" s="226"/>
      <c r="BK36" s="226"/>
      <c r="BL36" s="226"/>
      <c r="BM36" s="226"/>
      <c r="BN36" s="226"/>
      <c r="BO36" s="235"/>
      <c r="BP36" s="235"/>
      <c r="BQ36" s="232">
        <v>30</v>
      </c>
      <c r="BR36" s="233"/>
      <c r="BS36" s="761"/>
      <c r="BT36" s="762"/>
      <c r="BU36" s="762"/>
      <c r="BV36" s="762"/>
      <c r="BW36" s="762"/>
      <c r="BX36" s="762"/>
      <c r="BY36" s="762"/>
      <c r="BZ36" s="762"/>
      <c r="CA36" s="762"/>
      <c r="CB36" s="762"/>
      <c r="CC36" s="762"/>
      <c r="CD36" s="762"/>
      <c r="CE36" s="762"/>
      <c r="CF36" s="762"/>
      <c r="CG36" s="763"/>
      <c r="CH36" s="764"/>
      <c r="CI36" s="765"/>
      <c r="CJ36" s="765"/>
      <c r="CK36" s="765"/>
      <c r="CL36" s="766"/>
      <c r="CM36" s="764"/>
      <c r="CN36" s="765"/>
      <c r="CO36" s="765"/>
      <c r="CP36" s="765"/>
      <c r="CQ36" s="766"/>
      <c r="CR36" s="764"/>
      <c r="CS36" s="765"/>
      <c r="CT36" s="765"/>
      <c r="CU36" s="765"/>
      <c r="CV36" s="766"/>
      <c r="CW36" s="764"/>
      <c r="CX36" s="765"/>
      <c r="CY36" s="765"/>
      <c r="CZ36" s="765"/>
      <c r="DA36" s="766"/>
      <c r="DB36" s="764"/>
      <c r="DC36" s="765"/>
      <c r="DD36" s="765"/>
      <c r="DE36" s="765"/>
      <c r="DF36" s="766"/>
      <c r="DG36" s="764"/>
      <c r="DH36" s="765"/>
      <c r="DI36" s="765"/>
      <c r="DJ36" s="765"/>
      <c r="DK36" s="766"/>
      <c r="DL36" s="764"/>
      <c r="DM36" s="765"/>
      <c r="DN36" s="765"/>
      <c r="DO36" s="765"/>
      <c r="DP36" s="766"/>
      <c r="DQ36" s="764"/>
      <c r="DR36" s="765"/>
      <c r="DS36" s="765"/>
      <c r="DT36" s="765"/>
      <c r="DU36" s="766"/>
      <c r="DV36" s="761"/>
      <c r="DW36" s="762"/>
      <c r="DX36" s="762"/>
      <c r="DY36" s="762"/>
      <c r="DZ36" s="767"/>
      <c r="EA36" s="224"/>
    </row>
    <row r="37" spans="1:131" ht="26.25" customHeight="1" x14ac:dyDescent="0.15">
      <c r="A37" s="236">
        <v>10</v>
      </c>
      <c r="B37" s="768"/>
      <c r="C37" s="769"/>
      <c r="D37" s="769"/>
      <c r="E37" s="769"/>
      <c r="F37" s="769"/>
      <c r="G37" s="769"/>
      <c r="H37" s="769"/>
      <c r="I37" s="769"/>
      <c r="J37" s="769"/>
      <c r="K37" s="769"/>
      <c r="L37" s="769"/>
      <c r="M37" s="769"/>
      <c r="N37" s="769"/>
      <c r="O37" s="769"/>
      <c r="P37" s="770"/>
      <c r="Q37" s="771"/>
      <c r="R37" s="772"/>
      <c r="S37" s="772"/>
      <c r="T37" s="772"/>
      <c r="U37" s="772"/>
      <c r="V37" s="772"/>
      <c r="W37" s="772"/>
      <c r="X37" s="772"/>
      <c r="Y37" s="772"/>
      <c r="Z37" s="772"/>
      <c r="AA37" s="772"/>
      <c r="AB37" s="772"/>
      <c r="AC37" s="772"/>
      <c r="AD37" s="772"/>
      <c r="AE37" s="773"/>
      <c r="AF37" s="774"/>
      <c r="AG37" s="775"/>
      <c r="AH37" s="775"/>
      <c r="AI37" s="775"/>
      <c r="AJ37" s="776"/>
      <c r="AK37" s="826"/>
      <c r="AL37" s="830"/>
      <c r="AM37" s="830"/>
      <c r="AN37" s="830"/>
      <c r="AO37" s="830"/>
      <c r="AP37" s="830"/>
      <c r="AQ37" s="830"/>
      <c r="AR37" s="830"/>
      <c r="AS37" s="830"/>
      <c r="AT37" s="830"/>
      <c r="AU37" s="830"/>
      <c r="AV37" s="830"/>
      <c r="AW37" s="830"/>
      <c r="AX37" s="830"/>
      <c r="AY37" s="830"/>
      <c r="AZ37" s="827"/>
      <c r="BA37" s="827"/>
      <c r="BB37" s="827"/>
      <c r="BC37" s="827"/>
      <c r="BD37" s="827"/>
      <c r="BE37" s="828"/>
      <c r="BF37" s="828"/>
      <c r="BG37" s="828"/>
      <c r="BH37" s="828"/>
      <c r="BI37" s="829"/>
      <c r="BJ37" s="226"/>
      <c r="BK37" s="226"/>
      <c r="BL37" s="226"/>
      <c r="BM37" s="226"/>
      <c r="BN37" s="226"/>
      <c r="BO37" s="235"/>
      <c r="BP37" s="235"/>
      <c r="BQ37" s="232">
        <v>31</v>
      </c>
      <c r="BR37" s="233"/>
      <c r="BS37" s="761"/>
      <c r="BT37" s="762"/>
      <c r="BU37" s="762"/>
      <c r="BV37" s="762"/>
      <c r="BW37" s="762"/>
      <c r="BX37" s="762"/>
      <c r="BY37" s="762"/>
      <c r="BZ37" s="762"/>
      <c r="CA37" s="762"/>
      <c r="CB37" s="762"/>
      <c r="CC37" s="762"/>
      <c r="CD37" s="762"/>
      <c r="CE37" s="762"/>
      <c r="CF37" s="762"/>
      <c r="CG37" s="763"/>
      <c r="CH37" s="764"/>
      <c r="CI37" s="765"/>
      <c r="CJ37" s="765"/>
      <c r="CK37" s="765"/>
      <c r="CL37" s="766"/>
      <c r="CM37" s="764"/>
      <c r="CN37" s="765"/>
      <c r="CO37" s="765"/>
      <c r="CP37" s="765"/>
      <c r="CQ37" s="766"/>
      <c r="CR37" s="764"/>
      <c r="CS37" s="765"/>
      <c r="CT37" s="765"/>
      <c r="CU37" s="765"/>
      <c r="CV37" s="766"/>
      <c r="CW37" s="764"/>
      <c r="CX37" s="765"/>
      <c r="CY37" s="765"/>
      <c r="CZ37" s="765"/>
      <c r="DA37" s="766"/>
      <c r="DB37" s="764"/>
      <c r="DC37" s="765"/>
      <c r="DD37" s="765"/>
      <c r="DE37" s="765"/>
      <c r="DF37" s="766"/>
      <c r="DG37" s="764"/>
      <c r="DH37" s="765"/>
      <c r="DI37" s="765"/>
      <c r="DJ37" s="765"/>
      <c r="DK37" s="766"/>
      <c r="DL37" s="764"/>
      <c r="DM37" s="765"/>
      <c r="DN37" s="765"/>
      <c r="DO37" s="765"/>
      <c r="DP37" s="766"/>
      <c r="DQ37" s="764"/>
      <c r="DR37" s="765"/>
      <c r="DS37" s="765"/>
      <c r="DT37" s="765"/>
      <c r="DU37" s="766"/>
      <c r="DV37" s="761"/>
      <c r="DW37" s="762"/>
      <c r="DX37" s="762"/>
      <c r="DY37" s="762"/>
      <c r="DZ37" s="767"/>
      <c r="EA37" s="224"/>
    </row>
    <row r="38" spans="1:131" ht="26.25" customHeight="1" x14ac:dyDescent="0.15">
      <c r="A38" s="236">
        <v>11</v>
      </c>
      <c r="B38" s="768"/>
      <c r="C38" s="769"/>
      <c r="D38" s="769"/>
      <c r="E38" s="769"/>
      <c r="F38" s="769"/>
      <c r="G38" s="769"/>
      <c r="H38" s="769"/>
      <c r="I38" s="769"/>
      <c r="J38" s="769"/>
      <c r="K38" s="769"/>
      <c r="L38" s="769"/>
      <c r="M38" s="769"/>
      <c r="N38" s="769"/>
      <c r="O38" s="769"/>
      <c r="P38" s="770"/>
      <c r="Q38" s="771"/>
      <c r="R38" s="772"/>
      <c r="S38" s="772"/>
      <c r="T38" s="772"/>
      <c r="U38" s="772"/>
      <c r="V38" s="772"/>
      <c r="W38" s="772"/>
      <c r="X38" s="772"/>
      <c r="Y38" s="772"/>
      <c r="Z38" s="772"/>
      <c r="AA38" s="772"/>
      <c r="AB38" s="772"/>
      <c r="AC38" s="772"/>
      <c r="AD38" s="772"/>
      <c r="AE38" s="773"/>
      <c r="AF38" s="774"/>
      <c r="AG38" s="775"/>
      <c r="AH38" s="775"/>
      <c r="AI38" s="775"/>
      <c r="AJ38" s="776"/>
      <c r="AK38" s="826"/>
      <c r="AL38" s="830"/>
      <c r="AM38" s="830"/>
      <c r="AN38" s="830"/>
      <c r="AO38" s="830"/>
      <c r="AP38" s="830"/>
      <c r="AQ38" s="830"/>
      <c r="AR38" s="830"/>
      <c r="AS38" s="830"/>
      <c r="AT38" s="830"/>
      <c r="AU38" s="830"/>
      <c r="AV38" s="830"/>
      <c r="AW38" s="830"/>
      <c r="AX38" s="830"/>
      <c r="AY38" s="830"/>
      <c r="AZ38" s="827"/>
      <c r="BA38" s="827"/>
      <c r="BB38" s="827"/>
      <c r="BC38" s="827"/>
      <c r="BD38" s="827"/>
      <c r="BE38" s="828"/>
      <c r="BF38" s="828"/>
      <c r="BG38" s="828"/>
      <c r="BH38" s="828"/>
      <c r="BI38" s="829"/>
      <c r="BJ38" s="226"/>
      <c r="BK38" s="226"/>
      <c r="BL38" s="226"/>
      <c r="BM38" s="226"/>
      <c r="BN38" s="226"/>
      <c r="BO38" s="235"/>
      <c r="BP38" s="235"/>
      <c r="BQ38" s="232">
        <v>32</v>
      </c>
      <c r="BR38" s="233"/>
      <c r="BS38" s="761"/>
      <c r="BT38" s="762"/>
      <c r="BU38" s="762"/>
      <c r="BV38" s="762"/>
      <c r="BW38" s="762"/>
      <c r="BX38" s="762"/>
      <c r="BY38" s="762"/>
      <c r="BZ38" s="762"/>
      <c r="CA38" s="762"/>
      <c r="CB38" s="762"/>
      <c r="CC38" s="762"/>
      <c r="CD38" s="762"/>
      <c r="CE38" s="762"/>
      <c r="CF38" s="762"/>
      <c r="CG38" s="763"/>
      <c r="CH38" s="764"/>
      <c r="CI38" s="765"/>
      <c r="CJ38" s="765"/>
      <c r="CK38" s="765"/>
      <c r="CL38" s="766"/>
      <c r="CM38" s="764"/>
      <c r="CN38" s="765"/>
      <c r="CO38" s="765"/>
      <c r="CP38" s="765"/>
      <c r="CQ38" s="766"/>
      <c r="CR38" s="764"/>
      <c r="CS38" s="765"/>
      <c r="CT38" s="765"/>
      <c r="CU38" s="765"/>
      <c r="CV38" s="766"/>
      <c r="CW38" s="764"/>
      <c r="CX38" s="765"/>
      <c r="CY38" s="765"/>
      <c r="CZ38" s="765"/>
      <c r="DA38" s="766"/>
      <c r="DB38" s="764"/>
      <c r="DC38" s="765"/>
      <c r="DD38" s="765"/>
      <c r="DE38" s="765"/>
      <c r="DF38" s="766"/>
      <c r="DG38" s="764"/>
      <c r="DH38" s="765"/>
      <c r="DI38" s="765"/>
      <c r="DJ38" s="765"/>
      <c r="DK38" s="766"/>
      <c r="DL38" s="764"/>
      <c r="DM38" s="765"/>
      <c r="DN38" s="765"/>
      <c r="DO38" s="765"/>
      <c r="DP38" s="766"/>
      <c r="DQ38" s="764"/>
      <c r="DR38" s="765"/>
      <c r="DS38" s="765"/>
      <c r="DT38" s="765"/>
      <c r="DU38" s="766"/>
      <c r="DV38" s="761"/>
      <c r="DW38" s="762"/>
      <c r="DX38" s="762"/>
      <c r="DY38" s="762"/>
      <c r="DZ38" s="767"/>
      <c r="EA38" s="224"/>
    </row>
    <row r="39" spans="1:131" ht="26.25" customHeight="1" x14ac:dyDescent="0.15">
      <c r="A39" s="236">
        <v>12</v>
      </c>
      <c r="B39" s="768"/>
      <c r="C39" s="769"/>
      <c r="D39" s="769"/>
      <c r="E39" s="769"/>
      <c r="F39" s="769"/>
      <c r="G39" s="769"/>
      <c r="H39" s="769"/>
      <c r="I39" s="769"/>
      <c r="J39" s="769"/>
      <c r="K39" s="769"/>
      <c r="L39" s="769"/>
      <c r="M39" s="769"/>
      <c r="N39" s="769"/>
      <c r="O39" s="769"/>
      <c r="P39" s="770"/>
      <c r="Q39" s="771"/>
      <c r="R39" s="772"/>
      <c r="S39" s="772"/>
      <c r="T39" s="772"/>
      <c r="U39" s="772"/>
      <c r="V39" s="772"/>
      <c r="W39" s="772"/>
      <c r="X39" s="772"/>
      <c r="Y39" s="772"/>
      <c r="Z39" s="772"/>
      <c r="AA39" s="772"/>
      <c r="AB39" s="772"/>
      <c r="AC39" s="772"/>
      <c r="AD39" s="772"/>
      <c r="AE39" s="773"/>
      <c r="AF39" s="774"/>
      <c r="AG39" s="775"/>
      <c r="AH39" s="775"/>
      <c r="AI39" s="775"/>
      <c r="AJ39" s="776"/>
      <c r="AK39" s="826"/>
      <c r="AL39" s="830"/>
      <c r="AM39" s="830"/>
      <c r="AN39" s="830"/>
      <c r="AO39" s="830"/>
      <c r="AP39" s="830"/>
      <c r="AQ39" s="830"/>
      <c r="AR39" s="830"/>
      <c r="AS39" s="830"/>
      <c r="AT39" s="830"/>
      <c r="AU39" s="830"/>
      <c r="AV39" s="830"/>
      <c r="AW39" s="830"/>
      <c r="AX39" s="830"/>
      <c r="AY39" s="830"/>
      <c r="AZ39" s="827"/>
      <c r="BA39" s="827"/>
      <c r="BB39" s="827"/>
      <c r="BC39" s="827"/>
      <c r="BD39" s="827"/>
      <c r="BE39" s="828"/>
      <c r="BF39" s="828"/>
      <c r="BG39" s="828"/>
      <c r="BH39" s="828"/>
      <c r="BI39" s="829"/>
      <c r="BJ39" s="226"/>
      <c r="BK39" s="226"/>
      <c r="BL39" s="226"/>
      <c r="BM39" s="226"/>
      <c r="BN39" s="226"/>
      <c r="BO39" s="235"/>
      <c r="BP39" s="235"/>
      <c r="BQ39" s="232">
        <v>33</v>
      </c>
      <c r="BR39" s="233"/>
      <c r="BS39" s="761"/>
      <c r="BT39" s="762"/>
      <c r="BU39" s="762"/>
      <c r="BV39" s="762"/>
      <c r="BW39" s="762"/>
      <c r="BX39" s="762"/>
      <c r="BY39" s="762"/>
      <c r="BZ39" s="762"/>
      <c r="CA39" s="762"/>
      <c r="CB39" s="762"/>
      <c r="CC39" s="762"/>
      <c r="CD39" s="762"/>
      <c r="CE39" s="762"/>
      <c r="CF39" s="762"/>
      <c r="CG39" s="763"/>
      <c r="CH39" s="764"/>
      <c r="CI39" s="765"/>
      <c r="CJ39" s="765"/>
      <c r="CK39" s="765"/>
      <c r="CL39" s="766"/>
      <c r="CM39" s="764"/>
      <c r="CN39" s="765"/>
      <c r="CO39" s="765"/>
      <c r="CP39" s="765"/>
      <c r="CQ39" s="766"/>
      <c r="CR39" s="764"/>
      <c r="CS39" s="765"/>
      <c r="CT39" s="765"/>
      <c r="CU39" s="765"/>
      <c r="CV39" s="766"/>
      <c r="CW39" s="764"/>
      <c r="CX39" s="765"/>
      <c r="CY39" s="765"/>
      <c r="CZ39" s="765"/>
      <c r="DA39" s="766"/>
      <c r="DB39" s="764"/>
      <c r="DC39" s="765"/>
      <c r="DD39" s="765"/>
      <c r="DE39" s="765"/>
      <c r="DF39" s="766"/>
      <c r="DG39" s="764"/>
      <c r="DH39" s="765"/>
      <c r="DI39" s="765"/>
      <c r="DJ39" s="765"/>
      <c r="DK39" s="766"/>
      <c r="DL39" s="764"/>
      <c r="DM39" s="765"/>
      <c r="DN39" s="765"/>
      <c r="DO39" s="765"/>
      <c r="DP39" s="766"/>
      <c r="DQ39" s="764"/>
      <c r="DR39" s="765"/>
      <c r="DS39" s="765"/>
      <c r="DT39" s="765"/>
      <c r="DU39" s="766"/>
      <c r="DV39" s="761"/>
      <c r="DW39" s="762"/>
      <c r="DX39" s="762"/>
      <c r="DY39" s="762"/>
      <c r="DZ39" s="767"/>
      <c r="EA39" s="224"/>
    </row>
    <row r="40" spans="1:131" ht="26.25" customHeight="1" x14ac:dyDescent="0.15">
      <c r="A40" s="232">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26"/>
      <c r="AL40" s="830"/>
      <c r="AM40" s="830"/>
      <c r="AN40" s="830"/>
      <c r="AO40" s="830"/>
      <c r="AP40" s="830"/>
      <c r="AQ40" s="830"/>
      <c r="AR40" s="830"/>
      <c r="AS40" s="830"/>
      <c r="AT40" s="830"/>
      <c r="AU40" s="830"/>
      <c r="AV40" s="830"/>
      <c r="AW40" s="830"/>
      <c r="AX40" s="830"/>
      <c r="AY40" s="830"/>
      <c r="AZ40" s="827"/>
      <c r="BA40" s="827"/>
      <c r="BB40" s="827"/>
      <c r="BC40" s="827"/>
      <c r="BD40" s="827"/>
      <c r="BE40" s="828"/>
      <c r="BF40" s="828"/>
      <c r="BG40" s="828"/>
      <c r="BH40" s="828"/>
      <c r="BI40" s="829"/>
      <c r="BJ40" s="226"/>
      <c r="BK40" s="226"/>
      <c r="BL40" s="226"/>
      <c r="BM40" s="226"/>
      <c r="BN40" s="226"/>
      <c r="BO40" s="235"/>
      <c r="BP40" s="235"/>
      <c r="BQ40" s="232">
        <v>34</v>
      </c>
      <c r="BR40" s="233"/>
      <c r="BS40" s="761"/>
      <c r="BT40" s="762"/>
      <c r="BU40" s="762"/>
      <c r="BV40" s="762"/>
      <c r="BW40" s="762"/>
      <c r="BX40" s="762"/>
      <c r="BY40" s="762"/>
      <c r="BZ40" s="762"/>
      <c r="CA40" s="762"/>
      <c r="CB40" s="762"/>
      <c r="CC40" s="762"/>
      <c r="CD40" s="762"/>
      <c r="CE40" s="762"/>
      <c r="CF40" s="762"/>
      <c r="CG40" s="763"/>
      <c r="CH40" s="764"/>
      <c r="CI40" s="765"/>
      <c r="CJ40" s="765"/>
      <c r="CK40" s="765"/>
      <c r="CL40" s="766"/>
      <c r="CM40" s="764"/>
      <c r="CN40" s="765"/>
      <c r="CO40" s="765"/>
      <c r="CP40" s="765"/>
      <c r="CQ40" s="766"/>
      <c r="CR40" s="764"/>
      <c r="CS40" s="765"/>
      <c r="CT40" s="765"/>
      <c r="CU40" s="765"/>
      <c r="CV40" s="766"/>
      <c r="CW40" s="764"/>
      <c r="CX40" s="765"/>
      <c r="CY40" s="765"/>
      <c r="CZ40" s="765"/>
      <c r="DA40" s="766"/>
      <c r="DB40" s="764"/>
      <c r="DC40" s="765"/>
      <c r="DD40" s="765"/>
      <c r="DE40" s="765"/>
      <c r="DF40" s="766"/>
      <c r="DG40" s="764"/>
      <c r="DH40" s="765"/>
      <c r="DI40" s="765"/>
      <c r="DJ40" s="765"/>
      <c r="DK40" s="766"/>
      <c r="DL40" s="764"/>
      <c r="DM40" s="765"/>
      <c r="DN40" s="765"/>
      <c r="DO40" s="765"/>
      <c r="DP40" s="766"/>
      <c r="DQ40" s="764"/>
      <c r="DR40" s="765"/>
      <c r="DS40" s="765"/>
      <c r="DT40" s="765"/>
      <c r="DU40" s="766"/>
      <c r="DV40" s="761"/>
      <c r="DW40" s="762"/>
      <c r="DX40" s="762"/>
      <c r="DY40" s="762"/>
      <c r="DZ40" s="767"/>
      <c r="EA40" s="224"/>
    </row>
    <row r="41" spans="1:131" ht="26.25" customHeight="1" x14ac:dyDescent="0.15">
      <c r="A41" s="232">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26"/>
      <c r="AL41" s="830"/>
      <c r="AM41" s="830"/>
      <c r="AN41" s="830"/>
      <c r="AO41" s="830"/>
      <c r="AP41" s="830"/>
      <c r="AQ41" s="830"/>
      <c r="AR41" s="830"/>
      <c r="AS41" s="830"/>
      <c r="AT41" s="830"/>
      <c r="AU41" s="830"/>
      <c r="AV41" s="830"/>
      <c r="AW41" s="830"/>
      <c r="AX41" s="830"/>
      <c r="AY41" s="830"/>
      <c r="AZ41" s="827"/>
      <c r="BA41" s="827"/>
      <c r="BB41" s="827"/>
      <c r="BC41" s="827"/>
      <c r="BD41" s="827"/>
      <c r="BE41" s="828"/>
      <c r="BF41" s="828"/>
      <c r="BG41" s="828"/>
      <c r="BH41" s="828"/>
      <c r="BI41" s="829"/>
      <c r="BJ41" s="226"/>
      <c r="BK41" s="226"/>
      <c r="BL41" s="226"/>
      <c r="BM41" s="226"/>
      <c r="BN41" s="226"/>
      <c r="BO41" s="235"/>
      <c r="BP41" s="235"/>
      <c r="BQ41" s="232">
        <v>35</v>
      </c>
      <c r="BR41" s="233"/>
      <c r="BS41" s="761"/>
      <c r="BT41" s="762"/>
      <c r="BU41" s="762"/>
      <c r="BV41" s="762"/>
      <c r="BW41" s="762"/>
      <c r="BX41" s="762"/>
      <c r="BY41" s="762"/>
      <c r="BZ41" s="762"/>
      <c r="CA41" s="762"/>
      <c r="CB41" s="762"/>
      <c r="CC41" s="762"/>
      <c r="CD41" s="762"/>
      <c r="CE41" s="762"/>
      <c r="CF41" s="762"/>
      <c r="CG41" s="763"/>
      <c r="CH41" s="764"/>
      <c r="CI41" s="765"/>
      <c r="CJ41" s="765"/>
      <c r="CK41" s="765"/>
      <c r="CL41" s="766"/>
      <c r="CM41" s="764"/>
      <c r="CN41" s="765"/>
      <c r="CO41" s="765"/>
      <c r="CP41" s="765"/>
      <c r="CQ41" s="766"/>
      <c r="CR41" s="764"/>
      <c r="CS41" s="765"/>
      <c r="CT41" s="765"/>
      <c r="CU41" s="765"/>
      <c r="CV41" s="766"/>
      <c r="CW41" s="764"/>
      <c r="CX41" s="765"/>
      <c r="CY41" s="765"/>
      <c r="CZ41" s="765"/>
      <c r="DA41" s="766"/>
      <c r="DB41" s="764"/>
      <c r="DC41" s="765"/>
      <c r="DD41" s="765"/>
      <c r="DE41" s="765"/>
      <c r="DF41" s="766"/>
      <c r="DG41" s="764"/>
      <c r="DH41" s="765"/>
      <c r="DI41" s="765"/>
      <c r="DJ41" s="765"/>
      <c r="DK41" s="766"/>
      <c r="DL41" s="764"/>
      <c r="DM41" s="765"/>
      <c r="DN41" s="765"/>
      <c r="DO41" s="765"/>
      <c r="DP41" s="766"/>
      <c r="DQ41" s="764"/>
      <c r="DR41" s="765"/>
      <c r="DS41" s="765"/>
      <c r="DT41" s="765"/>
      <c r="DU41" s="766"/>
      <c r="DV41" s="761"/>
      <c r="DW41" s="762"/>
      <c r="DX41" s="762"/>
      <c r="DY41" s="762"/>
      <c r="DZ41" s="767"/>
      <c r="EA41" s="224"/>
    </row>
    <row r="42" spans="1:131" ht="26.25" customHeight="1" x14ac:dyDescent="0.15">
      <c r="A42" s="232">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26"/>
      <c r="AL42" s="830"/>
      <c r="AM42" s="830"/>
      <c r="AN42" s="830"/>
      <c r="AO42" s="830"/>
      <c r="AP42" s="830"/>
      <c r="AQ42" s="830"/>
      <c r="AR42" s="830"/>
      <c r="AS42" s="830"/>
      <c r="AT42" s="830"/>
      <c r="AU42" s="830"/>
      <c r="AV42" s="830"/>
      <c r="AW42" s="830"/>
      <c r="AX42" s="830"/>
      <c r="AY42" s="830"/>
      <c r="AZ42" s="827"/>
      <c r="BA42" s="827"/>
      <c r="BB42" s="827"/>
      <c r="BC42" s="827"/>
      <c r="BD42" s="827"/>
      <c r="BE42" s="828"/>
      <c r="BF42" s="828"/>
      <c r="BG42" s="828"/>
      <c r="BH42" s="828"/>
      <c r="BI42" s="829"/>
      <c r="BJ42" s="226"/>
      <c r="BK42" s="226"/>
      <c r="BL42" s="226"/>
      <c r="BM42" s="226"/>
      <c r="BN42" s="226"/>
      <c r="BO42" s="235"/>
      <c r="BP42" s="235"/>
      <c r="BQ42" s="232">
        <v>36</v>
      </c>
      <c r="BR42" s="233"/>
      <c r="BS42" s="761"/>
      <c r="BT42" s="762"/>
      <c r="BU42" s="762"/>
      <c r="BV42" s="762"/>
      <c r="BW42" s="762"/>
      <c r="BX42" s="762"/>
      <c r="BY42" s="762"/>
      <c r="BZ42" s="762"/>
      <c r="CA42" s="762"/>
      <c r="CB42" s="762"/>
      <c r="CC42" s="762"/>
      <c r="CD42" s="762"/>
      <c r="CE42" s="762"/>
      <c r="CF42" s="762"/>
      <c r="CG42" s="763"/>
      <c r="CH42" s="764"/>
      <c r="CI42" s="765"/>
      <c r="CJ42" s="765"/>
      <c r="CK42" s="765"/>
      <c r="CL42" s="766"/>
      <c r="CM42" s="764"/>
      <c r="CN42" s="765"/>
      <c r="CO42" s="765"/>
      <c r="CP42" s="765"/>
      <c r="CQ42" s="766"/>
      <c r="CR42" s="764"/>
      <c r="CS42" s="765"/>
      <c r="CT42" s="765"/>
      <c r="CU42" s="765"/>
      <c r="CV42" s="766"/>
      <c r="CW42" s="764"/>
      <c r="CX42" s="765"/>
      <c r="CY42" s="765"/>
      <c r="CZ42" s="765"/>
      <c r="DA42" s="766"/>
      <c r="DB42" s="764"/>
      <c r="DC42" s="765"/>
      <c r="DD42" s="765"/>
      <c r="DE42" s="765"/>
      <c r="DF42" s="766"/>
      <c r="DG42" s="764"/>
      <c r="DH42" s="765"/>
      <c r="DI42" s="765"/>
      <c r="DJ42" s="765"/>
      <c r="DK42" s="766"/>
      <c r="DL42" s="764"/>
      <c r="DM42" s="765"/>
      <c r="DN42" s="765"/>
      <c r="DO42" s="765"/>
      <c r="DP42" s="766"/>
      <c r="DQ42" s="764"/>
      <c r="DR42" s="765"/>
      <c r="DS42" s="765"/>
      <c r="DT42" s="765"/>
      <c r="DU42" s="766"/>
      <c r="DV42" s="761"/>
      <c r="DW42" s="762"/>
      <c r="DX42" s="762"/>
      <c r="DY42" s="762"/>
      <c r="DZ42" s="767"/>
      <c r="EA42" s="224"/>
    </row>
    <row r="43" spans="1:131" ht="26.25" customHeight="1" x14ac:dyDescent="0.15">
      <c r="A43" s="232">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26"/>
      <c r="AL43" s="830"/>
      <c r="AM43" s="830"/>
      <c r="AN43" s="830"/>
      <c r="AO43" s="830"/>
      <c r="AP43" s="830"/>
      <c r="AQ43" s="830"/>
      <c r="AR43" s="830"/>
      <c r="AS43" s="830"/>
      <c r="AT43" s="830"/>
      <c r="AU43" s="830"/>
      <c r="AV43" s="830"/>
      <c r="AW43" s="830"/>
      <c r="AX43" s="830"/>
      <c r="AY43" s="830"/>
      <c r="AZ43" s="827"/>
      <c r="BA43" s="827"/>
      <c r="BB43" s="827"/>
      <c r="BC43" s="827"/>
      <c r="BD43" s="827"/>
      <c r="BE43" s="828"/>
      <c r="BF43" s="828"/>
      <c r="BG43" s="828"/>
      <c r="BH43" s="828"/>
      <c r="BI43" s="829"/>
      <c r="BJ43" s="226"/>
      <c r="BK43" s="226"/>
      <c r="BL43" s="226"/>
      <c r="BM43" s="226"/>
      <c r="BN43" s="226"/>
      <c r="BO43" s="235"/>
      <c r="BP43" s="235"/>
      <c r="BQ43" s="232">
        <v>37</v>
      </c>
      <c r="BR43" s="233"/>
      <c r="BS43" s="761"/>
      <c r="BT43" s="762"/>
      <c r="BU43" s="762"/>
      <c r="BV43" s="762"/>
      <c r="BW43" s="762"/>
      <c r="BX43" s="762"/>
      <c r="BY43" s="762"/>
      <c r="BZ43" s="762"/>
      <c r="CA43" s="762"/>
      <c r="CB43" s="762"/>
      <c r="CC43" s="762"/>
      <c r="CD43" s="762"/>
      <c r="CE43" s="762"/>
      <c r="CF43" s="762"/>
      <c r="CG43" s="763"/>
      <c r="CH43" s="764"/>
      <c r="CI43" s="765"/>
      <c r="CJ43" s="765"/>
      <c r="CK43" s="765"/>
      <c r="CL43" s="766"/>
      <c r="CM43" s="764"/>
      <c r="CN43" s="765"/>
      <c r="CO43" s="765"/>
      <c r="CP43" s="765"/>
      <c r="CQ43" s="766"/>
      <c r="CR43" s="764"/>
      <c r="CS43" s="765"/>
      <c r="CT43" s="765"/>
      <c r="CU43" s="765"/>
      <c r="CV43" s="766"/>
      <c r="CW43" s="764"/>
      <c r="CX43" s="765"/>
      <c r="CY43" s="765"/>
      <c r="CZ43" s="765"/>
      <c r="DA43" s="766"/>
      <c r="DB43" s="764"/>
      <c r="DC43" s="765"/>
      <c r="DD43" s="765"/>
      <c r="DE43" s="765"/>
      <c r="DF43" s="766"/>
      <c r="DG43" s="764"/>
      <c r="DH43" s="765"/>
      <c r="DI43" s="765"/>
      <c r="DJ43" s="765"/>
      <c r="DK43" s="766"/>
      <c r="DL43" s="764"/>
      <c r="DM43" s="765"/>
      <c r="DN43" s="765"/>
      <c r="DO43" s="765"/>
      <c r="DP43" s="766"/>
      <c r="DQ43" s="764"/>
      <c r="DR43" s="765"/>
      <c r="DS43" s="765"/>
      <c r="DT43" s="765"/>
      <c r="DU43" s="766"/>
      <c r="DV43" s="761"/>
      <c r="DW43" s="762"/>
      <c r="DX43" s="762"/>
      <c r="DY43" s="762"/>
      <c r="DZ43" s="767"/>
      <c r="EA43" s="224"/>
    </row>
    <row r="44" spans="1:131" ht="26.25" customHeight="1" x14ac:dyDescent="0.15">
      <c r="A44" s="232">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26"/>
      <c r="AL44" s="830"/>
      <c r="AM44" s="830"/>
      <c r="AN44" s="830"/>
      <c r="AO44" s="830"/>
      <c r="AP44" s="830"/>
      <c r="AQ44" s="830"/>
      <c r="AR44" s="830"/>
      <c r="AS44" s="830"/>
      <c r="AT44" s="830"/>
      <c r="AU44" s="830"/>
      <c r="AV44" s="830"/>
      <c r="AW44" s="830"/>
      <c r="AX44" s="830"/>
      <c r="AY44" s="830"/>
      <c r="AZ44" s="827"/>
      <c r="BA44" s="827"/>
      <c r="BB44" s="827"/>
      <c r="BC44" s="827"/>
      <c r="BD44" s="827"/>
      <c r="BE44" s="828"/>
      <c r="BF44" s="828"/>
      <c r="BG44" s="828"/>
      <c r="BH44" s="828"/>
      <c r="BI44" s="829"/>
      <c r="BJ44" s="226"/>
      <c r="BK44" s="226"/>
      <c r="BL44" s="226"/>
      <c r="BM44" s="226"/>
      <c r="BN44" s="226"/>
      <c r="BO44" s="235"/>
      <c r="BP44" s="235"/>
      <c r="BQ44" s="232">
        <v>38</v>
      </c>
      <c r="BR44" s="233"/>
      <c r="BS44" s="761"/>
      <c r="BT44" s="762"/>
      <c r="BU44" s="762"/>
      <c r="BV44" s="762"/>
      <c r="BW44" s="762"/>
      <c r="BX44" s="762"/>
      <c r="BY44" s="762"/>
      <c r="BZ44" s="762"/>
      <c r="CA44" s="762"/>
      <c r="CB44" s="762"/>
      <c r="CC44" s="762"/>
      <c r="CD44" s="762"/>
      <c r="CE44" s="762"/>
      <c r="CF44" s="762"/>
      <c r="CG44" s="763"/>
      <c r="CH44" s="764"/>
      <c r="CI44" s="765"/>
      <c r="CJ44" s="765"/>
      <c r="CK44" s="765"/>
      <c r="CL44" s="766"/>
      <c r="CM44" s="764"/>
      <c r="CN44" s="765"/>
      <c r="CO44" s="765"/>
      <c r="CP44" s="765"/>
      <c r="CQ44" s="766"/>
      <c r="CR44" s="764"/>
      <c r="CS44" s="765"/>
      <c r="CT44" s="765"/>
      <c r="CU44" s="765"/>
      <c r="CV44" s="766"/>
      <c r="CW44" s="764"/>
      <c r="CX44" s="765"/>
      <c r="CY44" s="765"/>
      <c r="CZ44" s="765"/>
      <c r="DA44" s="766"/>
      <c r="DB44" s="764"/>
      <c r="DC44" s="765"/>
      <c r="DD44" s="765"/>
      <c r="DE44" s="765"/>
      <c r="DF44" s="766"/>
      <c r="DG44" s="764"/>
      <c r="DH44" s="765"/>
      <c r="DI44" s="765"/>
      <c r="DJ44" s="765"/>
      <c r="DK44" s="766"/>
      <c r="DL44" s="764"/>
      <c r="DM44" s="765"/>
      <c r="DN44" s="765"/>
      <c r="DO44" s="765"/>
      <c r="DP44" s="766"/>
      <c r="DQ44" s="764"/>
      <c r="DR44" s="765"/>
      <c r="DS44" s="765"/>
      <c r="DT44" s="765"/>
      <c r="DU44" s="766"/>
      <c r="DV44" s="761"/>
      <c r="DW44" s="762"/>
      <c r="DX44" s="762"/>
      <c r="DY44" s="762"/>
      <c r="DZ44" s="767"/>
      <c r="EA44" s="224"/>
    </row>
    <row r="45" spans="1:131" ht="26.25" customHeight="1" x14ac:dyDescent="0.15">
      <c r="A45" s="232">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26"/>
      <c r="AL45" s="830"/>
      <c r="AM45" s="830"/>
      <c r="AN45" s="830"/>
      <c r="AO45" s="830"/>
      <c r="AP45" s="830"/>
      <c r="AQ45" s="830"/>
      <c r="AR45" s="830"/>
      <c r="AS45" s="830"/>
      <c r="AT45" s="830"/>
      <c r="AU45" s="830"/>
      <c r="AV45" s="830"/>
      <c r="AW45" s="830"/>
      <c r="AX45" s="830"/>
      <c r="AY45" s="830"/>
      <c r="AZ45" s="827"/>
      <c r="BA45" s="827"/>
      <c r="BB45" s="827"/>
      <c r="BC45" s="827"/>
      <c r="BD45" s="827"/>
      <c r="BE45" s="828"/>
      <c r="BF45" s="828"/>
      <c r="BG45" s="828"/>
      <c r="BH45" s="828"/>
      <c r="BI45" s="829"/>
      <c r="BJ45" s="226"/>
      <c r="BK45" s="226"/>
      <c r="BL45" s="226"/>
      <c r="BM45" s="226"/>
      <c r="BN45" s="226"/>
      <c r="BO45" s="235"/>
      <c r="BP45" s="235"/>
      <c r="BQ45" s="232">
        <v>39</v>
      </c>
      <c r="BR45" s="233"/>
      <c r="BS45" s="761"/>
      <c r="BT45" s="762"/>
      <c r="BU45" s="762"/>
      <c r="BV45" s="762"/>
      <c r="BW45" s="762"/>
      <c r="BX45" s="762"/>
      <c r="BY45" s="762"/>
      <c r="BZ45" s="762"/>
      <c r="CA45" s="762"/>
      <c r="CB45" s="762"/>
      <c r="CC45" s="762"/>
      <c r="CD45" s="762"/>
      <c r="CE45" s="762"/>
      <c r="CF45" s="762"/>
      <c r="CG45" s="763"/>
      <c r="CH45" s="764"/>
      <c r="CI45" s="765"/>
      <c r="CJ45" s="765"/>
      <c r="CK45" s="765"/>
      <c r="CL45" s="766"/>
      <c r="CM45" s="764"/>
      <c r="CN45" s="765"/>
      <c r="CO45" s="765"/>
      <c r="CP45" s="765"/>
      <c r="CQ45" s="766"/>
      <c r="CR45" s="764"/>
      <c r="CS45" s="765"/>
      <c r="CT45" s="765"/>
      <c r="CU45" s="765"/>
      <c r="CV45" s="766"/>
      <c r="CW45" s="764"/>
      <c r="CX45" s="765"/>
      <c r="CY45" s="765"/>
      <c r="CZ45" s="765"/>
      <c r="DA45" s="766"/>
      <c r="DB45" s="764"/>
      <c r="DC45" s="765"/>
      <c r="DD45" s="765"/>
      <c r="DE45" s="765"/>
      <c r="DF45" s="766"/>
      <c r="DG45" s="764"/>
      <c r="DH45" s="765"/>
      <c r="DI45" s="765"/>
      <c r="DJ45" s="765"/>
      <c r="DK45" s="766"/>
      <c r="DL45" s="764"/>
      <c r="DM45" s="765"/>
      <c r="DN45" s="765"/>
      <c r="DO45" s="765"/>
      <c r="DP45" s="766"/>
      <c r="DQ45" s="764"/>
      <c r="DR45" s="765"/>
      <c r="DS45" s="765"/>
      <c r="DT45" s="765"/>
      <c r="DU45" s="766"/>
      <c r="DV45" s="761"/>
      <c r="DW45" s="762"/>
      <c r="DX45" s="762"/>
      <c r="DY45" s="762"/>
      <c r="DZ45" s="767"/>
      <c r="EA45" s="224"/>
    </row>
    <row r="46" spans="1:131" ht="26.25" customHeight="1" x14ac:dyDescent="0.15">
      <c r="A46" s="232">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26"/>
      <c r="AL46" s="830"/>
      <c r="AM46" s="830"/>
      <c r="AN46" s="830"/>
      <c r="AO46" s="830"/>
      <c r="AP46" s="830"/>
      <c r="AQ46" s="830"/>
      <c r="AR46" s="830"/>
      <c r="AS46" s="830"/>
      <c r="AT46" s="830"/>
      <c r="AU46" s="830"/>
      <c r="AV46" s="830"/>
      <c r="AW46" s="830"/>
      <c r="AX46" s="830"/>
      <c r="AY46" s="830"/>
      <c r="AZ46" s="827"/>
      <c r="BA46" s="827"/>
      <c r="BB46" s="827"/>
      <c r="BC46" s="827"/>
      <c r="BD46" s="827"/>
      <c r="BE46" s="828"/>
      <c r="BF46" s="828"/>
      <c r="BG46" s="828"/>
      <c r="BH46" s="828"/>
      <c r="BI46" s="829"/>
      <c r="BJ46" s="226"/>
      <c r="BK46" s="226"/>
      <c r="BL46" s="226"/>
      <c r="BM46" s="226"/>
      <c r="BN46" s="226"/>
      <c r="BO46" s="235"/>
      <c r="BP46" s="235"/>
      <c r="BQ46" s="232">
        <v>40</v>
      </c>
      <c r="BR46" s="233"/>
      <c r="BS46" s="761"/>
      <c r="BT46" s="762"/>
      <c r="BU46" s="762"/>
      <c r="BV46" s="762"/>
      <c r="BW46" s="762"/>
      <c r="BX46" s="762"/>
      <c r="BY46" s="762"/>
      <c r="BZ46" s="762"/>
      <c r="CA46" s="762"/>
      <c r="CB46" s="762"/>
      <c r="CC46" s="762"/>
      <c r="CD46" s="762"/>
      <c r="CE46" s="762"/>
      <c r="CF46" s="762"/>
      <c r="CG46" s="763"/>
      <c r="CH46" s="764"/>
      <c r="CI46" s="765"/>
      <c r="CJ46" s="765"/>
      <c r="CK46" s="765"/>
      <c r="CL46" s="766"/>
      <c r="CM46" s="764"/>
      <c r="CN46" s="765"/>
      <c r="CO46" s="765"/>
      <c r="CP46" s="765"/>
      <c r="CQ46" s="766"/>
      <c r="CR46" s="764"/>
      <c r="CS46" s="765"/>
      <c r="CT46" s="765"/>
      <c r="CU46" s="765"/>
      <c r="CV46" s="766"/>
      <c r="CW46" s="764"/>
      <c r="CX46" s="765"/>
      <c r="CY46" s="765"/>
      <c r="CZ46" s="765"/>
      <c r="DA46" s="766"/>
      <c r="DB46" s="764"/>
      <c r="DC46" s="765"/>
      <c r="DD46" s="765"/>
      <c r="DE46" s="765"/>
      <c r="DF46" s="766"/>
      <c r="DG46" s="764"/>
      <c r="DH46" s="765"/>
      <c r="DI46" s="765"/>
      <c r="DJ46" s="765"/>
      <c r="DK46" s="766"/>
      <c r="DL46" s="764"/>
      <c r="DM46" s="765"/>
      <c r="DN46" s="765"/>
      <c r="DO46" s="765"/>
      <c r="DP46" s="766"/>
      <c r="DQ46" s="764"/>
      <c r="DR46" s="765"/>
      <c r="DS46" s="765"/>
      <c r="DT46" s="765"/>
      <c r="DU46" s="766"/>
      <c r="DV46" s="761"/>
      <c r="DW46" s="762"/>
      <c r="DX46" s="762"/>
      <c r="DY46" s="762"/>
      <c r="DZ46" s="767"/>
      <c r="EA46" s="224"/>
    </row>
    <row r="47" spans="1:131" ht="26.25" customHeight="1" x14ac:dyDescent="0.15">
      <c r="A47" s="232">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26"/>
      <c r="AL47" s="830"/>
      <c r="AM47" s="830"/>
      <c r="AN47" s="830"/>
      <c r="AO47" s="830"/>
      <c r="AP47" s="830"/>
      <c r="AQ47" s="830"/>
      <c r="AR47" s="830"/>
      <c r="AS47" s="830"/>
      <c r="AT47" s="830"/>
      <c r="AU47" s="830"/>
      <c r="AV47" s="830"/>
      <c r="AW47" s="830"/>
      <c r="AX47" s="830"/>
      <c r="AY47" s="830"/>
      <c r="AZ47" s="827"/>
      <c r="BA47" s="827"/>
      <c r="BB47" s="827"/>
      <c r="BC47" s="827"/>
      <c r="BD47" s="827"/>
      <c r="BE47" s="828"/>
      <c r="BF47" s="828"/>
      <c r="BG47" s="828"/>
      <c r="BH47" s="828"/>
      <c r="BI47" s="829"/>
      <c r="BJ47" s="226"/>
      <c r="BK47" s="226"/>
      <c r="BL47" s="226"/>
      <c r="BM47" s="226"/>
      <c r="BN47" s="226"/>
      <c r="BO47" s="235"/>
      <c r="BP47" s="235"/>
      <c r="BQ47" s="232">
        <v>41</v>
      </c>
      <c r="BR47" s="233"/>
      <c r="BS47" s="761"/>
      <c r="BT47" s="762"/>
      <c r="BU47" s="762"/>
      <c r="BV47" s="762"/>
      <c r="BW47" s="762"/>
      <c r="BX47" s="762"/>
      <c r="BY47" s="762"/>
      <c r="BZ47" s="762"/>
      <c r="CA47" s="762"/>
      <c r="CB47" s="762"/>
      <c r="CC47" s="762"/>
      <c r="CD47" s="762"/>
      <c r="CE47" s="762"/>
      <c r="CF47" s="762"/>
      <c r="CG47" s="763"/>
      <c r="CH47" s="764"/>
      <c r="CI47" s="765"/>
      <c r="CJ47" s="765"/>
      <c r="CK47" s="765"/>
      <c r="CL47" s="766"/>
      <c r="CM47" s="764"/>
      <c r="CN47" s="765"/>
      <c r="CO47" s="765"/>
      <c r="CP47" s="765"/>
      <c r="CQ47" s="766"/>
      <c r="CR47" s="764"/>
      <c r="CS47" s="765"/>
      <c r="CT47" s="765"/>
      <c r="CU47" s="765"/>
      <c r="CV47" s="766"/>
      <c r="CW47" s="764"/>
      <c r="CX47" s="765"/>
      <c r="CY47" s="765"/>
      <c r="CZ47" s="765"/>
      <c r="DA47" s="766"/>
      <c r="DB47" s="764"/>
      <c r="DC47" s="765"/>
      <c r="DD47" s="765"/>
      <c r="DE47" s="765"/>
      <c r="DF47" s="766"/>
      <c r="DG47" s="764"/>
      <c r="DH47" s="765"/>
      <c r="DI47" s="765"/>
      <c r="DJ47" s="765"/>
      <c r="DK47" s="766"/>
      <c r="DL47" s="764"/>
      <c r="DM47" s="765"/>
      <c r="DN47" s="765"/>
      <c r="DO47" s="765"/>
      <c r="DP47" s="766"/>
      <c r="DQ47" s="764"/>
      <c r="DR47" s="765"/>
      <c r="DS47" s="765"/>
      <c r="DT47" s="765"/>
      <c r="DU47" s="766"/>
      <c r="DV47" s="761"/>
      <c r="DW47" s="762"/>
      <c r="DX47" s="762"/>
      <c r="DY47" s="762"/>
      <c r="DZ47" s="767"/>
      <c r="EA47" s="224"/>
    </row>
    <row r="48" spans="1:131" ht="26.25" customHeight="1" x14ac:dyDescent="0.15">
      <c r="A48" s="232">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26"/>
      <c r="AL48" s="830"/>
      <c r="AM48" s="830"/>
      <c r="AN48" s="830"/>
      <c r="AO48" s="830"/>
      <c r="AP48" s="830"/>
      <c r="AQ48" s="830"/>
      <c r="AR48" s="830"/>
      <c r="AS48" s="830"/>
      <c r="AT48" s="830"/>
      <c r="AU48" s="830"/>
      <c r="AV48" s="830"/>
      <c r="AW48" s="830"/>
      <c r="AX48" s="830"/>
      <c r="AY48" s="830"/>
      <c r="AZ48" s="827"/>
      <c r="BA48" s="827"/>
      <c r="BB48" s="827"/>
      <c r="BC48" s="827"/>
      <c r="BD48" s="827"/>
      <c r="BE48" s="828"/>
      <c r="BF48" s="828"/>
      <c r="BG48" s="828"/>
      <c r="BH48" s="828"/>
      <c r="BI48" s="829"/>
      <c r="BJ48" s="226"/>
      <c r="BK48" s="226"/>
      <c r="BL48" s="226"/>
      <c r="BM48" s="226"/>
      <c r="BN48" s="226"/>
      <c r="BO48" s="235"/>
      <c r="BP48" s="235"/>
      <c r="BQ48" s="232">
        <v>42</v>
      </c>
      <c r="BR48" s="233"/>
      <c r="BS48" s="761"/>
      <c r="BT48" s="762"/>
      <c r="BU48" s="762"/>
      <c r="BV48" s="762"/>
      <c r="BW48" s="762"/>
      <c r="BX48" s="762"/>
      <c r="BY48" s="762"/>
      <c r="BZ48" s="762"/>
      <c r="CA48" s="762"/>
      <c r="CB48" s="762"/>
      <c r="CC48" s="762"/>
      <c r="CD48" s="762"/>
      <c r="CE48" s="762"/>
      <c r="CF48" s="762"/>
      <c r="CG48" s="763"/>
      <c r="CH48" s="764"/>
      <c r="CI48" s="765"/>
      <c r="CJ48" s="765"/>
      <c r="CK48" s="765"/>
      <c r="CL48" s="766"/>
      <c r="CM48" s="764"/>
      <c r="CN48" s="765"/>
      <c r="CO48" s="765"/>
      <c r="CP48" s="765"/>
      <c r="CQ48" s="766"/>
      <c r="CR48" s="764"/>
      <c r="CS48" s="765"/>
      <c r="CT48" s="765"/>
      <c r="CU48" s="765"/>
      <c r="CV48" s="766"/>
      <c r="CW48" s="764"/>
      <c r="CX48" s="765"/>
      <c r="CY48" s="765"/>
      <c r="CZ48" s="765"/>
      <c r="DA48" s="766"/>
      <c r="DB48" s="764"/>
      <c r="DC48" s="765"/>
      <c r="DD48" s="765"/>
      <c r="DE48" s="765"/>
      <c r="DF48" s="766"/>
      <c r="DG48" s="764"/>
      <c r="DH48" s="765"/>
      <c r="DI48" s="765"/>
      <c r="DJ48" s="765"/>
      <c r="DK48" s="766"/>
      <c r="DL48" s="764"/>
      <c r="DM48" s="765"/>
      <c r="DN48" s="765"/>
      <c r="DO48" s="765"/>
      <c r="DP48" s="766"/>
      <c r="DQ48" s="764"/>
      <c r="DR48" s="765"/>
      <c r="DS48" s="765"/>
      <c r="DT48" s="765"/>
      <c r="DU48" s="766"/>
      <c r="DV48" s="761"/>
      <c r="DW48" s="762"/>
      <c r="DX48" s="762"/>
      <c r="DY48" s="762"/>
      <c r="DZ48" s="767"/>
      <c r="EA48" s="224"/>
    </row>
    <row r="49" spans="1:131" ht="26.25" customHeight="1" x14ac:dyDescent="0.15">
      <c r="A49" s="232">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26"/>
      <c r="AL49" s="830"/>
      <c r="AM49" s="830"/>
      <c r="AN49" s="830"/>
      <c r="AO49" s="830"/>
      <c r="AP49" s="830"/>
      <c r="AQ49" s="830"/>
      <c r="AR49" s="830"/>
      <c r="AS49" s="830"/>
      <c r="AT49" s="830"/>
      <c r="AU49" s="830"/>
      <c r="AV49" s="830"/>
      <c r="AW49" s="830"/>
      <c r="AX49" s="830"/>
      <c r="AY49" s="830"/>
      <c r="AZ49" s="827"/>
      <c r="BA49" s="827"/>
      <c r="BB49" s="827"/>
      <c r="BC49" s="827"/>
      <c r="BD49" s="827"/>
      <c r="BE49" s="828"/>
      <c r="BF49" s="828"/>
      <c r="BG49" s="828"/>
      <c r="BH49" s="828"/>
      <c r="BI49" s="829"/>
      <c r="BJ49" s="226"/>
      <c r="BK49" s="226"/>
      <c r="BL49" s="226"/>
      <c r="BM49" s="226"/>
      <c r="BN49" s="226"/>
      <c r="BO49" s="235"/>
      <c r="BP49" s="235"/>
      <c r="BQ49" s="232">
        <v>43</v>
      </c>
      <c r="BR49" s="233"/>
      <c r="BS49" s="761"/>
      <c r="BT49" s="762"/>
      <c r="BU49" s="762"/>
      <c r="BV49" s="762"/>
      <c r="BW49" s="762"/>
      <c r="BX49" s="762"/>
      <c r="BY49" s="762"/>
      <c r="BZ49" s="762"/>
      <c r="CA49" s="762"/>
      <c r="CB49" s="762"/>
      <c r="CC49" s="762"/>
      <c r="CD49" s="762"/>
      <c r="CE49" s="762"/>
      <c r="CF49" s="762"/>
      <c r="CG49" s="763"/>
      <c r="CH49" s="764"/>
      <c r="CI49" s="765"/>
      <c r="CJ49" s="765"/>
      <c r="CK49" s="765"/>
      <c r="CL49" s="766"/>
      <c r="CM49" s="764"/>
      <c r="CN49" s="765"/>
      <c r="CO49" s="765"/>
      <c r="CP49" s="765"/>
      <c r="CQ49" s="766"/>
      <c r="CR49" s="764"/>
      <c r="CS49" s="765"/>
      <c r="CT49" s="765"/>
      <c r="CU49" s="765"/>
      <c r="CV49" s="766"/>
      <c r="CW49" s="764"/>
      <c r="CX49" s="765"/>
      <c r="CY49" s="765"/>
      <c r="CZ49" s="765"/>
      <c r="DA49" s="766"/>
      <c r="DB49" s="764"/>
      <c r="DC49" s="765"/>
      <c r="DD49" s="765"/>
      <c r="DE49" s="765"/>
      <c r="DF49" s="766"/>
      <c r="DG49" s="764"/>
      <c r="DH49" s="765"/>
      <c r="DI49" s="765"/>
      <c r="DJ49" s="765"/>
      <c r="DK49" s="766"/>
      <c r="DL49" s="764"/>
      <c r="DM49" s="765"/>
      <c r="DN49" s="765"/>
      <c r="DO49" s="765"/>
      <c r="DP49" s="766"/>
      <c r="DQ49" s="764"/>
      <c r="DR49" s="765"/>
      <c r="DS49" s="765"/>
      <c r="DT49" s="765"/>
      <c r="DU49" s="766"/>
      <c r="DV49" s="761"/>
      <c r="DW49" s="762"/>
      <c r="DX49" s="762"/>
      <c r="DY49" s="762"/>
      <c r="DZ49" s="767"/>
      <c r="EA49" s="224"/>
    </row>
    <row r="50" spans="1:131" ht="26.25" customHeight="1" x14ac:dyDescent="0.15">
      <c r="A50" s="232">
        <v>23</v>
      </c>
      <c r="B50" s="768"/>
      <c r="C50" s="769"/>
      <c r="D50" s="769"/>
      <c r="E50" s="769"/>
      <c r="F50" s="769"/>
      <c r="G50" s="769"/>
      <c r="H50" s="769"/>
      <c r="I50" s="769"/>
      <c r="J50" s="769"/>
      <c r="K50" s="769"/>
      <c r="L50" s="769"/>
      <c r="M50" s="769"/>
      <c r="N50" s="769"/>
      <c r="O50" s="769"/>
      <c r="P50" s="770"/>
      <c r="Q50" s="831"/>
      <c r="R50" s="832"/>
      <c r="S50" s="832"/>
      <c r="T50" s="832"/>
      <c r="U50" s="832"/>
      <c r="V50" s="832"/>
      <c r="W50" s="832"/>
      <c r="X50" s="832"/>
      <c r="Y50" s="832"/>
      <c r="Z50" s="832"/>
      <c r="AA50" s="832"/>
      <c r="AB50" s="832"/>
      <c r="AC50" s="832"/>
      <c r="AD50" s="832"/>
      <c r="AE50" s="833"/>
      <c r="AF50" s="774"/>
      <c r="AG50" s="775"/>
      <c r="AH50" s="775"/>
      <c r="AI50" s="775"/>
      <c r="AJ50" s="776"/>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6"/>
      <c r="BK50" s="226"/>
      <c r="BL50" s="226"/>
      <c r="BM50" s="226"/>
      <c r="BN50" s="226"/>
      <c r="BO50" s="235"/>
      <c r="BP50" s="235"/>
      <c r="BQ50" s="232">
        <v>44</v>
      </c>
      <c r="BR50" s="233"/>
      <c r="BS50" s="761"/>
      <c r="BT50" s="762"/>
      <c r="BU50" s="762"/>
      <c r="BV50" s="762"/>
      <c r="BW50" s="762"/>
      <c r="BX50" s="762"/>
      <c r="BY50" s="762"/>
      <c r="BZ50" s="762"/>
      <c r="CA50" s="762"/>
      <c r="CB50" s="762"/>
      <c r="CC50" s="762"/>
      <c r="CD50" s="762"/>
      <c r="CE50" s="762"/>
      <c r="CF50" s="762"/>
      <c r="CG50" s="763"/>
      <c r="CH50" s="764"/>
      <c r="CI50" s="765"/>
      <c r="CJ50" s="765"/>
      <c r="CK50" s="765"/>
      <c r="CL50" s="766"/>
      <c r="CM50" s="764"/>
      <c r="CN50" s="765"/>
      <c r="CO50" s="765"/>
      <c r="CP50" s="765"/>
      <c r="CQ50" s="766"/>
      <c r="CR50" s="764"/>
      <c r="CS50" s="765"/>
      <c r="CT50" s="765"/>
      <c r="CU50" s="765"/>
      <c r="CV50" s="766"/>
      <c r="CW50" s="764"/>
      <c r="CX50" s="765"/>
      <c r="CY50" s="765"/>
      <c r="CZ50" s="765"/>
      <c r="DA50" s="766"/>
      <c r="DB50" s="764"/>
      <c r="DC50" s="765"/>
      <c r="DD50" s="765"/>
      <c r="DE50" s="765"/>
      <c r="DF50" s="766"/>
      <c r="DG50" s="764"/>
      <c r="DH50" s="765"/>
      <c r="DI50" s="765"/>
      <c r="DJ50" s="765"/>
      <c r="DK50" s="766"/>
      <c r="DL50" s="764"/>
      <c r="DM50" s="765"/>
      <c r="DN50" s="765"/>
      <c r="DO50" s="765"/>
      <c r="DP50" s="766"/>
      <c r="DQ50" s="764"/>
      <c r="DR50" s="765"/>
      <c r="DS50" s="765"/>
      <c r="DT50" s="765"/>
      <c r="DU50" s="766"/>
      <c r="DV50" s="761"/>
      <c r="DW50" s="762"/>
      <c r="DX50" s="762"/>
      <c r="DY50" s="762"/>
      <c r="DZ50" s="767"/>
      <c r="EA50" s="224"/>
    </row>
    <row r="51" spans="1:131" ht="26.25" customHeight="1" x14ac:dyDescent="0.15">
      <c r="A51" s="232">
        <v>24</v>
      </c>
      <c r="B51" s="768"/>
      <c r="C51" s="769"/>
      <c r="D51" s="769"/>
      <c r="E51" s="769"/>
      <c r="F51" s="769"/>
      <c r="G51" s="769"/>
      <c r="H51" s="769"/>
      <c r="I51" s="769"/>
      <c r="J51" s="769"/>
      <c r="K51" s="769"/>
      <c r="L51" s="769"/>
      <c r="M51" s="769"/>
      <c r="N51" s="769"/>
      <c r="O51" s="769"/>
      <c r="P51" s="770"/>
      <c r="Q51" s="831"/>
      <c r="R51" s="832"/>
      <c r="S51" s="832"/>
      <c r="T51" s="832"/>
      <c r="U51" s="832"/>
      <c r="V51" s="832"/>
      <c r="W51" s="832"/>
      <c r="X51" s="832"/>
      <c r="Y51" s="832"/>
      <c r="Z51" s="832"/>
      <c r="AA51" s="832"/>
      <c r="AB51" s="832"/>
      <c r="AC51" s="832"/>
      <c r="AD51" s="832"/>
      <c r="AE51" s="833"/>
      <c r="AF51" s="774"/>
      <c r="AG51" s="775"/>
      <c r="AH51" s="775"/>
      <c r="AI51" s="775"/>
      <c r="AJ51" s="776"/>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6"/>
      <c r="BK51" s="226"/>
      <c r="BL51" s="226"/>
      <c r="BM51" s="226"/>
      <c r="BN51" s="226"/>
      <c r="BO51" s="235"/>
      <c r="BP51" s="235"/>
      <c r="BQ51" s="232">
        <v>45</v>
      </c>
      <c r="BR51" s="233"/>
      <c r="BS51" s="761"/>
      <c r="BT51" s="762"/>
      <c r="BU51" s="762"/>
      <c r="BV51" s="762"/>
      <c r="BW51" s="762"/>
      <c r="BX51" s="762"/>
      <c r="BY51" s="762"/>
      <c r="BZ51" s="762"/>
      <c r="CA51" s="762"/>
      <c r="CB51" s="762"/>
      <c r="CC51" s="762"/>
      <c r="CD51" s="762"/>
      <c r="CE51" s="762"/>
      <c r="CF51" s="762"/>
      <c r="CG51" s="763"/>
      <c r="CH51" s="764"/>
      <c r="CI51" s="765"/>
      <c r="CJ51" s="765"/>
      <c r="CK51" s="765"/>
      <c r="CL51" s="766"/>
      <c r="CM51" s="764"/>
      <c r="CN51" s="765"/>
      <c r="CO51" s="765"/>
      <c r="CP51" s="765"/>
      <c r="CQ51" s="766"/>
      <c r="CR51" s="764"/>
      <c r="CS51" s="765"/>
      <c r="CT51" s="765"/>
      <c r="CU51" s="765"/>
      <c r="CV51" s="766"/>
      <c r="CW51" s="764"/>
      <c r="CX51" s="765"/>
      <c r="CY51" s="765"/>
      <c r="CZ51" s="765"/>
      <c r="DA51" s="766"/>
      <c r="DB51" s="764"/>
      <c r="DC51" s="765"/>
      <c r="DD51" s="765"/>
      <c r="DE51" s="765"/>
      <c r="DF51" s="766"/>
      <c r="DG51" s="764"/>
      <c r="DH51" s="765"/>
      <c r="DI51" s="765"/>
      <c r="DJ51" s="765"/>
      <c r="DK51" s="766"/>
      <c r="DL51" s="764"/>
      <c r="DM51" s="765"/>
      <c r="DN51" s="765"/>
      <c r="DO51" s="765"/>
      <c r="DP51" s="766"/>
      <c r="DQ51" s="764"/>
      <c r="DR51" s="765"/>
      <c r="DS51" s="765"/>
      <c r="DT51" s="765"/>
      <c r="DU51" s="766"/>
      <c r="DV51" s="761"/>
      <c r="DW51" s="762"/>
      <c r="DX51" s="762"/>
      <c r="DY51" s="762"/>
      <c r="DZ51" s="767"/>
      <c r="EA51" s="224"/>
    </row>
    <row r="52" spans="1:131" ht="26.25" customHeight="1" x14ac:dyDescent="0.15">
      <c r="A52" s="232">
        <v>25</v>
      </c>
      <c r="B52" s="768"/>
      <c r="C52" s="769"/>
      <c r="D52" s="769"/>
      <c r="E52" s="769"/>
      <c r="F52" s="769"/>
      <c r="G52" s="769"/>
      <c r="H52" s="769"/>
      <c r="I52" s="769"/>
      <c r="J52" s="769"/>
      <c r="K52" s="769"/>
      <c r="L52" s="769"/>
      <c r="M52" s="769"/>
      <c r="N52" s="769"/>
      <c r="O52" s="769"/>
      <c r="P52" s="770"/>
      <c r="Q52" s="831"/>
      <c r="R52" s="832"/>
      <c r="S52" s="832"/>
      <c r="T52" s="832"/>
      <c r="U52" s="832"/>
      <c r="V52" s="832"/>
      <c r="W52" s="832"/>
      <c r="X52" s="832"/>
      <c r="Y52" s="832"/>
      <c r="Z52" s="832"/>
      <c r="AA52" s="832"/>
      <c r="AB52" s="832"/>
      <c r="AC52" s="832"/>
      <c r="AD52" s="832"/>
      <c r="AE52" s="833"/>
      <c r="AF52" s="774"/>
      <c r="AG52" s="775"/>
      <c r="AH52" s="775"/>
      <c r="AI52" s="775"/>
      <c r="AJ52" s="776"/>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6"/>
      <c r="BK52" s="226"/>
      <c r="BL52" s="226"/>
      <c r="BM52" s="226"/>
      <c r="BN52" s="226"/>
      <c r="BO52" s="235"/>
      <c r="BP52" s="235"/>
      <c r="BQ52" s="232">
        <v>46</v>
      </c>
      <c r="BR52" s="233"/>
      <c r="BS52" s="761"/>
      <c r="BT52" s="762"/>
      <c r="BU52" s="762"/>
      <c r="BV52" s="762"/>
      <c r="BW52" s="762"/>
      <c r="BX52" s="762"/>
      <c r="BY52" s="762"/>
      <c r="BZ52" s="762"/>
      <c r="CA52" s="762"/>
      <c r="CB52" s="762"/>
      <c r="CC52" s="762"/>
      <c r="CD52" s="762"/>
      <c r="CE52" s="762"/>
      <c r="CF52" s="762"/>
      <c r="CG52" s="763"/>
      <c r="CH52" s="764"/>
      <c r="CI52" s="765"/>
      <c r="CJ52" s="765"/>
      <c r="CK52" s="765"/>
      <c r="CL52" s="766"/>
      <c r="CM52" s="764"/>
      <c r="CN52" s="765"/>
      <c r="CO52" s="765"/>
      <c r="CP52" s="765"/>
      <c r="CQ52" s="766"/>
      <c r="CR52" s="764"/>
      <c r="CS52" s="765"/>
      <c r="CT52" s="765"/>
      <c r="CU52" s="765"/>
      <c r="CV52" s="766"/>
      <c r="CW52" s="764"/>
      <c r="CX52" s="765"/>
      <c r="CY52" s="765"/>
      <c r="CZ52" s="765"/>
      <c r="DA52" s="766"/>
      <c r="DB52" s="764"/>
      <c r="DC52" s="765"/>
      <c r="DD52" s="765"/>
      <c r="DE52" s="765"/>
      <c r="DF52" s="766"/>
      <c r="DG52" s="764"/>
      <c r="DH52" s="765"/>
      <c r="DI52" s="765"/>
      <c r="DJ52" s="765"/>
      <c r="DK52" s="766"/>
      <c r="DL52" s="764"/>
      <c r="DM52" s="765"/>
      <c r="DN52" s="765"/>
      <c r="DO52" s="765"/>
      <c r="DP52" s="766"/>
      <c r="DQ52" s="764"/>
      <c r="DR52" s="765"/>
      <c r="DS52" s="765"/>
      <c r="DT52" s="765"/>
      <c r="DU52" s="766"/>
      <c r="DV52" s="761"/>
      <c r="DW52" s="762"/>
      <c r="DX52" s="762"/>
      <c r="DY52" s="762"/>
      <c r="DZ52" s="767"/>
      <c r="EA52" s="224"/>
    </row>
    <row r="53" spans="1:131" ht="26.25" customHeight="1" x14ac:dyDescent="0.15">
      <c r="A53" s="232">
        <v>26</v>
      </c>
      <c r="B53" s="768"/>
      <c r="C53" s="769"/>
      <c r="D53" s="769"/>
      <c r="E53" s="769"/>
      <c r="F53" s="769"/>
      <c r="G53" s="769"/>
      <c r="H53" s="769"/>
      <c r="I53" s="769"/>
      <c r="J53" s="769"/>
      <c r="K53" s="769"/>
      <c r="L53" s="769"/>
      <c r="M53" s="769"/>
      <c r="N53" s="769"/>
      <c r="O53" s="769"/>
      <c r="P53" s="770"/>
      <c r="Q53" s="831"/>
      <c r="R53" s="832"/>
      <c r="S53" s="832"/>
      <c r="T53" s="832"/>
      <c r="U53" s="832"/>
      <c r="V53" s="832"/>
      <c r="W53" s="832"/>
      <c r="X53" s="832"/>
      <c r="Y53" s="832"/>
      <c r="Z53" s="832"/>
      <c r="AA53" s="832"/>
      <c r="AB53" s="832"/>
      <c r="AC53" s="832"/>
      <c r="AD53" s="832"/>
      <c r="AE53" s="833"/>
      <c r="AF53" s="774"/>
      <c r="AG53" s="775"/>
      <c r="AH53" s="775"/>
      <c r="AI53" s="775"/>
      <c r="AJ53" s="776"/>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6"/>
      <c r="BK53" s="226"/>
      <c r="BL53" s="226"/>
      <c r="BM53" s="226"/>
      <c r="BN53" s="226"/>
      <c r="BO53" s="235"/>
      <c r="BP53" s="235"/>
      <c r="BQ53" s="232">
        <v>47</v>
      </c>
      <c r="BR53" s="233"/>
      <c r="BS53" s="761"/>
      <c r="BT53" s="762"/>
      <c r="BU53" s="762"/>
      <c r="BV53" s="762"/>
      <c r="BW53" s="762"/>
      <c r="BX53" s="762"/>
      <c r="BY53" s="762"/>
      <c r="BZ53" s="762"/>
      <c r="CA53" s="762"/>
      <c r="CB53" s="762"/>
      <c r="CC53" s="762"/>
      <c r="CD53" s="762"/>
      <c r="CE53" s="762"/>
      <c r="CF53" s="762"/>
      <c r="CG53" s="763"/>
      <c r="CH53" s="764"/>
      <c r="CI53" s="765"/>
      <c r="CJ53" s="765"/>
      <c r="CK53" s="765"/>
      <c r="CL53" s="766"/>
      <c r="CM53" s="764"/>
      <c r="CN53" s="765"/>
      <c r="CO53" s="765"/>
      <c r="CP53" s="765"/>
      <c r="CQ53" s="766"/>
      <c r="CR53" s="764"/>
      <c r="CS53" s="765"/>
      <c r="CT53" s="765"/>
      <c r="CU53" s="765"/>
      <c r="CV53" s="766"/>
      <c r="CW53" s="764"/>
      <c r="CX53" s="765"/>
      <c r="CY53" s="765"/>
      <c r="CZ53" s="765"/>
      <c r="DA53" s="766"/>
      <c r="DB53" s="764"/>
      <c r="DC53" s="765"/>
      <c r="DD53" s="765"/>
      <c r="DE53" s="765"/>
      <c r="DF53" s="766"/>
      <c r="DG53" s="764"/>
      <c r="DH53" s="765"/>
      <c r="DI53" s="765"/>
      <c r="DJ53" s="765"/>
      <c r="DK53" s="766"/>
      <c r="DL53" s="764"/>
      <c r="DM53" s="765"/>
      <c r="DN53" s="765"/>
      <c r="DO53" s="765"/>
      <c r="DP53" s="766"/>
      <c r="DQ53" s="764"/>
      <c r="DR53" s="765"/>
      <c r="DS53" s="765"/>
      <c r="DT53" s="765"/>
      <c r="DU53" s="766"/>
      <c r="DV53" s="761"/>
      <c r="DW53" s="762"/>
      <c r="DX53" s="762"/>
      <c r="DY53" s="762"/>
      <c r="DZ53" s="767"/>
      <c r="EA53" s="224"/>
    </row>
    <row r="54" spans="1:131" ht="26.25" customHeight="1" x14ac:dyDescent="0.15">
      <c r="A54" s="232">
        <v>27</v>
      </c>
      <c r="B54" s="768"/>
      <c r="C54" s="769"/>
      <c r="D54" s="769"/>
      <c r="E54" s="769"/>
      <c r="F54" s="769"/>
      <c r="G54" s="769"/>
      <c r="H54" s="769"/>
      <c r="I54" s="769"/>
      <c r="J54" s="769"/>
      <c r="K54" s="769"/>
      <c r="L54" s="769"/>
      <c r="M54" s="769"/>
      <c r="N54" s="769"/>
      <c r="O54" s="769"/>
      <c r="P54" s="770"/>
      <c r="Q54" s="831"/>
      <c r="R54" s="832"/>
      <c r="S54" s="832"/>
      <c r="T54" s="832"/>
      <c r="U54" s="832"/>
      <c r="V54" s="832"/>
      <c r="W54" s="832"/>
      <c r="X54" s="832"/>
      <c r="Y54" s="832"/>
      <c r="Z54" s="832"/>
      <c r="AA54" s="832"/>
      <c r="AB54" s="832"/>
      <c r="AC54" s="832"/>
      <c r="AD54" s="832"/>
      <c r="AE54" s="833"/>
      <c r="AF54" s="774"/>
      <c r="AG54" s="775"/>
      <c r="AH54" s="775"/>
      <c r="AI54" s="775"/>
      <c r="AJ54" s="776"/>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6"/>
      <c r="BK54" s="226"/>
      <c r="BL54" s="226"/>
      <c r="BM54" s="226"/>
      <c r="BN54" s="226"/>
      <c r="BO54" s="235"/>
      <c r="BP54" s="235"/>
      <c r="BQ54" s="232">
        <v>48</v>
      </c>
      <c r="BR54" s="233"/>
      <c r="BS54" s="761"/>
      <c r="BT54" s="762"/>
      <c r="BU54" s="762"/>
      <c r="BV54" s="762"/>
      <c r="BW54" s="762"/>
      <c r="BX54" s="762"/>
      <c r="BY54" s="762"/>
      <c r="BZ54" s="762"/>
      <c r="CA54" s="762"/>
      <c r="CB54" s="762"/>
      <c r="CC54" s="762"/>
      <c r="CD54" s="762"/>
      <c r="CE54" s="762"/>
      <c r="CF54" s="762"/>
      <c r="CG54" s="763"/>
      <c r="CH54" s="764"/>
      <c r="CI54" s="765"/>
      <c r="CJ54" s="765"/>
      <c r="CK54" s="765"/>
      <c r="CL54" s="766"/>
      <c r="CM54" s="764"/>
      <c r="CN54" s="765"/>
      <c r="CO54" s="765"/>
      <c r="CP54" s="765"/>
      <c r="CQ54" s="766"/>
      <c r="CR54" s="764"/>
      <c r="CS54" s="765"/>
      <c r="CT54" s="765"/>
      <c r="CU54" s="765"/>
      <c r="CV54" s="766"/>
      <c r="CW54" s="764"/>
      <c r="CX54" s="765"/>
      <c r="CY54" s="765"/>
      <c r="CZ54" s="765"/>
      <c r="DA54" s="766"/>
      <c r="DB54" s="764"/>
      <c r="DC54" s="765"/>
      <c r="DD54" s="765"/>
      <c r="DE54" s="765"/>
      <c r="DF54" s="766"/>
      <c r="DG54" s="764"/>
      <c r="DH54" s="765"/>
      <c r="DI54" s="765"/>
      <c r="DJ54" s="765"/>
      <c r="DK54" s="766"/>
      <c r="DL54" s="764"/>
      <c r="DM54" s="765"/>
      <c r="DN54" s="765"/>
      <c r="DO54" s="765"/>
      <c r="DP54" s="766"/>
      <c r="DQ54" s="764"/>
      <c r="DR54" s="765"/>
      <c r="DS54" s="765"/>
      <c r="DT54" s="765"/>
      <c r="DU54" s="766"/>
      <c r="DV54" s="761"/>
      <c r="DW54" s="762"/>
      <c r="DX54" s="762"/>
      <c r="DY54" s="762"/>
      <c r="DZ54" s="767"/>
      <c r="EA54" s="224"/>
    </row>
    <row r="55" spans="1:131" ht="26.25" customHeight="1" x14ac:dyDescent="0.15">
      <c r="A55" s="232">
        <v>28</v>
      </c>
      <c r="B55" s="768"/>
      <c r="C55" s="769"/>
      <c r="D55" s="769"/>
      <c r="E55" s="769"/>
      <c r="F55" s="769"/>
      <c r="G55" s="769"/>
      <c r="H55" s="769"/>
      <c r="I55" s="769"/>
      <c r="J55" s="769"/>
      <c r="K55" s="769"/>
      <c r="L55" s="769"/>
      <c r="M55" s="769"/>
      <c r="N55" s="769"/>
      <c r="O55" s="769"/>
      <c r="P55" s="770"/>
      <c r="Q55" s="831"/>
      <c r="R55" s="832"/>
      <c r="S55" s="832"/>
      <c r="T55" s="832"/>
      <c r="U55" s="832"/>
      <c r="V55" s="832"/>
      <c r="W55" s="832"/>
      <c r="X55" s="832"/>
      <c r="Y55" s="832"/>
      <c r="Z55" s="832"/>
      <c r="AA55" s="832"/>
      <c r="AB55" s="832"/>
      <c r="AC55" s="832"/>
      <c r="AD55" s="832"/>
      <c r="AE55" s="833"/>
      <c r="AF55" s="774"/>
      <c r="AG55" s="775"/>
      <c r="AH55" s="775"/>
      <c r="AI55" s="775"/>
      <c r="AJ55" s="776"/>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6"/>
      <c r="BK55" s="226"/>
      <c r="BL55" s="226"/>
      <c r="BM55" s="226"/>
      <c r="BN55" s="226"/>
      <c r="BO55" s="235"/>
      <c r="BP55" s="235"/>
      <c r="BQ55" s="232">
        <v>49</v>
      </c>
      <c r="BR55" s="233"/>
      <c r="BS55" s="761"/>
      <c r="BT55" s="762"/>
      <c r="BU55" s="762"/>
      <c r="BV55" s="762"/>
      <c r="BW55" s="762"/>
      <c r="BX55" s="762"/>
      <c r="BY55" s="762"/>
      <c r="BZ55" s="762"/>
      <c r="CA55" s="762"/>
      <c r="CB55" s="762"/>
      <c r="CC55" s="762"/>
      <c r="CD55" s="762"/>
      <c r="CE55" s="762"/>
      <c r="CF55" s="762"/>
      <c r="CG55" s="763"/>
      <c r="CH55" s="764"/>
      <c r="CI55" s="765"/>
      <c r="CJ55" s="765"/>
      <c r="CK55" s="765"/>
      <c r="CL55" s="766"/>
      <c r="CM55" s="764"/>
      <c r="CN55" s="765"/>
      <c r="CO55" s="765"/>
      <c r="CP55" s="765"/>
      <c r="CQ55" s="766"/>
      <c r="CR55" s="764"/>
      <c r="CS55" s="765"/>
      <c r="CT55" s="765"/>
      <c r="CU55" s="765"/>
      <c r="CV55" s="766"/>
      <c r="CW55" s="764"/>
      <c r="CX55" s="765"/>
      <c r="CY55" s="765"/>
      <c r="CZ55" s="765"/>
      <c r="DA55" s="766"/>
      <c r="DB55" s="764"/>
      <c r="DC55" s="765"/>
      <c r="DD55" s="765"/>
      <c r="DE55" s="765"/>
      <c r="DF55" s="766"/>
      <c r="DG55" s="764"/>
      <c r="DH55" s="765"/>
      <c r="DI55" s="765"/>
      <c r="DJ55" s="765"/>
      <c r="DK55" s="766"/>
      <c r="DL55" s="764"/>
      <c r="DM55" s="765"/>
      <c r="DN55" s="765"/>
      <c r="DO55" s="765"/>
      <c r="DP55" s="766"/>
      <c r="DQ55" s="764"/>
      <c r="DR55" s="765"/>
      <c r="DS55" s="765"/>
      <c r="DT55" s="765"/>
      <c r="DU55" s="766"/>
      <c r="DV55" s="761"/>
      <c r="DW55" s="762"/>
      <c r="DX55" s="762"/>
      <c r="DY55" s="762"/>
      <c r="DZ55" s="767"/>
      <c r="EA55" s="224"/>
    </row>
    <row r="56" spans="1:131" ht="26.25" customHeight="1" x14ac:dyDescent="0.15">
      <c r="A56" s="232">
        <v>29</v>
      </c>
      <c r="B56" s="768"/>
      <c r="C56" s="769"/>
      <c r="D56" s="769"/>
      <c r="E56" s="769"/>
      <c r="F56" s="769"/>
      <c r="G56" s="769"/>
      <c r="H56" s="769"/>
      <c r="I56" s="769"/>
      <c r="J56" s="769"/>
      <c r="K56" s="769"/>
      <c r="L56" s="769"/>
      <c r="M56" s="769"/>
      <c r="N56" s="769"/>
      <c r="O56" s="769"/>
      <c r="P56" s="770"/>
      <c r="Q56" s="831"/>
      <c r="R56" s="832"/>
      <c r="S56" s="832"/>
      <c r="T56" s="832"/>
      <c r="U56" s="832"/>
      <c r="V56" s="832"/>
      <c r="W56" s="832"/>
      <c r="X56" s="832"/>
      <c r="Y56" s="832"/>
      <c r="Z56" s="832"/>
      <c r="AA56" s="832"/>
      <c r="AB56" s="832"/>
      <c r="AC56" s="832"/>
      <c r="AD56" s="832"/>
      <c r="AE56" s="833"/>
      <c r="AF56" s="774"/>
      <c r="AG56" s="775"/>
      <c r="AH56" s="775"/>
      <c r="AI56" s="775"/>
      <c r="AJ56" s="776"/>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6"/>
      <c r="BK56" s="226"/>
      <c r="BL56" s="226"/>
      <c r="BM56" s="226"/>
      <c r="BN56" s="226"/>
      <c r="BO56" s="235"/>
      <c r="BP56" s="235"/>
      <c r="BQ56" s="232">
        <v>50</v>
      </c>
      <c r="BR56" s="233"/>
      <c r="BS56" s="761"/>
      <c r="BT56" s="762"/>
      <c r="BU56" s="762"/>
      <c r="BV56" s="762"/>
      <c r="BW56" s="762"/>
      <c r="BX56" s="762"/>
      <c r="BY56" s="762"/>
      <c r="BZ56" s="762"/>
      <c r="CA56" s="762"/>
      <c r="CB56" s="762"/>
      <c r="CC56" s="762"/>
      <c r="CD56" s="762"/>
      <c r="CE56" s="762"/>
      <c r="CF56" s="762"/>
      <c r="CG56" s="763"/>
      <c r="CH56" s="764"/>
      <c r="CI56" s="765"/>
      <c r="CJ56" s="765"/>
      <c r="CK56" s="765"/>
      <c r="CL56" s="766"/>
      <c r="CM56" s="764"/>
      <c r="CN56" s="765"/>
      <c r="CO56" s="765"/>
      <c r="CP56" s="765"/>
      <c r="CQ56" s="766"/>
      <c r="CR56" s="764"/>
      <c r="CS56" s="765"/>
      <c r="CT56" s="765"/>
      <c r="CU56" s="765"/>
      <c r="CV56" s="766"/>
      <c r="CW56" s="764"/>
      <c r="CX56" s="765"/>
      <c r="CY56" s="765"/>
      <c r="CZ56" s="765"/>
      <c r="DA56" s="766"/>
      <c r="DB56" s="764"/>
      <c r="DC56" s="765"/>
      <c r="DD56" s="765"/>
      <c r="DE56" s="765"/>
      <c r="DF56" s="766"/>
      <c r="DG56" s="764"/>
      <c r="DH56" s="765"/>
      <c r="DI56" s="765"/>
      <c r="DJ56" s="765"/>
      <c r="DK56" s="766"/>
      <c r="DL56" s="764"/>
      <c r="DM56" s="765"/>
      <c r="DN56" s="765"/>
      <c r="DO56" s="765"/>
      <c r="DP56" s="766"/>
      <c r="DQ56" s="764"/>
      <c r="DR56" s="765"/>
      <c r="DS56" s="765"/>
      <c r="DT56" s="765"/>
      <c r="DU56" s="766"/>
      <c r="DV56" s="761"/>
      <c r="DW56" s="762"/>
      <c r="DX56" s="762"/>
      <c r="DY56" s="762"/>
      <c r="DZ56" s="767"/>
      <c r="EA56" s="224"/>
    </row>
    <row r="57" spans="1:131" ht="26.25" customHeight="1" x14ac:dyDescent="0.15">
      <c r="A57" s="232">
        <v>30</v>
      </c>
      <c r="B57" s="768"/>
      <c r="C57" s="769"/>
      <c r="D57" s="769"/>
      <c r="E57" s="769"/>
      <c r="F57" s="769"/>
      <c r="G57" s="769"/>
      <c r="H57" s="769"/>
      <c r="I57" s="769"/>
      <c r="J57" s="769"/>
      <c r="K57" s="769"/>
      <c r="L57" s="769"/>
      <c r="M57" s="769"/>
      <c r="N57" s="769"/>
      <c r="O57" s="769"/>
      <c r="P57" s="770"/>
      <c r="Q57" s="831"/>
      <c r="R57" s="832"/>
      <c r="S57" s="832"/>
      <c r="T57" s="832"/>
      <c r="U57" s="832"/>
      <c r="V57" s="832"/>
      <c r="W57" s="832"/>
      <c r="X57" s="832"/>
      <c r="Y57" s="832"/>
      <c r="Z57" s="832"/>
      <c r="AA57" s="832"/>
      <c r="AB57" s="832"/>
      <c r="AC57" s="832"/>
      <c r="AD57" s="832"/>
      <c r="AE57" s="833"/>
      <c r="AF57" s="774"/>
      <c r="AG57" s="775"/>
      <c r="AH57" s="775"/>
      <c r="AI57" s="775"/>
      <c r="AJ57" s="776"/>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6"/>
      <c r="BK57" s="226"/>
      <c r="BL57" s="226"/>
      <c r="BM57" s="226"/>
      <c r="BN57" s="226"/>
      <c r="BO57" s="235"/>
      <c r="BP57" s="235"/>
      <c r="BQ57" s="232">
        <v>51</v>
      </c>
      <c r="BR57" s="233"/>
      <c r="BS57" s="761"/>
      <c r="BT57" s="762"/>
      <c r="BU57" s="762"/>
      <c r="BV57" s="762"/>
      <c r="BW57" s="762"/>
      <c r="BX57" s="762"/>
      <c r="BY57" s="762"/>
      <c r="BZ57" s="762"/>
      <c r="CA57" s="762"/>
      <c r="CB57" s="762"/>
      <c r="CC57" s="762"/>
      <c r="CD57" s="762"/>
      <c r="CE57" s="762"/>
      <c r="CF57" s="762"/>
      <c r="CG57" s="763"/>
      <c r="CH57" s="764"/>
      <c r="CI57" s="765"/>
      <c r="CJ57" s="765"/>
      <c r="CK57" s="765"/>
      <c r="CL57" s="766"/>
      <c r="CM57" s="764"/>
      <c r="CN57" s="765"/>
      <c r="CO57" s="765"/>
      <c r="CP57" s="765"/>
      <c r="CQ57" s="766"/>
      <c r="CR57" s="764"/>
      <c r="CS57" s="765"/>
      <c r="CT57" s="765"/>
      <c r="CU57" s="765"/>
      <c r="CV57" s="766"/>
      <c r="CW57" s="764"/>
      <c r="CX57" s="765"/>
      <c r="CY57" s="765"/>
      <c r="CZ57" s="765"/>
      <c r="DA57" s="766"/>
      <c r="DB57" s="764"/>
      <c r="DC57" s="765"/>
      <c r="DD57" s="765"/>
      <c r="DE57" s="765"/>
      <c r="DF57" s="766"/>
      <c r="DG57" s="764"/>
      <c r="DH57" s="765"/>
      <c r="DI57" s="765"/>
      <c r="DJ57" s="765"/>
      <c r="DK57" s="766"/>
      <c r="DL57" s="764"/>
      <c r="DM57" s="765"/>
      <c r="DN57" s="765"/>
      <c r="DO57" s="765"/>
      <c r="DP57" s="766"/>
      <c r="DQ57" s="764"/>
      <c r="DR57" s="765"/>
      <c r="DS57" s="765"/>
      <c r="DT57" s="765"/>
      <c r="DU57" s="766"/>
      <c r="DV57" s="761"/>
      <c r="DW57" s="762"/>
      <c r="DX57" s="762"/>
      <c r="DY57" s="762"/>
      <c r="DZ57" s="767"/>
      <c r="EA57" s="224"/>
    </row>
    <row r="58" spans="1:131" ht="26.25" customHeight="1" x14ac:dyDescent="0.15">
      <c r="A58" s="232">
        <v>31</v>
      </c>
      <c r="B58" s="768"/>
      <c r="C58" s="769"/>
      <c r="D58" s="769"/>
      <c r="E58" s="769"/>
      <c r="F58" s="769"/>
      <c r="G58" s="769"/>
      <c r="H58" s="769"/>
      <c r="I58" s="769"/>
      <c r="J58" s="769"/>
      <c r="K58" s="769"/>
      <c r="L58" s="769"/>
      <c r="M58" s="769"/>
      <c r="N58" s="769"/>
      <c r="O58" s="769"/>
      <c r="P58" s="770"/>
      <c r="Q58" s="831"/>
      <c r="R58" s="832"/>
      <c r="S58" s="832"/>
      <c r="T58" s="832"/>
      <c r="U58" s="832"/>
      <c r="V58" s="832"/>
      <c r="W58" s="832"/>
      <c r="X58" s="832"/>
      <c r="Y58" s="832"/>
      <c r="Z58" s="832"/>
      <c r="AA58" s="832"/>
      <c r="AB58" s="832"/>
      <c r="AC58" s="832"/>
      <c r="AD58" s="832"/>
      <c r="AE58" s="833"/>
      <c r="AF58" s="774"/>
      <c r="AG58" s="775"/>
      <c r="AH58" s="775"/>
      <c r="AI58" s="775"/>
      <c r="AJ58" s="776"/>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6"/>
      <c r="BK58" s="226"/>
      <c r="BL58" s="226"/>
      <c r="BM58" s="226"/>
      <c r="BN58" s="226"/>
      <c r="BO58" s="235"/>
      <c r="BP58" s="235"/>
      <c r="BQ58" s="232">
        <v>52</v>
      </c>
      <c r="BR58" s="233"/>
      <c r="BS58" s="761"/>
      <c r="BT58" s="762"/>
      <c r="BU58" s="762"/>
      <c r="BV58" s="762"/>
      <c r="BW58" s="762"/>
      <c r="BX58" s="762"/>
      <c r="BY58" s="762"/>
      <c r="BZ58" s="762"/>
      <c r="CA58" s="762"/>
      <c r="CB58" s="762"/>
      <c r="CC58" s="762"/>
      <c r="CD58" s="762"/>
      <c r="CE58" s="762"/>
      <c r="CF58" s="762"/>
      <c r="CG58" s="763"/>
      <c r="CH58" s="764"/>
      <c r="CI58" s="765"/>
      <c r="CJ58" s="765"/>
      <c r="CK58" s="765"/>
      <c r="CL58" s="766"/>
      <c r="CM58" s="764"/>
      <c r="CN58" s="765"/>
      <c r="CO58" s="765"/>
      <c r="CP58" s="765"/>
      <c r="CQ58" s="766"/>
      <c r="CR58" s="764"/>
      <c r="CS58" s="765"/>
      <c r="CT58" s="765"/>
      <c r="CU58" s="765"/>
      <c r="CV58" s="766"/>
      <c r="CW58" s="764"/>
      <c r="CX58" s="765"/>
      <c r="CY58" s="765"/>
      <c r="CZ58" s="765"/>
      <c r="DA58" s="766"/>
      <c r="DB58" s="764"/>
      <c r="DC58" s="765"/>
      <c r="DD58" s="765"/>
      <c r="DE58" s="765"/>
      <c r="DF58" s="766"/>
      <c r="DG58" s="764"/>
      <c r="DH58" s="765"/>
      <c r="DI58" s="765"/>
      <c r="DJ58" s="765"/>
      <c r="DK58" s="766"/>
      <c r="DL58" s="764"/>
      <c r="DM58" s="765"/>
      <c r="DN58" s="765"/>
      <c r="DO58" s="765"/>
      <c r="DP58" s="766"/>
      <c r="DQ58" s="764"/>
      <c r="DR58" s="765"/>
      <c r="DS58" s="765"/>
      <c r="DT58" s="765"/>
      <c r="DU58" s="766"/>
      <c r="DV58" s="761"/>
      <c r="DW58" s="762"/>
      <c r="DX58" s="762"/>
      <c r="DY58" s="762"/>
      <c r="DZ58" s="767"/>
      <c r="EA58" s="224"/>
    </row>
    <row r="59" spans="1:131" ht="26.25" customHeight="1" x14ac:dyDescent="0.15">
      <c r="A59" s="232">
        <v>32</v>
      </c>
      <c r="B59" s="768"/>
      <c r="C59" s="769"/>
      <c r="D59" s="769"/>
      <c r="E59" s="769"/>
      <c r="F59" s="769"/>
      <c r="G59" s="769"/>
      <c r="H59" s="769"/>
      <c r="I59" s="769"/>
      <c r="J59" s="769"/>
      <c r="K59" s="769"/>
      <c r="L59" s="769"/>
      <c r="M59" s="769"/>
      <c r="N59" s="769"/>
      <c r="O59" s="769"/>
      <c r="P59" s="770"/>
      <c r="Q59" s="831"/>
      <c r="R59" s="832"/>
      <c r="S59" s="832"/>
      <c r="T59" s="832"/>
      <c r="U59" s="832"/>
      <c r="V59" s="832"/>
      <c r="W59" s="832"/>
      <c r="X59" s="832"/>
      <c r="Y59" s="832"/>
      <c r="Z59" s="832"/>
      <c r="AA59" s="832"/>
      <c r="AB59" s="832"/>
      <c r="AC59" s="832"/>
      <c r="AD59" s="832"/>
      <c r="AE59" s="833"/>
      <c r="AF59" s="774"/>
      <c r="AG59" s="775"/>
      <c r="AH59" s="775"/>
      <c r="AI59" s="775"/>
      <c r="AJ59" s="776"/>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6"/>
      <c r="BK59" s="226"/>
      <c r="BL59" s="226"/>
      <c r="BM59" s="226"/>
      <c r="BN59" s="226"/>
      <c r="BO59" s="235"/>
      <c r="BP59" s="235"/>
      <c r="BQ59" s="232">
        <v>53</v>
      </c>
      <c r="BR59" s="233"/>
      <c r="BS59" s="761"/>
      <c r="BT59" s="762"/>
      <c r="BU59" s="762"/>
      <c r="BV59" s="762"/>
      <c r="BW59" s="762"/>
      <c r="BX59" s="762"/>
      <c r="BY59" s="762"/>
      <c r="BZ59" s="762"/>
      <c r="CA59" s="762"/>
      <c r="CB59" s="762"/>
      <c r="CC59" s="762"/>
      <c r="CD59" s="762"/>
      <c r="CE59" s="762"/>
      <c r="CF59" s="762"/>
      <c r="CG59" s="763"/>
      <c r="CH59" s="764"/>
      <c r="CI59" s="765"/>
      <c r="CJ59" s="765"/>
      <c r="CK59" s="765"/>
      <c r="CL59" s="766"/>
      <c r="CM59" s="764"/>
      <c r="CN59" s="765"/>
      <c r="CO59" s="765"/>
      <c r="CP59" s="765"/>
      <c r="CQ59" s="766"/>
      <c r="CR59" s="764"/>
      <c r="CS59" s="765"/>
      <c r="CT59" s="765"/>
      <c r="CU59" s="765"/>
      <c r="CV59" s="766"/>
      <c r="CW59" s="764"/>
      <c r="CX59" s="765"/>
      <c r="CY59" s="765"/>
      <c r="CZ59" s="765"/>
      <c r="DA59" s="766"/>
      <c r="DB59" s="764"/>
      <c r="DC59" s="765"/>
      <c r="DD59" s="765"/>
      <c r="DE59" s="765"/>
      <c r="DF59" s="766"/>
      <c r="DG59" s="764"/>
      <c r="DH59" s="765"/>
      <c r="DI59" s="765"/>
      <c r="DJ59" s="765"/>
      <c r="DK59" s="766"/>
      <c r="DL59" s="764"/>
      <c r="DM59" s="765"/>
      <c r="DN59" s="765"/>
      <c r="DO59" s="765"/>
      <c r="DP59" s="766"/>
      <c r="DQ59" s="764"/>
      <c r="DR59" s="765"/>
      <c r="DS59" s="765"/>
      <c r="DT59" s="765"/>
      <c r="DU59" s="766"/>
      <c r="DV59" s="761"/>
      <c r="DW59" s="762"/>
      <c r="DX59" s="762"/>
      <c r="DY59" s="762"/>
      <c r="DZ59" s="767"/>
      <c r="EA59" s="224"/>
    </row>
    <row r="60" spans="1:131" ht="26.25" customHeight="1" x14ac:dyDescent="0.15">
      <c r="A60" s="232">
        <v>33</v>
      </c>
      <c r="B60" s="768"/>
      <c r="C60" s="769"/>
      <c r="D60" s="769"/>
      <c r="E60" s="769"/>
      <c r="F60" s="769"/>
      <c r="G60" s="769"/>
      <c r="H60" s="769"/>
      <c r="I60" s="769"/>
      <c r="J60" s="769"/>
      <c r="K60" s="769"/>
      <c r="L60" s="769"/>
      <c r="M60" s="769"/>
      <c r="N60" s="769"/>
      <c r="O60" s="769"/>
      <c r="P60" s="770"/>
      <c r="Q60" s="831"/>
      <c r="R60" s="832"/>
      <c r="S60" s="832"/>
      <c r="T60" s="832"/>
      <c r="U60" s="832"/>
      <c r="V60" s="832"/>
      <c r="W60" s="832"/>
      <c r="X60" s="832"/>
      <c r="Y60" s="832"/>
      <c r="Z60" s="832"/>
      <c r="AA60" s="832"/>
      <c r="AB60" s="832"/>
      <c r="AC60" s="832"/>
      <c r="AD60" s="832"/>
      <c r="AE60" s="833"/>
      <c r="AF60" s="774"/>
      <c r="AG60" s="775"/>
      <c r="AH60" s="775"/>
      <c r="AI60" s="775"/>
      <c r="AJ60" s="776"/>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6"/>
      <c r="BK60" s="226"/>
      <c r="BL60" s="226"/>
      <c r="BM60" s="226"/>
      <c r="BN60" s="226"/>
      <c r="BO60" s="235"/>
      <c r="BP60" s="235"/>
      <c r="BQ60" s="232">
        <v>54</v>
      </c>
      <c r="BR60" s="233"/>
      <c r="BS60" s="761"/>
      <c r="BT60" s="762"/>
      <c r="BU60" s="762"/>
      <c r="BV60" s="762"/>
      <c r="BW60" s="762"/>
      <c r="BX60" s="762"/>
      <c r="BY60" s="762"/>
      <c r="BZ60" s="762"/>
      <c r="CA60" s="762"/>
      <c r="CB60" s="762"/>
      <c r="CC60" s="762"/>
      <c r="CD60" s="762"/>
      <c r="CE60" s="762"/>
      <c r="CF60" s="762"/>
      <c r="CG60" s="763"/>
      <c r="CH60" s="764"/>
      <c r="CI60" s="765"/>
      <c r="CJ60" s="765"/>
      <c r="CK60" s="765"/>
      <c r="CL60" s="766"/>
      <c r="CM60" s="764"/>
      <c r="CN60" s="765"/>
      <c r="CO60" s="765"/>
      <c r="CP60" s="765"/>
      <c r="CQ60" s="766"/>
      <c r="CR60" s="764"/>
      <c r="CS60" s="765"/>
      <c r="CT60" s="765"/>
      <c r="CU60" s="765"/>
      <c r="CV60" s="766"/>
      <c r="CW60" s="764"/>
      <c r="CX60" s="765"/>
      <c r="CY60" s="765"/>
      <c r="CZ60" s="765"/>
      <c r="DA60" s="766"/>
      <c r="DB60" s="764"/>
      <c r="DC60" s="765"/>
      <c r="DD60" s="765"/>
      <c r="DE60" s="765"/>
      <c r="DF60" s="766"/>
      <c r="DG60" s="764"/>
      <c r="DH60" s="765"/>
      <c r="DI60" s="765"/>
      <c r="DJ60" s="765"/>
      <c r="DK60" s="766"/>
      <c r="DL60" s="764"/>
      <c r="DM60" s="765"/>
      <c r="DN60" s="765"/>
      <c r="DO60" s="765"/>
      <c r="DP60" s="766"/>
      <c r="DQ60" s="764"/>
      <c r="DR60" s="765"/>
      <c r="DS60" s="765"/>
      <c r="DT60" s="765"/>
      <c r="DU60" s="766"/>
      <c r="DV60" s="761"/>
      <c r="DW60" s="762"/>
      <c r="DX60" s="762"/>
      <c r="DY60" s="762"/>
      <c r="DZ60" s="767"/>
      <c r="EA60" s="224"/>
    </row>
    <row r="61" spans="1:131" ht="26.25" customHeight="1" thickBot="1" x14ac:dyDescent="0.2">
      <c r="A61" s="232">
        <v>34</v>
      </c>
      <c r="B61" s="768"/>
      <c r="C61" s="769"/>
      <c r="D61" s="769"/>
      <c r="E61" s="769"/>
      <c r="F61" s="769"/>
      <c r="G61" s="769"/>
      <c r="H61" s="769"/>
      <c r="I61" s="769"/>
      <c r="J61" s="769"/>
      <c r="K61" s="769"/>
      <c r="L61" s="769"/>
      <c r="M61" s="769"/>
      <c r="N61" s="769"/>
      <c r="O61" s="769"/>
      <c r="P61" s="770"/>
      <c r="Q61" s="831"/>
      <c r="R61" s="832"/>
      <c r="S61" s="832"/>
      <c r="T61" s="832"/>
      <c r="U61" s="832"/>
      <c r="V61" s="832"/>
      <c r="W61" s="832"/>
      <c r="X61" s="832"/>
      <c r="Y61" s="832"/>
      <c r="Z61" s="832"/>
      <c r="AA61" s="832"/>
      <c r="AB61" s="832"/>
      <c r="AC61" s="832"/>
      <c r="AD61" s="832"/>
      <c r="AE61" s="833"/>
      <c r="AF61" s="774"/>
      <c r="AG61" s="775"/>
      <c r="AH61" s="775"/>
      <c r="AI61" s="775"/>
      <c r="AJ61" s="776"/>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6"/>
      <c r="BK61" s="226"/>
      <c r="BL61" s="226"/>
      <c r="BM61" s="226"/>
      <c r="BN61" s="226"/>
      <c r="BO61" s="235"/>
      <c r="BP61" s="235"/>
      <c r="BQ61" s="232">
        <v>55</v>
      </c>
      <c r="BR61" s="233"/>
      <c r="BS61" s="761"/>
      <c r="BT61" s="762"/>
      <c r="BU61" s="762"/>
      <c r="BV61" s="762"/>
      <c r="BW61" s="762"/>
      <c r="BX61" s="762"/>
      <c r="BY61" s="762"/>
      <c r="BZ61" s="762"/>
      <c r="CA61" s="762"/>
      <c r="CB61" s="762"/>
      <c r="CC61" s="762"/>
      <c r="CD61" s="762"/>
      <c r="CE61" s="762"/>
      <c r="CF61" s="762"/>
      <c r="CG61" s="763"/>
      <c r="CH61" s="764"/>
      <c r="CI61" s="765"/>
      <c r="CJ61" s="765"/>
      <c r="CK61" s="765"/>
      <c r="CL61" s="766"/>
      <c r="CM61" s="764"/>
      <c r="CN61" s="765"/>
      <c r="CO61" s="765"/>
      <c r="CP61" s="765"/>
      <c r="CQ61" s="766"/>
      <c r="CR61" s="764"/>
      <c r="CS61" s="765"/>
      <c r="CT61" s="765"/>
      <c r="CU61" s="765"/>
      <c r="CV61" s="766"/>
      <c r="CW61" s="764"/>
      <c r="CX61" s="765"/>
      <c r="CY61" s="765"/>
      <c r="CZ61" s="765"/>
      <c r="DA61" s="766"/>
      <c r="DB61" s="764"/>
      <c r="DC61" s="765"/>
      <c r="DD61" s="765"/>
      <c r="DE61" s="765"/>
      <c r="DF61" s="766"/>
      <c r="DG61" s="764"/>
      <c r="DH61" s="765"/>
      <c r="DI61" s="765"/>
      <c r="DJ61" s="765"/>
      <c r="DK61" s="766"/>
      <c r="DL61" s="764"/>
      <c r="DM61" s="765"/>
      <c r="DN61" s="765"/>
      <c r="DO61" s="765"/>
      <c r="DP61" s="766"/>
      <c r="DQ61" s="764"/>
      <c r="DR61" s="765"/>
      <c r="DS61" s="765"/>
      <c r="DT61" s="765"/>
      <c r="DU61" s="766"/>
      <c r="DV61" s="761"/>
      <c r="DW61" s="762"/>
      <c r="DX61" s="762"/>
      <c r="DY61" s="762"/>
      <c r="DZ61" s="767"/>
      <c r="EA61" s="224"/>
    </row>
    <row r="62" spans="1:131" ht="26.25" customHeight="1" x14ac:dyDescent="0.15">
      <c r="A62" s="232">
        <v>35</v>
      </c>
      <c r="B62" s="768"/>
      <c r="C62" s="769"/>
      <c r="D62" s="769"/>
      <c r="E62" s="769"/>
      <c r="F62" s="769"/>
      <c r="G62" s="769"/>
      <c r="H62" s="769"/>
      <c r="I62" s="769"/>
      <c r="J62" s="769"/>
      <c r="K62" s="769"/>
      <c r="L62" s="769"/>
      <c r="M62" s="769"/>
      <c r="N62" s="769"/>
      <c r="O62" s="769"/>
      <c r="P62" s="770"/>
      <c r="Q62" s="831"/>
      <c r="R62" s="832"/>
      <c r="S62" s="832"/>
      <c r="T62" s="832"/>
      <c r="U62" s="832"/>
      <c r="V62" s="832"/>
      <c r="W62" s="832"/>
      <c r="X62" s="832"/>
      <c r="Y62" s="832"/>
      <c r="Z62" s="832"/>
      <c r="AA62" s="832"/>
      <c r="AB62" s="832"/>
      <c r="AC62" s="832"/>
      <c r="AD62" s="832"/>
      <c r="AE62" s="833"/>
      <c r="AF62" s="774"/>
      <c r="AG62" s="775"/>
      <c r="AH62" s="775"/>
      <c r="AI62" s="775"/>
      <c r="AJ62" s="776"/>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416</v>
      </c>
      <c r="BK62" s="797"/>
      <c r="BL62" s="797"/>
      <c r="BM62" s="797"/>
      <c r="BN62" s="798"/>
      <c r="BO62" s="235"/>
      <c r="BP62" s="235"/>
      <c r="BQ62" s="232">
        <v>56</v>
      </c>
      <c r="BR62" s="233"/>
      <c r="BS62" s="761"/>
      <c r="BT62" s="762"/>
      <c r="BU62" s="762"/>
      <c r="BV62" s="762"/>
      <c r="BW62" s="762"/>
      <c r="BX62" s="762"/>
      <c r="BY62" s="762"/>
      <c r="BZ62" s="762"/>
      <c r="CA62" s="762"/>
      <c r="CB62" s="762"/>
      <c r="CC62" s="762"/>
      <c r="CD62" s="762"/>
      <c r="CE62" s="762"/>
      <c r="CF62" s="762"/>
      <c r="CG62" s="763"/>
      <c r="CH62" s="764"/>
      <c r="CI62" s="765"/>
      <c r="CJ62" s="765"/>
      <c r="CK62" s="765"/>
      <c r="CL62" s="766"/>
      <c r="CM62" s="764"/>
      <c r="CN62" s="765"/>
      <c r="CO62" s="765"/>
      <c r="CP62" s="765"/>
      <c r="CQ62" s="766"/>
      <c r="CR62" s="764"/>
      <c r="CS62" s="765"/>
      <c r="CT62" s="765"/>
      <c r="CU62" s="765"/>
      <c r="CV62" s="766"/>
      <c r="CW62" s="764"/>
      <c r="CX62" s="765"/>
      <c r="CY62" s="765"/>
      <c r="CZ62" s="765"/>
      <c r="DA62" s="766"/>
      <c r="DB62" s="764"/>
      <c r="DC62" s="765"/>
      <c r="DD62" s="765"/>
      <c r="DE62" s="765"/>
      <c r="DF62" s="766"/>
      <c r="DG62" s="764"/>
      <c r="DH62" s="765"/>
      <c r="DI62" s="765"/>
      <c r="DJ62" s="765"/>
      <c r="DK62" s="766"/>
      <c r="DL62" s="764"/>
      <c r="DM62" s="765"/>
      <c r="DN62" s="765"/>
      <c r="DO62" s="765"/>
      <c r="DP62" s="766"/>
      <c r="DQ62" s="764"/>
      <c r="DR62" s="765"/>
      <c r="DS62" s="765"/>
      <c r="DT62" s="765"/>
      <c r="DU62" s="766"/>
      <c r="DV62" s="761"/>
      <c r="DW62" s="762"/>
      <c r="DX62" s="762"/>
      <c r="DY62" s="762"/>
      <c r="DZ62" s="767"/>
      <c r="EA62" s="224"/>
    </row>
    <row r="63" spans="1:131" ht="26.25" customHeight="1" thickBot="1" x14ac:dyDescent="0.2">
      <c r="A63" s="234" t="s">
        <v>398</v>
      </c>
      <c r="B63" s="777" t="s">
        <v>417</v>
      </c>
      <c r="C63" s="778"/>
      <c r="D63" s="778"/>
      <c r="E63" s="778"/>
      <c r="F63" s="778"/>
      <c r="G63" s="778"/>
      <c r="H63" s="778"/>
      <c r="I63" s="778"/>
      <c r="J63" s="778"/>
      <c r="K63" s="778"/>
      <c r="L63" s="778"/>
      <c r="M63" s="778"/>
      <c r="N63" s="778"/>
      <c r="O63" s="778"/>
      <c r="P63" s="779"/>
      <c r="Q63" s="836"/>
      <c r="R63" s="837"/>
      <c r="S63" s="837"/>
      <c r="T63" s="837"/>
      <c r="U63" s="837"/>
      <c r="V63" s="837"/>
      <c r="W63" s="837"/>
      <c r="X63" s="837"/>
      <c r="Y63" s="837"/>
      <c r="Z63" s="837"/>
      <c r="AA63" s="837"/>
      <c r="AB63" s="837"/>
      <c r="AC63" s="837"/>
      <c r="AD63" s="837"/>
      <c r="AE63" s="838"/>
      <c r="AF63" s="839">
        <f>SUM(AF28:AJ32)</f>
        <v>875</v>
      </c>
      <c r="AG63" s="840"/>
      <c r="AH63" s="840"/>
      <c r="AI63" s="840"/>
      <c r="AJ63" s="841"/>
      <c r="AK63" s="842"/>
      <c r="AL63" s="837"/>
      <c r="AM63" s="837"/>
      <c r="AN63" s="837"/>
      <c r="AO63" s="837"/>
      <c r="AP63" s="840">
        <f>SUM(AP28:AT32)</f>
        <v>103</v>
      </c>
      <c r="AQ63" s="840"/>
      <c r="AR63" s="840"/>
      <c r="AS63" s="840"/>
      <c r="AT63" s="840"/>
      <c r="AU63" s="840">
        <f>SUM(AU28:AY32)</f>
        <v>102</v>
      </c>
      <c r="AV63" s="840"/>
      <c r="AW63" s="840"/>
      <c r="AX63" s="840"/>
      <c r="AY63" s="840"/>
      <c r="AZ63" s="844"/>
      <c r="BA63" s="844"/>
      <c r="BB63" s="844"/>
      <c r="BC63" s="844"/>
      <c r="BD63" s="844"/>
      <c r="BE63" s="845"/>
      <c r="BF63" s="778"/>
      <c r="BG63" s="778"/>
      <c r="BH63" s="778"/>
      <c r="BI63" s="846"/>
      <c r="BJ63" s="847" t="s">
        <v>418</v>
      </c>
      <c r="BK63" s="848"/>
      <c r="BL63" s="848"/>
      <c r="BM63" s="848"/>
      <c r="BN63" s="849"/>
      <c r="BO63" s="235"/>
      <c r="BP63" s="235"/>
      <c r="BQ63" s="232">
        <v>57</v>
      </c>
      <c r="BR63" s="233"/>
      <c r="BS63" s="761"/>
      <c r="BT63" s="762"/>
      <c r="BU63" s="762"/>
      <c r="BV63" s="762"/>
      <c r="BW63" s="762"/>
      <c r="BX63" s="762"/>
      <c r="BY63" s="762"/>
      <c r="BZ63" s="762"/>
      <c r="CA63" s="762"/>
      <c r="CB63" s="762"/>
      <c r="CC63" s="762"/>
      <c r="CD63" s="762"/>
      <c r="CE63" s="762"/>
      <c r="CF63" s="762"/>
      <c r="CG63" s="763"/>
      <c r="CH63" s="764"/>
      <c r="CI63" s="765"/>
      <c r="CJ63" s="765"/>
      <c r="CK63" s="765"/>
      <c r="CL63" s="766"/>
      <c r="CM63" s="764"/>
      <c r="CN63" s="765"/>
      <c r="CO63" s="765"/>
      <c r="CP63" s="765"/>
      <c r="CQ63" s="766"/>
      <c r="CR63" s="764"/>
      <c r="CS63" s="765"/>
      <c r="CT63" s="765"/>
      <c r="CU63" s="765"/>
      <c r="CV63" s="766"/>
      <c r="CW63" s="764"/>
      <c r="CX63" s="765"/>
      <c r="CY63" s="765"/>
      <c r="CZ63" s="765"/>
      <c r="DA63" s="766"/>
      <c r="DB63" s="764"/>
      <c r="DC63" s="765"/>
      <c r="DD63" s="765"/>
      <c r="DE63" s="765"/>
      <c r="DF63" s="766"/>
      <c r="DG63" s="764"/>
      <c r="DH63" s="765"/>
      <c r="DI63" s="765"/>
      <c r="DJ63" s="765"/>
      <c r="DK63" s="766"/>
      <c r="DL63" s="764"/>
      <c r="DM63" s="765"/>
      <c r="DN63" s="765"/>
      <c r="DO63" s="765"/>
      <c r="DP63" s="766"/>
      <c r="DQ63" s="764"/>
      <c r="DR63" s="765"/>
      <c r="DS63" s="765"/>
      <c r="DT63" s="765"/>
      <c r="DU63" s="766"/>
      <c r="DV63" s="761"/>
      <c r="DW63" s="762"/>
      <c r="DX63" s="762"/>
      <c r="DY63" s="762"/>
      <c r="DZ63" s="767"/>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1"/>
      <c r="BT64" s="762"/>
      <c r="BU64" s="762"/>
      <c r="BV64" s="762"/>
      <c r="BW64" s="762"/>
      <c r="BX64" s="762"/>
      <c r="BY64" s="762"/>
      <c r="BZ64" s="762"/>
      <c r="CA64" s="762"/>
      <c r="CB64" s="762"/>
      <c r="CC64" s="762"/>
      <c r="CD64" s="762"/>
      <c r="CE64" s="762"/>
      <c r="CF64" s="762"/>
      <c r="CG64" s="763"/>
      <c r="CH64" s="764"/>
      <c r="CI64" s="765"/>
      <c r="CJ64" s="765"/>
      <c r="CK64" s="765"/>
      <c r="CL64" s="766"/>
      <c r="CM64" s="764"/>
      <c r="CN64" s="765"/>
      <c r="CO64" s="765"/>
      <c r="CP64" s="765"/>
      <c r="CQ64" s="766"/>
      <c r="CR64" s="764"/>
      <c r="CS64" s="765"/>
      <c r="CT64" s="765"/>
      <c r="CU64" s="765"/>
      <c r="CV64" s="766"/>
      <c r="CW64" s="764"/>
      <c r="CX64" s="765"/>
      <c r="CY64" s="765"/>
      <c r="CZ64" s="765"/>
      <c r="DA64" s="766"/>
      <c r="DB64" s="764"/>
      <c r="DC64" s="765"/>
      <c r="DD64" s="765"/>
      <c r="DE64" s="765"/>
      <c r="DF64" s="766"/>
      <c r="DG64" s="764"/>
      <c r="DH64" s="765"/>
      <c r="DI64" s="765"/>
      <c r="DJ64" s="765"/>
      <c r="DK64" s="766"/>
      <c r="DL64" s="764"/>
      <c r="DM64" s="765"/>
      <c r="DN64" s="765"/>
      <c r="DO64" s="765"/>
      <c r="DP64" s="766"/>
      <c r="DQ64" s="764"/>
      <c r="DR64" s="765"/>
      <c r="DS64" s="765"/>
      <c r="DT64" s="765"/>
      <c r="DU64" s="766"/>
      <c r="DV64" s="761"/>
      <c r="DW64" s="762"/>
      <c r="DX64" s="762"/>
      <c r="DY64" s="762"/>
      <c r="DZ64" s="767"/>
      <c r="EA64" s="224"/>
    </row>
    <row r="65" spans="1:131" ht="26.25" customHeight="1" thickBot="1" x14ac:dyDescent="0.2">
      <c r="A65" s="226" t="s">
        <v>419</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1"/>
      <c r="BT65" s="762"/>
      <c r="BU65" s="762"/>
      <c r="BV65" s="762"/>
      <c r="BW65" s="762"/>
      <c r="BX65" s="762"/>
      <c r="BY65" s="762"/>
      <c r="BZ65" s="762"/>
      <c r="CA65" s="762"/>
      <c r="CB65" s="762"/>
      <c r="CC65" s="762"/>
      <c r="CD65" s="762"/>
      <c r="CE65" s="762"/>
      <c r="CF65" s="762"/>
      <c r="CG65" s="763"/>
      <c r="CH65" s="764"/>
      <c r="CI65" s="765"/>
      <c r="CJ65" s="765"/>
      <c r="CK65" s="765"/>
      <c r="CL65" s="766"/>
      <c r="CM65" s="764"/>
      <c r="CN65" s="765"/>
      <c r="CO65" s="765"/>
      <c r="CP65" s="765"/>
      <c r="CQ65" s="766"/>
      <c r="CR65" s="764"/>
      <c r="CS65" s="765"/>
      <c r="CT65" s="765"/>
      <c r="CU65" s="765"/>
      <c r="CV65" s="766"/>
      <c r="CW65" s="764"/>
      <c r="CX65" s="765"/>
      <c r="CY65" s="765"/>
      <c r="CZ65" s="765"/>
      <c r="DA65" s="766"/>
      <c r="DB65" s="764"/>
      <c r="DC65" s="765"/>
      <c r="DD65" s="765"/>
      <c r="DE65" s="765"/>
      <c r="DF65" s="766"/>
      <c r="DG65" s="764"/>
      <c r="DH65" s="765"/>
      <c r="DI65" s="765"/>
      <c r="DJ65" s="765"/>
      <c r="DK65" s="766"/>
      <c r="DL65" s="764"/>
      <c r="DM65" s="765"/>
      <c r="DN65" s="765"/>
      <c r="DO65" s="765"/>
      <c r="DP65" s="766"/>
      <c r="DQ65" s="764"/>
      <c r="DR65" s="765"/>
      <c r="DS65" s="765"/>
      <c r="DT65" s="765"/>
      <c r="DU65" s="766"/>
      <c r="DV65" s="761"/>
      <c r="DW65" s="762"/>
      <c r="DX65" s="762"/>
      <c r="DY65" s="762"/>
      <c r="DZ65" s="767"/>
      <c r="EA65" s="224"/>
    </row>
    <row r="66" spans="1:131" ht="26.25" customHeight="1" x14ac:dyDescent="0.15">
      <c r="A66" s="714" t="s">
        <v>420</v>
      </c>
      <c r="B66" s="715"/>
      <c r="C66" s="715"/>
      <c r="D66" s="715"/>
      <c r="E66" s="715"/>
      <c r="F66" s="715"/>
      <c r="G66" s="715"/>
      <c r="H66" s="715"/>
      <c r="I66" s="715"/>
      <c r="J66" s="715"/>
      <c r="K66" s="715"/>
      <c r="L66" s="715"/>
      <c r="M66" s="715"/>
      <c r="N66" s="715"/>
      <c r="O66" s="715"/>
      <c r="P66" s="716"/>
      <c r="Q66" s="720" t="s">
        <v>421</v>
      </c>
      <c r="R66" s="721"/>
      <c r="S66" s="721"/>
      <c r="T66" s="721"/>
      <c r="U66" s="722"/>
      <c r="V66" s="720" t="s">
        <v>422</v>
      </c>
      <c r="W66" s="721"/>
      <c r="X66" s="721"/>
      <c r="Y66" s="721"/>
      <c r="Z66" s="722"/>
      <c r="AA66" s="720" t="s">
        <v>423</v>
      </c>
      <c r="AB66" s="721"/>
      <c r="AC66" s="721"/>
      <c r="AD66" s="721"/>
      <c r="AE66" s="722"/>
      <c r="AF66" s="850" t="s">
        <v>424</v>
      </c>
      <c r="AG66" s="804"/>
      <c r="AH66" s="804"/>
      <c r="AI66" s="804"/>
      <c r="AJ66" s="851"/>
      <c r="AK66" s="720" t="s">
        <v>425</v>
      </c>
      <c r="AL66" s="715"/>
      <c r="AM66" s="715"/>
      <c r="AN66" s="715"/>
      <c r="AO66" s="716"/>
      <c r="AP66" s="720" t="s">
        <v>426</v>
      </c>
      <c r="AQ66" s="721"/>
      <c r="AR66" s="721"/>
      <c r="AS66" s="721"/>
      <c r="AT66" s="722"/>
      <c r="AU66" s="720" t="s">
        <v>427</v>
      </c>
      <c r="AV66" s="721"/>
      <c r="AW66" s="721"/>
      <c r="AX66" s="721"/>
      <c r="AY66" s="722"/>
      <c r="AZ66" s="720" t="s">
        <v>386</v>
      </c>
      <c r="BA66" s="721"/>
      <c r="BB66" s="721"/>
      <c r="BC66" s="721"/>
      <c r="BD66" s="727"/>
      <c r="BE66" s="235"/>
      <c r="BF66" s="235"/>
      <c r="BG66" s="235"/>
      <c r="BH66" s="235"/>
      <c r="BI66" s="235"/>
      <c r="BJ66" s="235"/>
      <c r="BK66" s="235"/>
      <c r="BL66" s="235"/>
      <c r="BM66" s="235"/>
      <c r="BN66" s="235"/>
      <c r="BO66" s="235"/>
      <c r="BP66" s="235"/>
      <c r="BQ66" s="232">
        <v>60</v>
      </c>
      <c r="BR66" s="237"/>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52"/>
      <c r="AG67" s="807"/>
      <c r="AH67" s="807"/>
      <c r="AI67" s="807"/>
      <c r="AJ67" s="853"/>
      <c r="AK67" s="854"/>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4"/>
    </row>
    <row r="68" spans="1:131" ht="26.25" customHeight="1" thickTop="1" x14ac:dyDescent="0.15">
      <c r="A68" s="230">
        <v>1</v>
      </c>
      <c r="B68" s="865" t="s">
        <v>597</v>
      </c>
      <c r="C68" s="866"/>
      <c r="D68" s="866"/>
      <c r="E68" s="866"/>
      <c r="F68" s="866"/>
      <c r="G68" s="866"/>
      <c r="H68" s="866"/>
      <c r="I68" s="866"/>
      <c r="J68" s="866"/>
      <c r="K68" s="866"/>
      <c r="L68" s="866"/>
      <c r="M68" s="866"/>
      <c r="N68" s="866"/>
      <c r="O68" s="866"/>
      <c r="P68" s="867"/>
      <c r="Q68" s="868">
        <v>21460</v>
      </c>
      <c r="R68" s="862"/>
      <c r="S68" s="862"/>
      <c r="T68" s="862"/>
      <c r="U68" s="862"/>
      <c r="V68" s="862">
        <v>20757</v>
      </c>
      <c r="W68" s="862"/>
      <c r="X68" s="862"/>
      <c r="Y68" s="862"/>
      <c r="Z68" s="862"/>
      <c r="AA68" s="862">
        <v>704</v>
      </c>
      <c r="AB68" s="862"/>
      <c r="AC68" s="862"/>
      <c r="AD68" s="862"/>
      <c r="AE68" s="862"/>
      <c r="AF68" s="862">
        <v>704</v>
      </c>
      <c r="AG68" s="862"/>
      <c r="AH68" s="862"/>
      <c r="AI68" s="862"/>
      <c r="AJ68" s="862"/>
      <c r="AK68" s="869">
        <v>118</v>
      </c>
      <c r="AL68" s="869">
        <v>118</v>
      </c>
      <c r="AM68" s="869">
        <v>118</v>
      </c>
      <c r="AN68" s="869">
        <v>118</v>
      </c>
      <c r="AO68" s="869">
        <v>118</v>
      </c>
      <c r="AP68" s="862" t="s">
        <v>596</v>
      </c>
      <c r="AQ68" s="862"/>
      <c r="AR68" s="862"/>
      <c r="AS68" s="862"/>
      <c r="AT68" s="862"/>
      <c r="AU68" s="862" t="s">
        <v>596</v>
      </c>
      <c r="AV68" s="862"/>
      <c r="AW68" s="862"/>
      <c r="AX68" s="862"/>
      <c r="AY68" s="862"/>
      <c r="AZ68" s="863"/>
      <c r="BA68" s="863"/>
      <c r="BB68" s="863"/>
      <c r="BC68" s="863"/>
      <c r="BD68" s="864"/>
      <c r="BE68" s="235"/>
      <c r="BF68" s="235"/>
      <c r="BG68" s="235"/>
      <c r="BH68" s="235"/>
      <c r="BI68" s="235"/>
      <c r="BJ68" s="235"/>
      <c r="BK68" s="235"/>
      <c r="BL68" s="235"/>
      <c r="BM68" s="235"/>
      <c r="BN68" s="235"/>
      <c r="BO68" s="235"/>
      <c r="BP68" s="235"/>
      <c r="BQ68" s="232">
        <v>62</v>
      </c>
      <c r="BR68" s="237"/>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4"/>
    </row>
    <row r="69" spans="1:131" ht="26.25" customHeight="1" x14ac:dyDescent="0.15">
      <c r="A69" s="232">
        <v>2</v>
      </c>
      <c r="B69" s="870" t="s">
        <v>598</v>
      </c>
      <c r="C69" s="871"/>
      <c r="D69" s="871"/>
      <c r="E69" s="871"/>
      <c r="F69" s="871"/>
      <c r="G69" s="871"/>
      <c r="H69" s="871"/>
      <c r="I69" s="871"/>
      <c r="J69" s="871"/>
      <c r="K69" s="871"/>
      <c r="L69" s="871"/>
      <c r="M69" s="871"/>
      <c r="N69" s="871"/>
      <c r="O69" s="871"/>
      <c r="P69" s="872"/>
      <c r="Q69" s="873">
        <v>179</v>
      </c>
      <c r="R69" s="830"/>
      <c r="S69" s="830"/>
      <c r="T69" s="830"/>
      <c r="U69" s="830"/>
      <c r="V69" s="830">
        <v>133</v>
      </c>
      <c r="W69" s="830"/>
      <c r="X69" s="830"/>
      <c r="Y69" s="830"/>
      <c r="Z69" s="830"/>
      <c r="AA69" s="830">
        <v>47</v>
      </c>
      <c r="AB69" s="830"/>
      <c r="AC69" s="830"/>
      <c r="AD69" s="830"/>
      <c r="AE69" s="830"/>
      <c r="AF69" s="830">
        <v>47</v>
      </c>
      <c r="AG69" s="830"/>
      <c r="AH69" s="830"/>
      <c r="AI69" s="830"/>
      <c r="AJ69" s="830"/>
      <c r="AK69" s="830" t="s">
        <v>596</v>
      </c>
      <c r="AL69" s="830"/>
      <c r="AM69" s="830"/>
      <c r="AN69" s="830"/>
      <c r="AO69" s="830"/>
      <c r="AP69" s="830" t="s">
        <v>596</v>
      </c>
      <c r="AQ69" s="830"/>
      <c r="AR69" s="830"/>
      <c r="AS69" s="830"/>
      <c r="AT69" s="830"/>
      <c r="AU69" s="830" t="s">
        <v>596</v>
      </c>
      <c r="AV69" s="830"/>
      <c r="AW69" s="830"/>
      <c r="AX69" s="830"/>
      <c r="AY69" s="830"/>
      <c r="AZ69" s="828"/>
      <c r="BA69" s="828"/>
      <c r="BB69" s="828"/>
      <c r="BC69" s="828"/>
      <c r="BD69" s="829"/>
      <c r="BE69" s="235"/>
      <c r="BF69" s="235"/>
      <c r="BG69" s="235"/>
      <c r="BH69" s="235"/>
      <c r="BI69" s="235"/>
      <c r="BJ69" s="235"/>
      <c r="BK69" s="235"/>
      <c r="BL69" s="235"/>
      <c r="BM69" s="235"/>
      <c r="BN69" s="235"/>
      <c r="BO69" s="235"/>
      <c r="BP69" s="235"/>
      <c r="BQ69" s="232">
        <v>63</v>
      </c>
      <c r="BR69" s="237"/>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4"/>
    </row>
    <row r="70" spans="1:131" ht="26.25" customHeight="1" x14ac:dyDescent="0.15">
      <c r="A70" s="232">
        <v>3</v>
      </c>
      <c r="B70" s="870" t="s">
        <v>599</v>
      </c>
      <c r="C70" s="871"/>
      <c r="D70" s="871"/>
      <c r="E70" s="871"/>
      <c r="F70" s="871"/>
      <c r="G70" s="871"/>
      <c r="H70" s="871"/>
      <c r="I70" s="871"/>
      <c r="J70" s="871"/>
      <c r="K70" s="871"/>
      <c r="L70" s="871"/>
      <c r="M70" s="871"/>
      <c r="N70" s="871"/>
      <c r="O70" s="871"/>
      <c r="P70" s="872"/>
      <c r="Q70" s="873">
        <v>107</v>
      </c>
      <c r="R70" s="830"/>
      <c r="S70" s="830"/>
      <c r="T70" s="830"/>
      <c r="U70" s="830"/>
      <c r="V70" s="830">
        <v>106</v>
      </c>
      <c r="W70" s="830"/>
      <c r="X70" s="830"/>
      <c r="Y70" s="830"/>
      <c r="Z70" s="830"/>
      <c r="AA70" s="830">
        <v>1</v>
      </c>
      <c r="AB70" s="830"/>
      <c r="AC70" s="830"/>
      <c r="AD70" s="830"/>
      <c r="AE70" s="830"/>
      <c r="AF70" s="830">
        <v>1</v>
      </c>
      <c r="AG70" s="830"/>
      <c r="AH70" s="830"/>
      <c r="AI70" s="830"/>
      <c r="AJ70" s="830"/>
      <c r="AK70" s="830">
        <v>8</v>
      </c>
      <c r="AL70" s="830"/>
      <c r="AM70" s="830"/>
      <c r="AN70" s="830"/>
      <c r="AO70" s="830"/>
      <c r="AP70" s="830" t="s">
        <v>596</v>
      </c>
      <c r="AQ70" s="830"/>
      <c r="AR70" s="830"/>
      <c r="AS70" s="830"/>
      <c r="AT70" s="830"/>
      <c r="AU70" s="830" t="s">
        <v>596</v>
      </c>
      <c r="AV70" s="830"/>
      <c r="AW70" s="830"/>
      <c r="AX70" s="830"/>
      <c r="AY70" s="830"/>
      <c r="AZ70" s="828"/>
      <c r="BA70" s="828"/>
      <c r="BB70" s="828"/>
      <c r="BC70" s="828"/>
      <c r="BD70" s="829"/>
      <c r="BE70" s="235"/>
      <c r="BF70" s="235"/>
      <c r="BG70" s="235"/>
      <c r="BH70" s="235"/>
      <c r="BI70" s="235"/>
      <c r="BJ70" s="235"/>
      <c r="BK70" s="235"/>
      <c r="BL70" s="235"/>
      <c r="BM70" s="235"/>
      <c r="BN70" s="235"/>
      <c r="BO70" s="235"/>
      <c r="BP70" s="235"/>
      <c r="BQ70" s="232">
        <v>64</v>
      </c>
      <c r="BR70" s="237"/>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4"/>
    </row>
    <row r="71" spans="1:131" ht="26.25" customHeight="1" x14ac:dyDescent="0.15">
      <c r="A71" s="232">
        <v>4</v>
      </c>
      <c r="B71" s="870" t="s">
        <v>600</v>
      </c>
      <c r="C71" s="871"/>
      <c r="D71" s="871"/>
      <c r="E71" s="871"/>
      <c r="F71" s="871"/>
      <c r="G71" s="871"/>
      <c r="H71" s="871"/>
      <c r="I71" s="871"/>
      <c r="J71" s="871"/>
      <c r="K71" s="871"/>
      <c r="L71" s="871"/>
      <c r="M71" s="871"/>
      <c r="N71" s="871"/>
      <c r="O71" s="871"/>
      <c r="P71" s="872"/>
      <c r="Q71" s="873">
        <v>101</v>
      </c>
      <c r="R71" s="830"/>
      <c r="S71" s="830"/>
      <c r="T71" s="830"/>
      <c r="U71" s="830"/>
      <c r="V71" s="830">
        <v>61</v>
      </c>
      <c r="W71" s="830"/>
      <c r="X71" s="830"/>
      <c r="Y71" s="830"/>
      <c r="Z71" s="830"/>
      <c r="AA71" s="830">
        <v>40</v>
      </c>
      <c r="AB71" s="830"/>
      <c r="AC71" s="830"/>
      <c r="AD71" s="830"/>
      <c r="AE71" s="830"/>
      <c r="AF71" s="830">
        <v>40</v>
      </c>
      <c r="AG71" s="830"/>
      <c r="AH71" s="830"/>
      <c r="AI71" s="830"/>
      <c r="AJ71" s="830"/>
      <c r="AK71" s="830" t="s">
        <v>596</v>
      </c>
      <c r="AL71" s="830"/>
      <c r="AM71" s="830"/>
      <c r="AN71" s="830"/>
      <c r="AO71" s="830"/>
      <c r="AP71" s="830" t="s">
        <v>596</v>
      </c>
      <c r="AQ71" s="830"/>
      <c r="AR71" s="830"/>
      <c r="AS71" s="830"/>
      <c r="AT71" s="830"/>
      <c r="AU71" s="830" t="s">
        <v>596</v>
      </c>
      <c r="AV71" s="830"/>
      <c r="AW71" s="830"/>
      <c r="AX71" s="830"/>
      <c r="AY71" s="830"/>
      <c r="AZ71" s="828"/>
      <c r="BA71" s="828"/>
      <c r="BB71" s="828"/>
      <c r="BC71" s="828"/>
      <c r="BD71" s="829"/>
      <c r="BE71" s="235"/>
      <c r="BF71" s="235"/>
      <c r="BG71" s="235"/>
      <c r="BH71" s="235"/>
      <c r="BI71" s="235"/>
      <c r="BJ71" s="235"/>
      <c r="BK71" s="235"/>
      <c r="BL71" s="235"/>
      <c r="BM71" s="235"/>
      <c r="BN71" s="235"/>
      <c r="BO71" s="235"/>
      <c r="BP71" s="235"/>
      <c r="BQ71" s="232">
        <v>65</v>
      </c>
      <c r="BR71" s="237"/>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4"/>
    </row>
    <row r="72" spans="1:131" ht="26.25" customHeight="1" x14ac:dyDescent="0.15">
      <c r="A72" s="232">
        <v>5</v>
      </c>
      <c r="B72" s="870" t="s">
        <v>601</v>
      </c>
      <c r="C72" s="871"/>
      <c r="D72" s="871"/>
      <c r="E72" s="871"/>
      <c r="F72" s="871"/>
      <c r="G72" s="871"/>
      <c r="H72" s="871"/>
      <c r="I72" s="871"/>
      <c r="J72" s="871"/>
      <c r="K72" s="871"/>
      <c r="L72" s="871"/>
      <c r="M72" s="871"/>
      <c r="N72" s="871"/>
      <c r="O72" s="871"/>
      <c r="P72" s="872"/>
      <c r="Q72" s="873">
        <v>9921</v>
      </c>
      <c r="R72" s="830"/>
      <c r="S72" s="830"/>
      <c r="T72" s="830"/>
      <c r="U72" s="830"/>
      <c r="V72" s="830">
        <v>9297</v>
      </c>
      <c r="W72" s="830"/>
      <c r="X72" s="830"/>
      <c r="Y72" s="830"/>
      <c r="Z72" s="830"/>
      <c r="AA72" s="830">
        <v>624</v>
      </c>
      <c r="AB72" s="830"/>
      <c r="AC72" s="830"/>
      <c r="AD72" s="830"/>
      <c r="AE72" s="830"/>
      <c r="AF72" s="830">
        <v>5483</v>
      </c>
      <c r="AG72" s="830"/>
      <c r="AH72" s="830"/>
      <c r="AI72" s="830"/>
      <c r="AJ72" s="830"/>
      <c r="AK72" s="830" t="s">
        <v>596</v>
      </c>
      <c r="AL72" s="830"/>
      <c r="AM72" s="830"/>
      <c r="AN72" s="830"/>
      <c r="AO72" s="830"/>
      <c r="AP72" s="830">
        <v>26013</v>
      </c>
      <c r="AQ72" s="830"/>
      <c r="AR72" s="830"/>
      <c r="AS72" s="830"/>
      <c r="AT72" s="830"/>
      <c r="AU72" s="830">
        <v>261</v>
      </c>
      <c r="AV72" s="830"/>
      <c r="AW72" s="830"/>
      <c r="AX72" s="830"/>
      <c r="AY72" s="830"/>
      <c r="AZ72" s="828"/>
      <c r="BA72" s="828"/>
      <c r="BB72" s="828"/>
      <c r="BC72" s="828"/>
      <c r="BD72" s="829"/>
      <c r="BE72" s="235"/>
      <c r="BF72" s="235"/>
      <c r="BG72" s="235"/>
      <c r="BH72" s="235"/>
      <c r="BI72" s="235"/>
      <c r="BJ72" s="235"/>
      <c r="BK72" s="235"/>
      <c r="BL72" s="235"/>
      <c r="BM72" s="235"/>
      <c r="BN72" s="235"/>
      <c r="BO72" s="235"/>
      <c r="BP72" s="235"/>
      <c r="BQ72" s="232">
        <v>66</v>
      </c>
      <c r="BR72" s="237"/>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4"/>
    </row>
    <row r="73" spans="1:131" ht="26.25" customHeight="1" x14ac:dyDescent="0.15">
      <c r="A73" s="232">
        <v>6</v>
      </c>
      <c r="B73" s="870" t="s">
        <v>602</v>
      </c>
      <c r="C73" s="871"/>
      <c r="D73" s="871"/>
      <c r="E73" s="871"/>
      <c r="F73" s="871"/>
      <c r="G73" s="871"/>
      <c r="H73" s="871"/>
      <c r="I73" s="871"/>
      <c r="J73" s="871"/>
      <c r="K73" s="871"/>
      <c r="L73" s="871"/>
      <c r="M73" s="871"/>
      <c r="N73" s="871"/>
      <c r="O73" s="871"/>
      <c r="P73" s="872"/>
      <c r="Q73" s="873">
        <v>6114</v>
      </c>
      <c r="R73" s="830"/>
      <c r="S73" s="830"/>
      <c r="T73" s="830"/>
      <c r="U73" s="830"/>
      <c r="V73" s="830">
        <v>5923</v>
      </c>
      <c r="W73" s="830"/>
      <c r="X73" s="830"/>
      <c r="Y73" s="830"/>
      <c r="Z73" s="830"/>
      <c r="AA73" s="830">
        <v>191</v>
      </c>
      <c r="AB73" s="830"/>
      <c r="AC73" s="830"/>
      <c r="AD73" s="830"/>
      <c r="AE73" s="830"/>
      <c r="AF73" s="830">
        <v>6651</v>
      </c>
      <c r="AG73" s="830"/>
      <c r="AH73" s="830"/>
      <c r="AI73" s="830"/>
      <c r="AJ73" s="830"/>
      <c r="AK73" s="830" t="s">
        <v>596</v>
      </c>
      <c r="AL73" s="830"/>
      <c r="AM73" s="830"/>
      <c r="AN73" s="830"/>
      <c r="AO73" s="830"/>
      <c r="AP73" s="830">
        <v>5242</v>
      </c>
      <c r="AQ73" s="830"/>
      <c r="AR73" s="830"/>
      <c r="AS73" s="830"/>
      <c r="AT73" s="830"/>
      <c r="AU73" s="830" t="s">
        <v>596</v>
      </c>
      <c r="AV73" s="830"/>
      <c r="AW73" s="830"/>
      <c r="AX73" s="830"/>
      <c r="AY73" s="830"/>
      <c r="AZ73" s="828"/>
      <c r="BA73" s="828"/>
      <c r="BB73" s="828"/>
      <c r="BC73" s="828"/>
      <c r="BD73" s="829"/>
      <c r="BE73" s="235"/>
      <c r="BF73" s="235"/>
      <c r="BG73" s="235"/>
      <c r="BH73" s="235"/>
      <c r="BI73" s="235"/>
      <c r="BJ73" s="235"/>
      <c r="BK73" s="235"/>
      <c r="BL73" s="235"/>
      <c r="BM73" s="235"/>
      <c r="BN73" s="235"/>
      <c r="BO73" s="235"/>
      <c r="BP73" s="235"/>
      <c r="BQ73" s="232">
        <v>67</v>
      </c>
      <c r="BR73" s="237"/>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4"/>
    </row>
    <row r="74" spans="1:131" ht="26.25" customHeight="1" x14ac:dyDescent="0.15">
      <c r="A74" s="232">
        <v>7</v>
      </c>
      <c r="B74" s="870" t="s">
        <v>603</v>
      </c>
      <c r="C74" s="871"/>
      <c r="D74" s="871"/>
      <c r="E74" s="871"/>
      <c r="F74" s="871"/>
      <c r="G74" s="871"/>
      <c r="H74" s="871"/>
      <c r="I74" s="871"/>
      <c r="J74" s="871"/>
      <c r="K74" s="871"/>
      <c r="L74" s="871"/>
      <c r="M74" s="871"/>
      <c r="N74" s="871"/>
      <c r="O74" s="871"/>
      <c r="P74" s="872"/>
      <c r="Q74" s="873">
        <v>23949</v>
      </c>
      <c r="R74" s="830"/>
      <c r="S74" s="830"/>
      <c r="T74" s="830"/>
      <c r="U74" s="830"/>
      <c r="V74" s="830">
        <v>23466</v>
      </c>
      <c r="W74" s="830"/>
      <c r="X74" s="830"/>
      <c r="Y74" s="830"/>
      <c r="Z74" s="830"/>
      <c r="AA74" s="830">
        <v>483</v>
      </c>
      <c r="AB74" s="830"/>
      <c r="AC74" s="830"/>
      <c r="AD74" s="830"/>
      <c r="AE74" s="830"/>
      <c r="AF74" s="830">
        <v>6225</v>
      </c>
      <c r="AG74" s="830"/>
      <c r="AH74" s="830"/>
      <c r="AI74" s="830"/>
      <c r="AJ74" s="830"/>
      <c r="AK74" s="830" t="s">
        <v>596</v>
      </c>
      <c r="AL74" s="830"/>
      <c r="AM74" s="830"/>
      <c r="AN74" s="830"/>
      <c r="AO74" s="830"/>
      <c r="AP74" s="830">
        <v>12458</v>
      </c>
      <c r="AQ74" s="830"/>
      <c r="AR74" s="830"/>
      <c r="AS74" s="830"/>
      <c r="AT74" s="830"/>
      <c r="AU74" s="830">
        <v>1981</v>
      </c>
      <c r="AV74" s="830"/>
      <c r="AW74" s="830"/>
      <c r="AX74" s="830"/>
      <c r="AY74" s="830"/>
      <c r="AZ74" s="828"/>
      <c r="BA74" s="828"/>
      <c r="BB74" s="828"/>
      <c r="BC74" s="828"/>
      <c r="BD74" s="829"/>
      <c r="BE74" s="235"/>
      <c r="BF74" s="235"/>
      <c r="BG74" s="235"/>
      <c r="BH74" s="235"/>
      <c r="BI74" s="235"/>
      <c r="BJ74" s="235"/>
      <c r="BK74" s="235"/>
      <c r="BL74" s="235"/>
      <c r="BM74" s="235"/>
      <c r="BN74" s="235"/>
      <c r="BO74" s="235"/>
      <c r="BP74" s="235"/>
      <c r="BQ74" s="232">
        <v>68</v>
      </c>
      <c r="BR74" s="237"/>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4"/>
    </row>
    <row r="75" spans="1:131" ht="26.25" customHeight="1" x14ac:dyDescent="0.15">
      <c r="A75" s="232">
        <v>8</v>
      </c>
      <c r="B75" s="870" t="s">
        <v>604</v>
      </c>
      <c r="C75" s="871"/>
      <c r="D75" s="871"/>
      <c r="E75" s="871"/>
      <c r="F75" s="871"/>
      <c r="G75" s="871"/>
      <c r="H75" s="871"/>
      <c r="I75" s="871"/>
      <c r="J75" s="871"/>
      <c r="K75" s="871"/>
      <c r="L75" s="871"/>
      <c r="M75" s="871"/>
      <c r="N75" s="871"/>
      <c r="O75" s="871"/>
      <c r="P75" s="872"/>
      <c r="Q75" s="874">
        <v>3030</v>
      </c>
      <c r="R75" s="825"/>
      <c r="S75" s="825"/>
      <c r="T75" s="825"/>
      <c r="U75" s="826"/>
      <c r="V75" s="824">
        <v>2807</v>
      </c>
      <c r="W75" s="825"/>
      <c r="X75" s="825"/>
      <c r="Y75" s="825"/>
      <c r="Z75" s="826"/>
      <c r="AA75" s="824">
        <v>654</v>
      </c>
      <c r="AB75" s="825"/>
      <c r="AC75" s="825"/>
      <c r="AD75" s="825"/>
      <c r="AE75" s="826"/>
      <c r="AF75" s="824">
        <v>421</v>
      </c>
      <c r="AG75" s="825"/>
      <c r="AH75" s="825"/>
      <c r="AI75" s="825"/>
      <c r="AJ75" s="826"/>
      <c r="AK75" s="824" t="s">
        <v>596</v>
      </c>
      <c r="AL75" s="825"/>
      <c r="AM75" s="825"/>
      <c r="AN75" s="825"/>
      <c r="AO75" s="826"/>
      <c r="AP75" s="824">
        <v>6377</v>
      </c>
      <c r="AQ75" s="825"/>
      <c r="AR75" s="825"/>
      <c r="AS75" s="825"/>
      <c r="AT75" s="826"/>
      <c r="AU75" s="824">
        <v>6377</v>
      </c>
      <c r="AV75" s="825"/>
      <c r="AW75" s="825"/>
      <c r="AX75" s="825"/>
      <c r="AY75" s="826"/>
      <c r="AZ75" s="828"/>
      <c r="BA75" s="828"/>
      <c r="BB75" s="828"/>
      <c r="BC75" s="828"/>
      <c r="BD75" s="829"/>
      <c r="BE75" s="235"/>
      <c r="BF75" s="235"/>
      <c r="BG75" s="235"/>
      <c r="BH75" s="235"/>
      <c r="BI75" s="235"/>
      <c r="BJ75" s="235"/>
      <c r="BK75" s="235"/>
      <c r="BL75" s="235"/>
      <c r="BM75" s="235"/>
      <c r="BN75" s="235"/>
      <c r="BO75" s="235"/>
      <c r="BP75" s="235"/>
      <c r="BQ75" s="232">
        <v>69</v>
      </c>
      <c r="BR75" s="237"/>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4"/>
    </row>
    <row r="76" spans="1:131" ht="26.25" customHeight="1" x14ac:dyDescent="0.15">
      <c r="A76" s="232">
        <v>9</v>
      </c>
      <c r="B76" s="870" t="s">
        <v>605</v>
      </c>
      <c r="C76" s="871"/>
      <c r="D76" s="871"/>
      <c r="E76" s="871"/>
      <c r="F76" s="871"/>
      <c r="G76" s="871"/>
      <c r="H76" s="871"/>
      <c r="I76" s="871"/>
      <c r="J76" s="871"/>
      <c r="K76" s="871"/>
      <c r="L76" s="871"/>
      <c r="M76" s="871"/>
      <c r="N76" s="871"/>
      <c r="O76" s="871"/>
      <c r="P76" s="872"/>
      <c r="Q76" s="874">
        <v>610</v>
      </c>
      <c r="R76" s="825"/>
      <c r="S76" s="825"/>
      <c r="T76" s="825"/>
      <c r="U76" s="826"/>
      <c r="V76" s="824">
        <v>572</v>
      </c>
      <c r="W76" s="825"/>
      <c r="X76" s="825"/>
      <c r="Y76" s="825"/>
      <c r="Z76" s="826"/>
      <c r="AA76" s="824">
        <v>38</v>
      </c>
      <c r="AB76" s="825"/>
      <c r="AC76" s="825"/>
      <c r="AD76" s="825"/>
      <c r="AE76" s="826"/>
      <c r="AF76" s="824">
        <v>38</v>
      </c>
      <c r="AG76" s="825"/>
      <c r="AH76" s="825"/>
      <c r="AI76" s="825"/>
      <c r="AJ76" s="826"/>
      <c r="AK76" s="824" t="s">
        <v>596</v>
      </c>
      <c r="AL76" s="825"/>
      <c r="AM76" s="825"/>
      <c r="AN76" s="825"/>
      <c r="AO76" s="826"/>
      <c r="AP76" s="824" t="s">
        <v>596</v>
      </c>
      <c r="AQ76" s="825"/>
      <c r="AR76" s="825"/>
      <c r="AS76" s="825"/>
      <c r="AT76" s="826"/>
      <c r="AU76" s="824" t="s">
        <v>596</v>
      </c>
      <c r="AV76" s="825"/>
      <c r="AW76" s="825"/>
      <c r="AX76" s="825"/>
      <c r="AY76" s="826"/>
      <c r="AZ76" s="828"/>
      <c r="BA76" s="828"/>
      <c r="BB76" s="828"/>
      <c r="BC76" s="828"/>
      <c r="BD76" s="829"/>
      <c r="BE76" s="235"/>
      <c r="BF76" s="235"/>
      <c r="BG76" s="235"/>
      <c r="BH76" s="235"/>
      <c r="BI76" s="235"/>
      <c r="BJ76" s="235"/>
      <c r="BK76" s="235"/>
      <c r="BL76" s="235"/>
      <c r="BM76" s="235"/>
      <c r="BN76" s="235"/>
      <c r="BO76" s="235"/>
      <c r="BP76" s="235"/>
      <c r="BQ76" s="232">
        <v>70</v>
      </c>
      <c r="BR76" s="237"/>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4"/>
    </row>
    <row r="77" spans="1:131" ht="26.25" customHeight="1" x14ac:dyDescent="0.15">
      <c r="A77" s="232">
        <v>10</v>
      </c>
      <c r="B77" s="870" t="s">
        <v>606</v>
      </c>
      <c r="C77" s="871"/>
      <c r="D77" s="871"/>
      <c r="E77" s="871"/>
      <c r="F77" s="871"/>
      <c r="G77" s="871"/>
      <c r="H77" s="871"/>
      <c r="I77" s="871"/>
      <c r="J77" s="871"/>
      <c r="K77" s="871"/>
      <c r="L77" s="871"/>
      <c r="M77" s="871"/>
      <c r="N77" s="871"/>
      <c r="O77" s="871"/>
      <c r="P77" s="872"/>
      <c r="Q77" s="874">
        <v>2423</v>
      </c>
      <c r="R77" s="825"/>
      <c r="S77" s="825"/>
      <c r="T77" s="825"/>
      <c r="U77" s="826"/>
      <c r="V77" s="824">
        <v>2308</v>
      </c>
      <c r="W77" s="825"/>
      <c r="X77" s="825"/>
      <c r="Y77" s="825"/>
      <c r="Z77" s="826"/>
      <c r="AA77" s="824">
        <v>115</v>
      </c>
      <c r="AB77" s="825"/>
      <c r="AC77" s="825"/>
      <c r="AD77" s="825"/>
      <c r="AE77" s="826"/>
      <c r="AF77" s="824">
        <v>115</v>
      </c>
      <c r="AG77" s="825"/>
      <c r="AH77" s="825"/>
      <c r="AI77" s="825"/>
      <c r="AJ77" s="826"/>
      <c r="AK77" s="824">
        <v>130</v>
      </c>
      <c r="AL77" s="825"/>
      <c r="AM77" s="825"/>
      <c r="AN77" s="825"/>
      <c r="AO77" s="826"/>
      <c r="AP77" s="824" t="s">
        <v>596</v>
      </c>
      <c r="AQ77" s="825"/>
      <c r="AR77" s="825"/>
      <c r="AS77" s="825"/>
      <c r="AT77" s="826"/>
      <c r="AU77" s="824" t="s">
        <v>596</v>
      </c>
      <c r="AV77" s="825"/>
      <c r="AW77" s="825"/>
      <c r="AX77" s="825"/>
      <c r="AY77" s="826"/>
      <c r="AZ77" s="828"/>
      <c r="BA77" s="828"/>
      <c r="BB77" s="828"/>
      <c r="BC77" s="828"/>
      <c r="BD77" s="829"/>
      <c r="BE77" s="235"/>
      <c r="BF77" s="235"/>
      <c r="BG77" s="235"/>
      <c r="BH77" s="235"/>
      <c r="BI77" s="235"/>
      <c r="BJ77" s="235"/>
      <c r="BK77" s="235"/>
      <c r="BL77" s="235"/>
      <c r="BM77" s="235"/>
      <c r="BN77" s="235"/>
      <c r="BO77" s="235"/>
      <c r="BP77" s="235"/>
      <c r="BQ77" s="232">
        <v>71</v>
      </c>
      <c r="BR77" s="237"/>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4"/>
    </row>
    <row r="78" spans="1:131" ht="26.25" customHeight="1" x14ac:dyDescent="0.15">
      <c r="A78" s="232">
        <v>11</v>
      </c>
      <c r="B78" s="870" t="s">
        <v>607</v>
      </c>
      <c r="C78" s="871"/>
      <c r="D78" s="871"/>
      <c r="E78" s="871"/>
      <c r="F78" s="871"/>
      <c r="G78" s="871"/>
      <c r="H78" s="871"/>
      <c r="I78" s="871"/>
      <c r="J78" s="871"/>
      <c r="K78" s="871"/>
      <c r="L78" s="871"/>
      <c r="M78" s="871"/>
      <c r="N78" s="871"/>
      <c r="O78" s="871"/>
      <c r="P78" s="872"/>
      <c r="Q78" s="873">
        <v>719774</v>
      </c>
      <c r="R78" s="830"/>
      <c r="S78" s="830"/>
      <c r="T78" s="830"/>
      <c r="U78" s="830"/>
      <c r="V78" s="824">
        <v>711648</v>
      </c>
      <c r="W78" s="825"/>
      <c r="X78" s="825"/>
      <c r="Y78" s="825"/>
      <c r="Z78" s="826"/>
      <c r="AA78" s="830">
        <v>8126</v>
      </c>
      <c r="AB78" s="830"/>
      <c r="AC78" s="830"/>
      <c r="AD78" s="830"/>
      <c r="AE78" s="830"/>
      <c r="AF78" s="830">
        <v>8126</v>
      </c>
      <c r="AG78" s="830"/>
      <c r="AH78" s="830"/>
      <c r="AI78" s="830"/>
      <c r="AJ78" s="830"/>
      <c r="AK78" s="830">
        <v>4022</v>
      </c>
      <c r="AL78" s="830"/>
      <c r="AM78" s="830"/>
      <c r="AN78" s="830"/>
      <c r="AO78" s="830"/>
      <c r="AP78" s="830" t="s">
        <v>596</v>
      </c>
      <c r="AQ78" s="830"/>
      <c r="AR78" s="830"/>
      <c r="AS78" s="830"/>
      <c r="AT78" s="830"/>
      <c r="AU78" s="830" t="s">
        <v>596</v>
      </c>
      <c r="AV78" s="830"/>
      <c r="AW78" s="830"/>
      <c r="AX78" s="830"/>
      <c r="AY78" s="830"/>
      <c r="AZ78" s="828"/>
      <c r="BA78" s="828"/>
      <c r="BB78" s="828"/>
      <c r="BC78" s="828"/>
      <c r="BD78" s="829"/>
      <c r="BE78" s="235"/>
      <c r="BF78" s="235"/>
      <c r="BG78" s="235"/>
      <c r="BH78" s="235"/>
      <c r="BI78" s="235"/>
      <c r="BJ78" s="224"/>
      <c r="BK78" s="224"/>
      <c r="BL78" s="224"/>
      <c r="BM78" s="224"/>
      <c r="BN78" s="224"/>
      <c r="BO78" s="235"/>
      <c r="BP78" s="235"/>
      <c r="BQ78" s="232">
        <v>72</v>
      </c>
      <c r="BR78" s="237"/>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4"/>
    </row>
    <row r="79" spans="1:131" ht="26.25" customHeight="1" x14ac:dyDescent="0.15">
      <c r="A79" s="232">
        <v>12</v>
      </c>
      <c r="B79" s="870"/>
      <c r="C79" s="871"/>
      <c r="D79" s="871"/>
      <c r="E79" s="871"/>
      <c r="F79" s="871"/>
      <c r="G79" s="871"/>
      <c r="H79" s="871"/>
      <c r="I79" s="871"/>
      <c r="J79" s="871"/>
      <c r="K79" s="871"/>
      <c r="L79" s="871"/>
      <c r="M79" s="871"/>
      <c r="N79" s="871"/>
      <c r="O79" s="871"/>
      <c r="P79" s="872"/>
      <c r="Q79" s="873"/>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28"/>
      <c r="BA79" s="828"/>
      <c r="BB79" s="828"/>
      <c r="BC79" s="828"/>
      <c r="BD79" s="829"/>
      <c r="BE79" s="235"/>
      <c r="BF79" s="235"/>
      <c r="BG79" s="235"/>
      <c r="BH79" s="235"/>
      <c r="BI79" s="235"/>
      <c r="BJ79" s="224"/>
      <c r="BK79" s="224"/>
      <c r="BL79" s="224"/>
      <c r="BM79" s="224"/>
      <c r="BN79" s="224"/>
      <c r="BO79" s="235"/>
      <c r="BP79" s="235"/>
      <c r="BQ79" s="232">
        <v>73</v>
      </c>
      <c r="BR79" s="237"/>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4"/>
    </row>
    <row r="80" spans="1:131" ht="26.25" customHeight="1" x14ac:dyDescent="0.15">
      <c r="A80" s="232">
        <v>13</v>
      </c>
      <c r="B80" s="870"/>
      <c r="C80" s="871"/>
      <c r="D80" s="871"/>
      <c r="E80" s="871"/>
      <c r="F80" s="871"/>
      <c r="G80" s="871"/>
      <c r="H80" s="871"/>
      <c r="I80" s="871"/>
      <c r="J80" s="871"/>
      <c r="K80" s="871"/>
      <c r="L80" s="871"/>
      <c r="M80" s="871"/>
      <c r="N80" s="871"/>
      <c r="O80" s="871"/>
      <c r="P80" s="872"/>
      <c r="Q80" s="873"/>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28"/>
      <c r="BA80" s="828"/>
      <c r="BB80" s="828"/>
      <c r="BC80" s="828"/>
      <c r="BD80" s="829"/>
      <c r="BE80" s="235"/>
      <c r="BF80" s="235"/>
      <c r="BG80" s="235"/>
      <c r="BH80" s="235"/>
      <c r="BI80" s="235"/>
      <c r="BJ80" s="235"/>
      <c r="BK80" s="235"/>
      <c r="BL80" s="235"/>
      <c r="BM80" s="235"/>
      <c r="BN80" s="235"/>
      <c r="BO80" s="235"/>
      <c r="BP80" s="235"/>
      <c r="BQ80" s="232">
        <v>74</v>
      </c>
      <c r="BR80" s="237"/>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4"/>
    </row>
    <row r="81" spans="1:131" ht="26.25" customHeight="1" x14ac:dyDescent="0.15">
      <c r="A81" s="232">
        <v>14</v>
      </c>
      <c r="B81" s="870"/>
      <c r="C81" s="871"/>
      <c r="D81" s="871"/>
      <c r="E81" s="871"/>
      <c r="F81" s="871"/>
      <c r="G81" s="871"/>
      <c r="H81" s="871"/>
      <c r="I81" s="871"/>
      <c r="J81" s="871"/>
      <c r="K81" s="871"/>
      <c r="L81" s="871"/>
      <c r="M81" s="871"/>
      <c r="N81" s="871"/>
      <c r="O81" s="871"/>
      <c r="P81" s="872"/>
      <c r="Q81" s="873"/>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28"/>
      <c r="BA81" s="828"/>
      <c r="BB81" s="828"/>
      <c r="BC81" s="828"/>
      <c r="BD81" s="829"/>
      <c r="BE81" s="235"/>
      <c r="BF81" s="235"/>
      <c r="BG81" s="235"/>
      <c r="BH81" s="235"/>
      <c r="BI81" s="235"/>
      <c r="BJ81" s="235"/>
      <c r="BK81" s="235"/>
      <c r="BL81" s="235"/>
      <c r="BM81" s="235"/>
      <c r="BN81" s="235"/>
      <c r="BO81" s="235"/>
      <c r="BP81" s="235"/>
      <c r="BQ81" s="232">
        <v>75</v>
      </c>
      <c r="BR81" s="237"/>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4"/>
    </row>
    <row r="82" spans="1:131" ht="26.25" customHeight="1" x14ac:dyDescent="0.15">
      <c r="A82" s="232">
        <v>15</v>
      </c>
      <c r="B82" s="870"/>
      <c r="C82" s="871"/>
      <c r="D82" s="871"/>
      <c r="E82" s="871"/>
      <c r="F82" s="871"/>
      <c r="G82" s="871"/>
      <c r="H82" s="871"/>
      <c r="I82" s="871"/>
      <c r="J82" s="871"/>
      <c r="K82" s="871"/>
      <c r="L82" s="871"/>
      <c r="M82" s="871"/>
      <c r="N82" s="871"/>
      <c r="O82" s="871"/>
      <c r="P82" s="872"/>
      <c r="Q82" s="873"/>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28"/>
      <c r="BA82" s="828"/>
      <c r="BB82" s="828"/>
      <c r="BC82" s="828"/>
      <c r="BD82" s="829"/>
      <c r="BE82" s="235"/>
      <c r="BF82" s="235"/>
      <c r="BG82" s="235"/>
      <c r="BH82" s="235"/>
      <c r="BI82" s="235"/>
      <c r="BJ82" s="235"/>
      <c r="BK82" s="235"/>
      <c r="BL82" s="235"/>
      <c r="BM82" s="235"/>
      <c r="BN82" s="235"/>
      <c r="BO82" s="235"/>
      <c r="BP82" s="235"/>
      <c r="BQ82" s="232">
        <v>76</v>
      </c>
      <c r="BR82" s="237"/>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4"/>
    </row>
    <row r="83" spans="1:131" ht="26.25" customHeight="1" x14ac:dyDescent="0.15">
      <c r="A83" s="232">
        <v>16</v>
      </c>
      <c r="B83" s="870"/>
      <c r="C83" s="871"/>
      <c r="D83" s="871"/>
      <c r="E83" s="871"/>
      <c r="F83" s="871"/>
      <c r="G83" s="871"/>
      <c r="H83" s="871"/>
      <c r="I83" s="871"/>
      <c r="J83" s="871"/>
      <c r="K83" s="871"/>
      <c r="L83" s="871"/>
      <c r="M83" s="871"/>
      <c r="N83" s="871"/>
      <c r="O83" s="871"/>
      <c r="P83" s="872"/>
      <c r="Q83" s="873"/>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28"/>
      <c r="BA83" s="828"/>
      <c r="BB83" s="828"/>
      <c r="BC83" s="828"/>
      <c r="BD83" s="829"/>
      <c r="BE83" s="235"/>
      <c r="BF83" s="235"/>
      <c r="BG83" s="235"/>
      <c r="BH83" s="235"/>
      <c r="BI83" s="235"/>
      <c r="BJ83" s="235"/>
      <c r="BK83" s="235"/>
      <c r="BL83" s="235"/>
      <c r="BM83" s="235"/>
      <c r="BN83" s="235"/>
      <c r="BO83" s="235"/>
      <c r="BP83" s="235"/>
      <c r="BQ83" s="232">
        <v>77</v>
      </c>
      <c r="BR83" s="237"/>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4"/>
    </row>
    <row r="84" spans="1:131" ht="26.25" customHeight="1" x14ac:dyDescent="0.15">
      <c r="A84" s="232">
        <v>17</v>
      </c>
      <c r="B84" s="870"/>
      <c r="C84" s="871"/>
      <c r="D84" s="871"/>
      <c r="E84" s="871"/>
      <c r="F84" s="871"/>
      <c r="G84" s="871"/>
      <c r="H84" s="871"/>
      <c r="I84" s="871"/>
      <c r="J84" s="871"/>
      <c r="K84" s="871"/>
      <c r="L84" s="871"/>
      <c r="M84" s="871"/>
      <c r="N84" s="871"/>
      <c r="O84" s="871"/>
      <c r="P84" s="872"/>
      <c r="Q84" s="873"/>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28"/>
      <c r="BA84" s="828"/>
      <c r="BB84" s="828"/>
      <c r="BC84" s="828"/>
      <c r="BD84" s="829"/>
      <c r="BE84" s="235"/>
      <c r="BF84" s="235"/>
      <c r="BG84" s="235"/>
      <c r="BH84" s="235"/>
      <c r="BI84" s="235"/>
      <c r="BJ84" s="235"/>
      <c r="BK84" s="235"/>
      <c r="BL84" s="235"/>
      <c r="BM84" s="235"/>
      <c r="BN84" s="235"/>
      <c r="BO84" s="235"/>
      <c r="BP84" s="235"/>
      <c r="BQ84" s="232">
        <v>78</v>
      </c>
      <c r="BR84" s="237"/>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4"/>
    </row>
    <row r="85" spans="1:131" ht="26.25" customHeight="1" x14ac:dyDescent="0.15">
      <c r="A85" s="232">
        <v>18</v>
      </c>
      <c r="B85" s="870"/>
      <c r="C85" s="871"/>
      <c r="D85" s="871"/>
      <c r="E85" s="871"/>
      <c r="F85" s="871"/>
      <c r="G85" s="871"/>
      <c r="H85" s="871"/>
      <c r="I85" s="871"/>
      <c r="J85" s="871"/>
      <c r="K85" s="871"/>
      <c r="L85" s="871"/>
      <c r="M85" s="871"/>
      <c r="N85" s="871"/>
      <c r="O85" s="871"/>
      <c r="P85" s="872"/>
      <c r="Q85" s="873"/>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28"/>
      <c r="BA85" s="828"/>
      <c r="BB85" s="828"/>
      <c r="BC85" s="828"/>
      <c r="BD85" s="829"/>
      <c r="BE85" s="235"/>
      <c r="BF85" s="235"/>
      <c r="BG85" s="235"/>
      <c r="BH85" s="235"/>
      <c r="BI85" s="235"/>
      <c r="BJ85" s="235"/>
      <c r="BK85" s="235"/>
      <c r="BL85" s="235"/>
      <c r="BM85" s="235"/>
      <c r="BN85" s="235"/>
      <c r="BO85" s="235"/>
      <c r="BP85" s="235"/>
      <c r="BQ85" s="232">
        <v>79</v>
      </c>
      <c r="BR85" s="237"/>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4"/>
    </row>
    <row r="86" spans="1:131" ht="26.25" customHeight="1" x14ac:dyDescent="0.15">
      <c r="A86" s="232">
        <v>19</v>
      </c>
      <c r="B86" s="870"/>
      <c r="C86" s="871"/>
      <c r="D86" s="871"/>
      <c r="E86" s="871"/>
      <c r="F86" s="871"/>
      <c r="G86" s="871"/>
      <c r="H86" s="871"/>
      <c r="I86" s="871"/>
      <c r="J86" s="871"/>
      <c r="K86" s="871"/>
      <c r="L86" s="871"/>
      <c r="M86" s="871"/>
      <c r="N86" s="871"/>
      <c r="O86" s="871"/>
      <c r="P86" s="872"/>
      <c r="Q86" s="873"/>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28"/>
      <c r="BA86" s="828"/>
      <c r="BB86" s="828"/>
      <c r="BC86" s="828"/>
      <c r="BD86" s="829"/>
      <c r="BE86" s="235"/>
      <c r="BF86" s="235"/>
      <c r="BG86" s="235"/>
      <c r="BH86" s="235"/>
      <c r="BI86" s="235"/>
      <c r="BJ86" s="235"/>
      <c r="BK86" s="235"/>
      <c r="BL86" s="235"/>
      <c r="BM86" s="235"/>
      <c r="BN86" s="235"/>
      <c r="BO86" s="235"/>
      <c r="BP86" s="235"/>
      <c r="BQ86" s="232">
        <v>80</v>
      </c>
      <c r="BR86" s="237"/>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4"/>
    </row>
    <row r="87" spans="1:131" ht="26.25" customHeight="1" x14ac:dyDescent="0.15">
      <c r="A87" s="238">
        <v>20</v>
      </c>
      <c r="B87" s="875"/>
      <c r="C87" s="876"/>
      <c r="D87" s="876"/>
      <c r="E87" s="876"/>
      <c r="F87" s="876"/>
      <c r="G87" s="876"/>
      <c r="H87" s="876"/>
      <c r="I87" s="876"/>
      <c r="J87" s="876"/>
      <c r="K87" s="876"/>
      <c r="L87" s="876"/>
      <c r="M87" s="876"/>
      <c r="N87" s="876"/>
      <c r="O87" s="876"/>
      <c r="P87" s="877"/>
      <c r="Q87" s="878"/>
      <c r="R87" s="879"/>
      <c r="S87" s="879"/>
      <c r="T87" s="879"/>
      <c r="U87" s="879"/>
      <c r="V87" s="879"/>
      <c r="W87" s="879"/>
      <c r="X87" s="879"/>
      <c r="Y87" s="879"/>
      <c r="Z87" s="879"/>
      <c r="AA87" s="879"/>
      <c r="AB87" s="879"/>
      <c r="AC87" s="879"/>
      <c r="AD87" s="879"/>
      <c r="AE87" s="879"/>
      <c r="AF87" s="879"/>
      <c r="AG87" s="879"/>
      <c r="AH87" s="879"/>
      <c r="AI87" s="879"/>
      <c r="AJ87" s="879"/>
      <c r="AK87" s="879"/>
      <c r="AL87" s="879"/>
      <c r="AM87" s="879"/>
      <c r="AN87" s="879"/>
      <c r="AO87" s="879"/>
      <c r="AP87" s="879"/>
      <c r="AQ87" s="879"/>
      <c r="AR87" s="879"/>
      <c r="AS87" s="879"/>
      <c r="AT87" s="879"/>
      <c r="AU87" s="879"/>
      <c r="AV87" s="879"/>
      <c r="AW87" s="879"/>
      <c r="AX87" s="879"/>
      <c r="AY87" s="879"/>
      <c r="AZ87" s="880"/>
      <c r="BA87" s="880"/>
      <c r="BB87" s="880"/>
      <c r="BC87" s="880"/>
      <c r="BD87" s="881"/>
      <c r="BE87" s="235"/>
      <c r="BF87" s="235"/>
      <c r="BG87" s="235"/>
      <c r="BH87" s="235"/>
      <c r="BI87" s="235"/>
      <c r="BJ87" s="235"/>
      <c r="BK87" s="235"/>
      <c r="BL87" s="235"/>
      <c r="BM87" s="235"/>
      <c r="BN87" s="235"/>
      <c r="BO87" s="235"/>
      <c r="BP87" s="235"/>
      <c r="BQ87" s="232">
        <v>81</v>
      </c>
      <c r="BR87" s="237"/>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4"/>
    </row>
    <row r="88" spans="1:131" ht="26.25" customHeight="1" thickBot="1" x14ac:dyDescent="0.2">
      <c r="A88" s="234" t="s">
        <v>398</v>
      </c>
      <c r="B88" s="777" t="s">
        <v>428</v>
      </c>
      <c r="C88" s="778"/>
      <c r="D88" s="778"/>
      <c r="E88" s="778"/>
      <c r="F88" s="778"/>
      <c r="G88" s="778"/>
      <c r="H88" s="778"/>
      <c r="I88" s="778"/>
      <c r="J88" s="778"/>
      <c r="K88" s="778"/>
      <c r="L88" s="778"/>
      <c r="M88" s="778"/>
      <c r="N88" s="778"/>
      <c r="O88" s="778"/>
      <c r="P88" s="779"/>
      <c r="Q88" s="836"/>
      <c r="R88" s="837"/>
      <c r="S88" s="837"/>
      <c r="T88" s="837"/>
      <c r="U88" s="837"/>
      <c r="V88" s="837"/>
      <c r="W88" s="837"/>
      <c r="X88" s="837"/>
      <c r="Y88" s="837"/>
      <c r="Z88" s="837"/>
      <c r="AA88" s="837"/>
      <c r="AB88" s="837"/>
      <c r="AC88" s="837"/>
      <c r="AD88" s="837"/>
      <c r="AE88" s="837"/>
      <c r="AF88" s="840">
        <f>SUM(AF68:AJ78)</f>
        <v>27851</v>
      </c>
      <c r="AG88" s="840"/>
      <c r="AH88" s="840"/>
      <c r="AI88" s="840"/>
      <c r="AJ88" s="840"/>
      <c r="AK88" s="837"/>
      <c r="AL88" s="837"/>
      <c r="AM88" s="837"/>
      <c r="AN88" s="837"/>
      <c r="AO88" s="837"/>
      <c r="AP88" s="840">
        <f>SUM(AP68:AT78)</f>
        <v>50090</v>
      </c>
      <c r="AQ88" s="840"/>
      <c r="AR88" s="840"/>
      <c r="AS88" s="840"/>
      <c r="AT88" s="840"/>
      <c r="AU88" s="840">
        <f t="shared" ref="AU88" si="0">SUM(AU68:AY78)</f>
        <v>8619</v>
      </c>
      <c r="AV88" s="840"/>
      <c r="AW88" s="840"/>
      <c r="AX88" s="840"/>
      <c r="AY88" s="840"/>
      <c r="AZ88" s="882"/>
      <c r="BA88" s="882"/>
      <c r="BB88" s="882"/>
      <c r="BC88" s="882"/>
      <c r="BD88" s="883"/>
      <c r="BE88" s="235"/>
      <c r="BF88" s="235"/>
      <c r="BG88" s="235"/>
      <c r="BH88" s="235"/>
      <c r="BI88" s="235"/>
      <c r="BJ88" s="235"/>
      <c r="BK88" s="235"/>
      <c r="BL88" s="235"/>
      <c r="BM88" s="235"/>
      <c r="BN88" s="235"/>
      <c r="BO88" s="235"/>
      <c r="BP88" s="235"/>
      <c r="BQ88" s="232">
        <v>82</v>
      </c>
      <c r="BR88" s="237"/>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398</v>
      </c>
      <c r="BR102" s="777" t="s">
        <v>429</v>
      </c>
      <c r="BS102" s="778"/>
      <c r="BT102" s="778"/>
      <c r="BU102" s="778"/>
      <c r="BV102" s="778"/>
      <c r="BW102" s="778"/>
      <c r="BX102" s="778"/>
      <c r="BY102" s="778"/>
      <c r="BZ102" s="778"/>
      <c r="CA102" s="778"/>
      <c r="CB102" s="778"/>
      <c r="CC102" s="778"/>
      <c r="CD102" s="778"/>
      <c r="CE102" s="778"/>
      <c r="CF102" s="778"/>
      <c r="CG102" s="779"/>
      <c r="CH102" s="884"/>
      <c r="CI102" s="885"/>
      <c r="CJ102" s="885"/>
      <c r="CK102" s="885"/>
      <c r="CL102" s="886"/>
      <c r="CM102" s="884"/>
      <c r="CN102" s="885"/>
      <c r="CO102" s="885"/>
      <c r="CP102" s="885"/>
      <c r="CQ102" s="886"/>
      <c r="CR102" s="887">
        <f>SUM(CR7)</f>
        <v>30</v>
      </c>
      <c r="CS102" s="848"/>
      <c r="CT102" s="848"/>
      <c r="CU102" s="848"/>
      <c r="CV102" s="888"/>
      <c r="CW102" s="887">
        <f t="shared" ref="CW102" si="1">SUM(CW7)</f>
        <v>4</v>
      </c>
      <c r="CX102" s="848"/>
      <c r="CY102" s="848"/>
      <c r="CZ102" s="848"/>
      <c r="DA102" s="888"/>
      <c r="DB102" s="887"/>
      <c r="DC102" s="848"/>
      <c r="DD102" s="848"/>
      <c r="DE102" s="848"/>
      <c r="DF102" s="888"/>
      <c r="DG102" s="887"/>
      <c r="DH102" s="848"/>
      <c r="DI102" s="848"/>
      <c r="DJ102" s="848"/>
      <c r="DK102" s="888"/>
      <c r="DL102" s="887"/>
      <c r="DM102" s="848"/>
      <c r="DN102" s="848"/>
      <c r="DO102" s="848"/>
      <c r="DP102" s="888"/>
      <c r="DQ102" s="887"/>
      <c r="DR102" s="848"/>
      <c r="DS102" s="848"/>
      <c r="DT102" s="848"/>
      <c r="DU102" s="888"/>
      <c r="DV102" s="777"/>
      <c r="DW102" s="778"/>
      <c r="DX102" s="778"/>
      <c r="DY102" s="778"/>
      <c r="DZ102" s="84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11" t="s">
        <v>430</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12" t="s">
        <v>431</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432</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433</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13" t="s">
        <v>434</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435</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4" customFormat="1" ht="26.25" customHeight="1" x14ac:dyDescent="0.15">
      <c r="A109" s="909" t="s">
        <v>436</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437</v>
      </c>
      <c r="AB109" s="890"/>
      <c r="AC109" s="890"/>
      <c r="AD109" s="890"/>
      <c r="AE109" s="891"/>
      <c r="AF109" s="889" t="s">
        <v>438</v>
      </c>
      <c r="AG109" s="890"/>
      <c r="AH109" s="890"/>
      <c r="AI109" s="890"/>
      <c r="AJ109" s="891"/>
      <c r="AK109" s="889" t="s">
        <v>316</v>
      </c>
      <c r="AL109" s="890"/>
      <c r="AM109" s="890"/>
      <c r="AN109" s="890"/>
      <c r="AO109" s="891"/>
      <c r="AP109" s="889" t="s">
        <v>439</v>
      </c>
      <c r="AQ109" s="890"/>
      <c r="AR109" s="890"/>
      <c r="AS109" s="890"/>
      <c r="AT109" s="892"/>
      <c r="AU109" s="909" t="s">
        <v>436</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437</v>
      </c>
      <c r="BR109" s="890"/>
      <c r="BS109" s="890"/>
      <c r="BT109" s="890"/>
      <c r="BU109" s="891"/>
      <c r="BV109" s="889" t="s">
        <v>438</v>
      </c>
      <c r="BW109" s="890"/>
      <c r="BX109" s="890"/>
      <c r="BY109" s="890"/>
      <c r="BZ109" s="891"/>
      <c r="CA109" s="889" t="s">
        <v>316</v>
      </c>
      <c r="CB109" s="890"/>
      <c r="CC109" s="890"/>
      <c r="CD109" s="890"/>
      <c r="CE109" s="891"/>
      <c r="CF109" s="910" t="s">
        <v>439</v>
      </c>
      <c r="CG109" s="910"/>
      <c r="CH109" s="910"/>
      <c r="CI109" s="910"/>
      <c r="CJ109" s="910"/>
      <c r="CK109" s="889" t="s">
        <v>440</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437</v>
      </c>
      <c r="DH109" s="890"/>
      <c r="DI109" s="890"/>
      <c r="DJ109" s="890"/>
      <c r="DK109" s="891"/>
      <c r="DL109" s="889" t="s">
        <v>438</v>
      </c>
      <c r="DM109" s="890"/>
      <c r="DN109" s="890"/>
      <c r="DO109" s="890"/>
      <c r="DP109" s="891"/>
      <c r="DQ109" s="889" t="s">
        <v>316</v>
      </c>
      <c r="DR109" s="890"/>
      <c r="DS109" s="890"/>
      <c r="DT109" s="890"/>
      <c r="DU109" s="891"/>
      <c r="DV109" s="889" t="s">
        <v>439</v>
      </c>
      <c r="DW109" s="890"/>
      <c r="DX109" s="890"/>
      <c r="DY109" s="890"/>
      <c r="DZ109" s="892"/>
    </row>
    <row r="110" spans="1:131" s="224" customFormat="1" ht="26.25" customHeight="1" x14ac:dyDescent="0.15">
      <c r="A110" s="893" t="s">
        <v>441</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1639583</v>
      </c>
      <c r="AB110" s="897"/>
      <c r="AC110" s="897"/>
      <c r="AD110" s="897"/>
      <c r="AE110" s="898"/>
      <c r="AF110" s="899">
        <v>1616820</v>
      </c>
      <c r="AG110" s="897"/>
      <c r="AH110" s="897"/>
      <c r="AI110" s="897"/>
      <c r="AJ110" s="898"/>
      <c r="AK110" s="899">
        <v>1722977</v>
      </c>
      <c r="AL110" s="897"/>
      <c r="AM110" s="897"/>
      <c r="AN110" s="897"/>
      <c r="AO110" s="898"/>
      <c r="AP110" s="900">
        <v>9.1</v>
      </c>
      <c r="AQ110" s="901"/>
      <c r="AR110" s="901"/>
      <c r="AS110" s="901"/>
      <c r="AT110" s="902"/>
      <c r="AU110" s="903" t="s">
        <v>75</v>
      </c>
      <c r="AV110" s="904"/>
      <c r="AW110" s="904"/>
      <c r="AX110" s="904"/>
      <c r="AY110" s="904"/>
      <c r="AZ110" s="925" t="s">
        <v>442</v>
      </c>
      <c r="BA110" s="894"/>
      <c r="BB110" s="894"/>
      <c r="BC110" s="894"/>
      <c r="BD110" s="894"/>
      <c r="BE110" s="894"/>
      <c r="BF110" s="894"/>
      <c r="BG110" s="894"/>
      <c r="BH110" s="894"/>
      <c r="BI110" s="894"/>
      <c r="BJ110" s="894"/>
      <c r="BK110" s="894"/>
      <c r="BL110" s="894"/>
      <c r="BM110" s="894"/>
      <c r="BN110" s="894"/>
      <c r="BO110" s="894"/>
      <c r="BP110" s="895"/>
      <c r="BQ110" s="926">
        <v>14751517</v>
      </c>
      <c r="BR110" s="927"/>
      <c r="BS110" s="927"/>
      <c r="BT110" s="927"/>
      <c r="BU110" s="927"/>
      <c r="BV110" s="927">
        <v>16819271</v>
      </c>
      <c r="BW110" s="927"/>
      <c r="BX110" s="927"/>
      <c r="BY110" s="927"/>
      <c r="BZ110" s="927"/>
      <c r="CA110" s="927">
        <v>18398869</v>
      </c>
      <c r="CB110" s="927"/>
      <c r="CC110" s="927"/>
      <c r="CD110" s="927"/>
      <c r="CE110" s="927"/>
      <c r="CF110" s="940">
        <v>97.6</v>
      </c>
      <c r="CG110" s="941"/>
      <c r="CH110" s="941"/>
      <c r="CI110" s="941"/>
      <c r="CJ110" s="941"/>
      <c r="CK110" s="942" t="s">
        <v>443</v>
      </c>
      <c r="CL110" s="943"/>
      <c r="CM110" s="925" t="s">
        <v>444</v>
      </c>
      <c r="CN110" s="894"/>
      <c r="CO110" s="894"/>
      <c r="CP110" s="894"/>
      <c r="CQ110" s="894"/>
      <c r="CR110" s="894"/>
      <c r="CS110" s="894"/>
      <c r="CT110" s="894"/>
      <c r="CU110" s="894"/>
      <c r="CV110" s="894"/>
      <c r="CW110" s="894"/>
      <c r="CX110" s="894"/>
      <c r="CY110" s="894"/>
      <c r="CZ110" s="894"/>
      <c r="DA110" s="894"/>
      <c r="DB110" s="894"/>
      <c r="DC110" s="894"/>
      <c r="DD110" s="894"/>
      <c r="DE110" s="894"/>
      <c r="DF110" s="895"/>
      <c r="DG110" s="926" t="s">
        <v>445</v>
      </c>
      <c r="DH110" s="927"/>
      <c r="DI110" s="927"/>
      <c r="DJ110" s="927"/>
      <c r="DK110" s="927"/>
      <c r="DL110" s="927" t="s">
        <v>445</v>
      </c>
      <c r="DM110" s="927"/>
      <c r="DN110" s="927"/>
      <c r="DO110" s="927"/>
      <c r="DP110" s="927"/>
      <c r="DQ110" s="927" t="s">
        <v>418</v>
      </c>
      <c r="DR110" s="927"/>
      <c r="DS110" s="927"/>
      <c r="DT110" s="927"/>
      <c r="DU110" s="927"/>
      <c r="DV110" s="928" t="s">
        <v>445</v>
      </c>
      <c r="DW110" s="928"/>
      <c r="DX110" s="928"/>
      <c r="DY110" s="928"/>
      <c r="DZ110" s="929"/>
    </row>
    <row r="111" spans="1:131" s="224" customFormat="1" ht="26.25" customHeight="1" x14ac:dyDescent="0.15">
      <c r="A111" s="930" t="s">
        <v>446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418</v>
      </c>
      <c r="AB111" s="934"/>
      <c r="AC111" s="934"/>
      <c r="AD111" s="934"/>
      <c r="AE111" s="935"/>
      <c r="AF111" s="936" t="s">
        <v>445</v>
      </c>
      <c r="AG111" s="934"/>
      <c r="AH111" s="934"/>
      <c r="AI111" s="934"/>
      <c r="AJ111" s="935"/>
      <c r="AK111" s="936" t="s">
        <v>418</v>
      </c>
      <c r="AL111" s="934"/>
      <c r="AM111" s="934"/>
      <c r="AN111" s="934"/>
      <c r="AO111" s="935"/>
      <c r="AP111" s="937" t="s">
        <v>418</v>
      </c>
      <c r="AQ111" s="938"/>
      <c r="AR111" s="938"/>
      <c r="AS111" s="938"/>
      <c r="AT111" s="939"/>
      <c r="AU111" s="905"/>
      <c r="AV111" s="906"/>
      <c r="AW111" s="906"/>
      <c r="AX111" s="906"/>
      <c r="AY111" s="906"/>
      <c r="AZ111" s="918" t="s">
        <v>447</v>
      </c>
      <c r="BA111" s="919"/>
      <c r="BB111" s="919"/>
      <c r="BC111" s="919"/>
      <c r="BD111" s="919"/>
      <c r="BE111" s="919"/>
      <c r="BF111" s="919"/>
      <c r="BG111" s="919"/>
      <c r="BH111" s="919"/>
      <c r="BI111" s="919"/>
      <c r="BJ111" s="919"/>
      <c r="BK111" s="919"/>
      <c r="BL111" s="919"/>
      <c r="BM111" s="919"/>
      <c r="BN111" s="919"/>
      <c r="BO111" s="919"/>
      <c r="BP111" s="920"/>
      <c r="BQ111" s="921">
        <v>1528218</v>
      </c>
      <c r="BR111" s="922"/>
      <c r="BS111" s="922"/>
      <c r="BT111" s="922"/>
      <c r="BU111" s="922"/>
      <c r="BV111" s="922">
        <v>1418914</v>
      </c>
      <c r="BW111" s="922"/>
      <c r="BX111" s="922"/>
      <c r="BY111" s="922"/>
      <c r="BZ111" s="922"/>
      <c r="CA111" s="922">
        <v>1313651</v>
      </c>
      <c r="CB111" s="922"/>
      <c r="CC111" s="922"/>
      <c r="CD111" s="922"/>
      <c r="CE111" s="922"/>
      <c r="CF111" s="916">
        <v>7</v>
      </c>
      <c r="CG111" s="917"/>
      <c r="CH111" s="917"/>
      <c r="CI111" s="917"/>
      <c r="CJ111" s="917"/>
      <c r="CK111" s="944"/>
      <c r="CL111" s="945"/>
      <c r="CM111" s="918" t="s">
        <v>448</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449</v>
      </c>
      <c r="DH111" s="922"/>
      <c r="DI111" s="922"/>
      <c r="DJ111" s="922"/>
      <c r="DK111" s="922"/>
      <c r="DL111" s="922" t="s">
        <v>450</v>
      </c>
      <c r="DM111" s="922"/>
      <c r="DN111" s="922"/>
      <c r="DO111" s="922"/>
      <c r="DP111" s="922"/>
      <c r="DQ111" s="922" t="s">
        <v>451</v>
      </c>
      <c r="DR111" s="922"/>
      <c r="DS111" s="922"/>
      <c r="DT111" s="922"/>
      <c r="DU111" s="922"/>
      <c r="DV111" s="923" t="s">
        <v>452</v>
      </c>
      <c r="DW111" s="923"/>
      <c r="DX111" s="923"/>
      <c r="DY111" s="923"/>
      <c r="DZ111" s="924"/>
    </row>
    <row r="112" spans="1:131" s="224" customFormat="1" ht="26.25" customHeight="1" x14ac:dyDescent="0.15">
      <c r="A112" s="948" t="s">
        <v>453</v>
      </c>
      <c r="B112" s="949"/>
      <c r="C112" s="919" t="s">
        <v>454</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449</v>
      </c>
      <c r="AB112" s="955"/>
      <c r="AC112" s="955"/>
      <c r="AD112" s="955"/>
      <c r="AE112" s="956"/>
      <c r="AF112" s="957" t="s">
        <v>450</v>
      </c>
      <c r="AG112" s="955"/>
      <c r="AH112" s="955"/>
      <c r="AI112" s="955"/>
      <c r="AJ112" s="956"/>
      <c r="AK112" s="957" t="s">
        <v>451</v>
      </c>
      <c r="AL112" s="955"/>
      <c r="AM112" s="955"/>
      <c r="AN112" s="955"/>
      <c r="AO112" s="956"/>
      <c r="AP112" s="958" t="s">
        <v>455</v>
      </c>
      <c r="AQ112" s="959"/>
      <c r="AR112" s="959"/>
      <c r="AS112" s="959"/>
      <c r="AT112" s="960"/>
      <c r="AU112" s="905"/>
      <c r="AV112" s="906"/>
      <c r="AW112" s="906"/>
      <c r="AX112" s="906"/>
      <c r="AY112" s="906"/>
      <c r="AZ112" s="918" t="s">
        <v>456</v>
      </c>
      <c r="BA112" s="919"/>
      <c r="BB112" s="919"/>
      <c r="BC112" s="919"/>
      <c r="BD112" s="919"/>
      <c r="BE112" s="919"/>
      <c r="BF112" s="919"/>
      <c r="BG112" s="919"/>
      <c r="BH112" s="919"/>
      <c r="BI112" s="919"/>
      <c r="BJ112" s="919"/>
      <c r="BK112" s="919"/>
      <c r="BL112" s="919"/>
      <c r="BM112" s="919"/>
      <c r="BN112" s="919"/>
      <c r="BO112" s="919"/>
      <c r="BP112" s="920"/>
      <c r="BQ112" s="921">
        <v>115033</v>
      </c>
      <c r="BR112" s="922"/>
      <c r="BS112" s="922"/>
      <c r="BT112" s="922"/>
      <c r="BU112" s="922"/>
      <c r="BV112" s="922">
        <v>104704</v>
      </c>
      <c r="BW112" s="922"/>
      <c r="BX112" s="922"/>
      <c r="BY112" s="922"/>
      <c r="BZ112" s="922"/>
      <c r="CA112" s="922">
        <v>101827</v>
      </c>
      <c r="CB112" s="922"/>
      <c r="CC112" s="922"/>
      <c r="CD112" s="922"/>
      <c r="CE112" s="922"/>
      <c r="CF112" s="916">
        <v>0.5</v>
      </c>
      <c r="CG112" s="917"/>
      <c r="CH112" s="917"/>
      <c r="CI112" s="917"/>
      <c r="CJ112" s="917"/>
      <c r="CK112" s="944"/>
      <c r="CL112" s="945"/>
      <c r="CM112" s="918" t="s">
        <v>457</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142</v>
      </c>
      <c r="DH112" s="922"/>
      <c r="DI112" s="922"/>
      <c r="DJ112" s="922"/>
      <c r="DK112" s="922"/>
      <c r="DL112" s="922" t="s">
        <v>450</v>
      </c>
      <c r="DM112" s="922"/>
      <c r="DN112" s="922"/>
      <c r="DO112" s="922"/>
      <c r="DP112" s="922"/>
      <c r="DQ112" s="922" t="s">
        <v>449</v>
      </c>
      <c r="DR112" s="922"/>
      <c r="DS112" s="922"/>
      <c r="DT112" s="922"/>
      <c r="DU112" s="922"/>
      <c r="DV112" s="923" t="s">
        <v>458</v>
      </c>
      <c r="DW112" s="923"/>
      <c r="DX112" s="923"/>
      <c r="DY112" s="923"/>
      <c r="DZ112" s="924"/>
    </row>
    <row r="113" spans="1:130" s="224" customFormat="1" ht="26.25" customHeight="1" x14ac:dyDescent="0.15">
      <c r="A113" s="950"/>
      <c r="B113" s="951"/>
      <c r="C113" s="919" t="s">
        <v>459</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12882</v>
      </c>
      <c r="AB113" s="934"/>
      <c r="AC113" s="934"/>
      <c r="AD113" s="934"/>
      <c r="AE113" s="935"/>
      <c r="AF113" s="936">
        <v>12852</v>
      </c>
      <c r="AG113" s="934"/>
      <c r="AH113" s="934"/>
      <c r="AI113" s="934"/>
      <c r="AJ113" s="935"/>
      <c r="AK113" s="936">
        <v>12849</v>
      </c>
      <c r="AL113" s="934"/>
      <c r="AM113" s="934"/>
      <c r="AN113" s="934"/>
      <c r="AO113" s="935"/>
      <c r="AP113" s="937">
        <v>0.1</v>
      </c>
      <c r="AQ113" s="938"/>
      <c r="AR113" s="938"/>
      <c r="AS113" s="938"/>
      <c r="AT113" s="939"/>
      <c r="AU113" s="905"/>
      <c r="AV113" s="906"/>
      <c r="AW113" s="906"/>
      <c r="AX113" s="906"/>
      <c r="AY113" s="906"/>
      <c r="AZ113" s="918" t="s">
        <v>460</v>
      </c>
      <c r="BA113" s="919"/>
      <c r="BB113" s="919"/>
      <c r="BC113" s="919"/>
      <c r="BD113" s="919"/>
      <c r="BE113" s="919"/>
      <c r="BF113" s="919"/>
      <c r="BG113" s="919"/>
      <c r="BH113" s="919"/>
      <c r="BI113" s="919"/>
      <c r="BJ113" s="919"/>
      <c r="BK113" s="919"/>
      <c r="BL113" s="919"/>
      <c r="BM113" s="919"/>
      <c r="BN113" s="919"/>
      <c r="BO113" s="919"/>
      <c r="BP113" s="920"/>
      <c r="BQ113" s="921">
        <v>9442097</v>
      </c>
      <c r="BR113" s="922"/>
      <c r="BS113" s="922"/>
      <c r="BT113" s="922"/>
      <c r="BU113" s="922"/>
      <c r="BV113" s="922">
        <v>9118125</v>
      </c>
      <c r="BW113" s="922"/>
      <c r="BX113" s="922"/>
      <c r="BY113" s="922"/>
      <c r="BZ113" s="922"/>
      <c r="CA113" s="922">
        <v>8618663</v>
      </c>
      <c r="CB113" s="922"/>
      <c r="CC113" s="922"/>
      <c r="CD113" s="922"/>
      <c r="CE113" s="922"/>
      <c r="CF113" s="916">
        <v>45.7</v>
      </c>
      <c r="CG113" s="917"/>
      <c r="CH113" s="917"/>
      <c r="CI113" s="917"/>
      <c r="CJ113" s="917"/>
      <c r="CK113" s="944"/>
      <c r="CL113" s="945"/>
      <c r="CM113" s="918" t="s">
        <v>461</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451</v>
      </c>
      <c r="DH113" s="955"/>
      <c r="DI113" s="955"/>
      <c r="DJ113" s="955"/>
      <c r="DK113" s="956"/>
      <c r="DL113" s="957" t="s">
        <v>451</v>
      </c>
      <c r="DM113" s="955"/>
      <c r="DN113" s="955"/>
      <c r="DO113" s="955"/>
      <c r="DP113" s="956"/>
      <c r="DQ113" s="957" t="s">
        <v>455</v>
      </c>
      <c r="DR113" s="955"/>
      <c r="DS113" s="955"/>
      <c r="DT113" s="955"/>
      <c r="DU113" s="956"/>
      <c r="DV113" s="958" t="s">
        <v>451</v>
      </c>
      <c r="DW113" s="959"/>
      <c r="DX113" s="959"/>
      <c r="DY113" s="959"/>
      <c r="DZ113" s="960"/>
    </row>
    <row r="114" spans="1:130" s="224" customFormat="1" ht="26.25" customHeight="1" x14ac:dyDescent="0.15">
      <c r="A114" s="950"/>
      <c r="B114" s="951"/>
      <c r="C114" s="919" t="s">
        <v>462</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v>403795</v>
      </c>
      <c r="AB114" s="955"/>
      <c r="AC114" s="955"/>
      <c r="AD114" s="955"/>
      <c r="AE114" s="956"/>
      <c r="AF114" s="957">
        <v>413498</v>
      </c>
      <c r="AG114" s="955"/>
      <c r="AH114" s="955"/>
      <c r="AI114" s="955"/>
      <c r="AJ114" s="956"/>
      <c r="AK114" s="957">
        <v>426116</v>
      </c>
      <c r="AL114" s="955"/>
      <c r="AM114" s="955"/>
      <c r="AN114" s="955"/>
      <c r="AO114" s="956"/>
      <c r="AP114" s="958">
        <v>2.2999999999999998</v>
      </c>
      <c r="AQ114" s="959"/>
      <c r="AR114" s="959"/>
      <c r="AS114" s="959"/>
      <c r="AT114" s="960"/>
      <c r="AU114" s="905"/>
      <c r="AV114" s="906"/>
      <c r="AW114" s="906"/>
      <c r="AX114" s="906"/>
      <c r="AY114" s="906"/>
      <c r="AZ114" s="918" t="s">
        <v>463</v>
      </c>
      <c r="BA114" s="919"/>
      <c r="BB114" s="919"/>
      <c r="BC114" s="919"/>
      <c r="BD114" s="919"/>
      <c r="BE114" s="919"/>
      <c r="BF114" s="919"/>
      <c r="BG114" s="919"/>
      <c r="BH114" s="919"/>
      <c r="BI114" s="919"/>
      <c r="BJ114" s="919"/>
      <c r="BK114" s="919"/>
      <c r="BL114" s="919"/>
      <c r="BM114" s="919"/>
      <c r="BN114" s="919"/>
      <c r="BO114" s="919"/>
      <c r="BP114" s="920"/>
      <c r="BQ114" s="921">
        <v>7191847</v>
      </c>
      <c r="BR114" s="922"/>
      <c r="BS114" s="922"/>
      <c r="BT114" s="922"/>
      <c r="BU114" s="922"/>
      <c r="BV114" s="922">
        <v>6765476</v>
      </c>
      <c r="BW114" s="922"/>
      <c r="BX114" s="922"/>
      <c r="BY114" s="922"/>
      <c r="BZ114" s="922"/>
      <c r="CA114" s="922">
        <v>6343051</v>
      </c>
      <c r="CB114" s="922"/>
      <c r="CC114" s="922"/>
      <c r="CD114" s="922"/>
      <c r="CE114" s="922"/>
      <c r="CF114" s="916">
        <v>33.6</v>
      </c>
      <c r="CG114" s="917"/>
      <c r="CH114" s="917"/>
      <c r="CI114" s="917"/>
      <c r="CJ114" s="917"/>
      <c r="CK114" s="944"/>
      <c r="CL114" s="945"/>
      <c r="CM114" s="918" t="s">
        <v>464</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455</v>
      </c>
      <c r="DH114" s="955"/>
      <c r="DI114" s="955"/>
      <c r="DJ114" s="955"/>
      <c r="DK114" s="956"/>
      <c r="DL114" s="957" t="s">
        <v>451</v>
      </c>
      <c r="DM114" s="955"/>
      <c r="DN114" s="955"/>
      <c r="DO114" s="955"/>
      <c r="DP114" s="956"/>
      <c r="DQ114" s="957" t="s">
        <v>458</v>
      </c>
      <c r="DR114" s="955"/>
      <c r="DS114" s="955"/>
      <c r="DT114" s="955"/>
      <c r="DU114" s="956"/>
      <c r="DV114" s="958" t="s">
        <v>458</v>
      </c>
      <c r="DW114" s="959"/>
      <c r="DX114" s="959"/>
      <c r="DY114" s="959"/>
      <c r="DZ114" s="960"/>
    </row>
    <row r="115" spans="1:130" s="224" customFormat="1" ht="26.25" customHeight="1" x14ac:dyDescent="0.15">
      <c r="A115" s="950"/>
      <c r="B115" s="951"/>
      <c r="C115" s="919" t="s">
        <v>465</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v>76733</v>
      </c>
      <c r="AB115" s="934"/>
      <c r="AC115" s="934"/>
      <c r="AD115" s="934"/>
      <c r="AE115" s="935"/>
      <c r="AF115" s="936">
        <v>79247</v>
      </c>
      <c r="AG115" s="934"/>
      <c r="AH115" s="934"/>
      <c r="AI115" s="934"/>
      <c r="AJ115" s="935"/>
      <c r="AK115" s="936">
        <v>80844</v>
      </c>
      <c r="AL115" s="934"/>
      <c r="AM115" s="934"/>
      <c r="AN115" s="934"/>
      <c r="AO115" s="935"/>
      <c r="AP115" s="937">
        <v>0.4</v>
      </c>
      <c r="AQ115" s="938"/>
      <c r="AR115" s="938"/>
      <c r="AS115" s="938"/>
      <c r="AT115" s="939"/>
      <c r="AU115" s="905"/>
      <c r="AV115" s="906"/>
      <c r="AW115" s="906"/>
      <c r="AX115" s="906"/>
      <c r="AY115" s="906"/>
      <c r="AZ115" s="918" t="s">
        <v>466</v>
      </c>
      <c r="BA115" s="919"/>
      <c r="BB115" s="919"/>
      <c r="BC115" s="919"/>
      <c r="BD115" s="919"/>
      <c r="BE115" s="919"/>
      <c r="BF115" s="919"/>
      <c r="BG115" s="919"/>
      <c r="BH115" s="919"/>
      <c r="BI115" s="919"/>
      <c r="BJ115" s="919"/>
      <c r="BK115" s="919"/>
      <c r="BL115" s="919"/>
      <c r="BM115" s="919"/>
      <c r="BN115" s="919"/>
      <c r="BO115" s="919"/>
      <c r="BP115" s="920"/>
      <c r="BQ115" s="921" t="s">
        <v>449</v>
      </c>
      <c r="BR115" s="922"/>
      <c r="BS115" s="922"/>
      <c r="BT115" s="922"/>
      <c r="BU115" s="922"/>
      <c r="BV115" s="922" t="s">
        <v>449</v>
      </c>
      <c r="BW115" s="922"/>
      <c r="BX115" s="922"/>
      <c r="BY115" s="922"/>
      <c r="BZ115" s="922"/>
      <c r="CA115" s="922" t="s">
        <v>452</v>
      </c>
      <c r="CB115" s="922"/>
      <c r="CC115" s="922"/>
      <c r="CD115" s="922"/>
      <c r="CE115" s="922"/>
      <c r="CF115" s="916" t="s">
        <v>451</v>
      </c>
      <c r="CG115" s="917"/>
      <c r="CH115" s="917"/>
      <c r="CI115" s="917"/>
      <c r="CJ115" s="917"/>
      <c r="CK115" s="944"/>
      <c r="CL115" s="945"/>
      <c r="CM115" s="918" t="s">
        <v>467</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t="s">
        <v>450</v>
      </c>
      <c r="DH115" s="955"/>
      <c r="DI115" s="955"/>
      <c r="DJ115" s="955"/>
      <c r="DK115" s="956"/>
      <c r="DL115" s="957" t="s">
        <v>452</v>
      </c>
      <c r="DM115" s="955"/>
      <c r="DN115" s="955"/>
      <c r="DO115" s="955"/>
      <c r="DP115" s="956"/>
      <c r="DQ115" s="957" t="s">
        <v>452</v>
      </c>
      <c r="DR115" s="955"/>
      <c r="DS115" s="955"/>
      <c r="DT115" s="955"/>
      <c r="DU115" s="956"/>
      <c r="DV115" s="958" t="s">
        <v>450</v>
      </c>
      <c r="DW115" s="959"/>
      <c r="DX115" s="959"/>
      <c r="DY115" s="959"/>
      <c r="DZ115" s="960"/>
    </row>
    <row r="116" spans="1:130" s="224" customFormat="1" ht="26.25" customHeight="1" x14ac:dyDescent="0.15">
      <c r="A116" s="952"/>
      <c r="B116" s="953"/>
      <c r="C116" s="961" t="s">
        <v>468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449</v>
      </c>
      <c r="AB116" s="955"/>
      <c r="AC116" s="955"/>
      <c r="AD116" s="955"/>
      <c r="AE116" s="956"/>
      <c r="AF116" s="957" t="s">
        <v>451</v>
      </c>
      <c r="AG116" s="955"/>
      <c r="AH116" s="955"/>
      <c r="AI116" s="955"/>
      <c r="AJ116" s="956"/>
      <c r="AK116" s="957" t="s">
        <v>449</v>
      </c>
      <c r="AL116" s="955"/>
      <c r="AM116" s="955"/>
      <c r="AN116" s="955"/>
      <c r="AO116" s="956"/>
      <c r="AP116" s="958" t="s">
        <v>450</v>
      </c>
      <c r="AQ116" s="959"/>
      <c r="AR116" s="959"/>
      <c r="AS116" s="959"/>
      <c r="AT116" s="960"/>
      <c r="AU116" s="905"/>
      <c r="AV116" s="906"/>
      <c r="AW116" s="906"/>
      <c r="AX116" s="906"/>
      <c r="AY116" s="906"/>
      <c r="AZ116" s="963" t="s">
        <v>469</v>
      </c>
      <c r="BA116" s="964"/>
      <c r="BB116" s="964"/>
      <c r="BC116" s="964"/>
      <c r="BD116" s="964"/>
      <c r="BE116" s="964"/>
      <c r="BF116" s="964"/>
      <c r="BG116" s="964"/>
      <c r="BH116" s="964"/>
      <c r="BI116" s="964"/>
      <c r="BJ116" s="964"/>
      <c r="BK116" s="964"/>
      <c r="BL116" s="964"/>
      <c r="BM116" s="964"/>
      <c r="BN116" s="964"/>
      <c r="BO116" s="964"/>
      <c r="BP116" s="965"/>
      <c r="BQ116" s="921" t="s">
        <v>455</v>
      </c>
      <c r="BR116" s="922"/>
      <c r="BS116" s="922"/>
      <c r="BT116" s="922"/>
      <c r="BU116" s="922"/>
      <c r="BV116" s="922" t="s">
        <v>452</v>
      </c>
      <c r="BW116" s="922"/>
      <c r="BX116" s="922"/>
      <c r="BY116" s="922"/>
      <c r="BZ116" s="922"/>
      <c r="CA116" s="922" t="s">
        <v>451</v>
      </c>
      <c r="CB116" s="922"/>
      <c r="CC116" s="922"/>
      <c r="CD116" s="922"/>
      <c r="CE116" s="922"/>
      <c r="CF116" s="916" t="s">
        <v>449</v>
      </c>
      <c r="CG116" s="917"/>
      <c r="CH116" s="917"/>
      <c r="CI116" s="917"/>
      <c r="CJ116" s="917"/>
      <c r="CK116" s="944"/>
      <c r="CL116" s="945"/>
      <c r="CM116" s="918" t="s">
        <v>470</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451</v>
      </c>
      <c r="DH116" s="955"/>
      <c r="DI116" s="955"/>
      <c r="DJ116" s="955"/>
      <c r="DK116" s="956"/>
      <c r="DL116" s="957" t="s">
        <v>458</v>
      </c>
      <c r="DM116" s="955"/>
      <c r="DN116" s="955"/>
      <c r="DO116" s="955"/>
      <c r="DP116" s="956"/>
      <c r="DQ116" s="957" t="s">
        <v>449</v>
      </c>
      <c r="DR116" s="955"/>
      <c r="DS116" s="955"/>
      <c r="DT116" s="955"/>
      <c r="DU116" s="956"/>
      <c r="DV116" s="958" t="s">
        <v>450</v>
      </c>
      <c r="DW116" s="959"/>
      <c r="DX116" s="959"/>
      <c r="DY116" s="959"/>
      <c r="DZ116" s="960"/>
    </row>
    <row r="117" spans="1:130" s="224" customFormat="1" ht="26.25" customHeight="1" x14ac:dyDescent="0.15">
      <c r="A117" s="909" t="s">
        <v>195</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973" t="s">
        <v>471</v>
      </c>
      <c r="Z117" s="891"/>
      <c r="AA117" s="974">
        <v>2132993</v>
      </c>
      <c r="AB117" s="975"/>
      <c r="AC117" s="975"/>
      <c r="AD117" s="975"/>
      <c r="AE117" s="976"/>
      <c r="AF117" s="977">
        <v>2122417</v>
      </c>
      <c r="AG117" s="975"/>
      <c r="AH117" s="975"/>
      <c r="AI117" s="975"/>
      <c r="AJ117" s="976"/>
      <c r="AK117" s="977">
        <v>2242786</v>
      </c>
      <c r="AL117" s="975"/>
      <c r="AM117" s="975"/>
      <c r="AN117" s="975"/>
      <c r="AO117" s="976"/>
      <c r="AP117" s="978"/>
      <c r="AQ117" s="979"/>
      <c r="AR117" s="979"/>
      <c r="AS117" s="979"/>
      <c r="AT117" s="980"/>
      <c r="AU117" s="905"/>
      <c r="AV117" s="906"/>
      <c r="AW117" s="906"/>
      <c r="AX117" s="906"/>
      <c r="AY117" s="906"/>
      <c r="AZ117" s="970" t="s">
        <v>472</v>
      </c>
      <c r="BA117" s="971"/>
      <c r="BB117" s="971"/>
      <c r="BC117" s="971"/>
      <c r="BD117" s="971"/>
      <c r="BE117" s="971"/>
      <c r="BF117" s="971"/>
      <c r="BG117" s="971"/>
      <c r="BH117" s="971"/>
      <c r="BI117" s="971"/>
      <c r="BJ117" s="971"/>
      <c r="BK117" s="971"/>
      <c r="BL117" s="971"/>
      <c r="BM117" s="971"/>
      <c r="BN117" s="971"/>
      <c r="BO117" s="971"/>
      <c r="BP117" s="972"/>
      <c r="BQ117" s="921" t="s">
        <v>450</v>
      </c>
      <c r="BR117" s="922"/>
      <c r="BS117" s="922"/>
      <c r="BT117" s="922"/>
      <c r="BU117" s="922"/>
      <c r="BV117" s="922" t="s">
        <v>455</v>
      </c>
      <c r="BW117" s="922"/>
      <c r="BX117" s="922"/>
      <c r="BY117" s="922"/>
      <c r="BZ117" s="922"/>
      <c r="CA117" s="922" t="s">
        <v>455</v>
      </c>
      <c r="CB117" s="922"/>
      <c r="CC117" s="922"/>
      <c r="CD117" s="922"/>
      <c r="CE117" s="922"/>
      <c r="CF117" s="916" t="s">
        <v>450</v>
      </c>
      <c r="CG117" s="917"/>
      <c r="CH117" s="917"/>
      <c r="CI117" s="917"/>
      <c r="CJ117" s="917"/>
      <c r="CK117" s="944"/>
      <c r="CL117" s="945"/>
      <c r="CM117" s="918" t="s">
        <v>473</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142</v>
      </c>
      <c r="DH117" s="955"/>
      <c r="DI117" s="955"/>
      <c r="DJ117" s="955"/>
      <c r="DK117" s="956"/>
      <c r="DL117" s="957" t="s">
        <v>142</v>
      </c>
      <c r="DM117" s="955"/>
      <c r="DN117" s="955"/>
      <c r="DO117" s="955"/>
      <c r="DP117" s="956"/>
      <c r="DQ117" s="957" t="s">
        <v>450</v>
      </c>
      <c r="DR117" s="955"/>
      <c r="DS117" s="955"/>
      <c r="DT117" s="955"/>
      <c r="DU117" s="956"/>
      <c r="DV117" s="958" t="s">
        <v>142</v>
      </c>
      <c r="DW117" s="959"/>
      <c r="DX117" s="959"/>
      <c r="DY117" s="959"/>
      <c r="DZ117" s="960"/>
    </row>
    <row r="118" spans="1:130" s="224" customFormat="1" ht="26.25" customHeight="1" x14ac:dyDescent="0.15">
      <c r="A118" s="909" t="s">
        <v>440</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437</v>
      </c>
      <c r="AB118" s="890"/>
      <c r="AC118" s="890"/>
      <c r="AD118" s="890"/>
      <c r="AE118" s="891"/>
      <c r="AF118" s="889" t="s">
        <v>438</v>
      </c>
      <c r="AG118" s="890"/>
      <c r="AH118" s="890"/>
      <c r="AI118" s="890"/>
      <c r="AJ118" s="891"/>
      <c r="AK118" s="889" t="s">
        <v>316</v>
      </c>
      <c r="AL118" s="890"/>
      <c r="AM118" s="890"/>
      <c r="AN118" s="890"/>
      <c r="AO118" s="891"/>
      <c r="AP118" s="966" t="s">
        <v>439</v>
      </c>
      <c r="AQ118" s="967"/>
      <c r="AR118" s="967"/>
      <c r="AS118" s="967"/>
      <c r="AT118" s="968"/>
      <c r="AU118" s="905"/>
      <c r="AV118" s="906"/>
      <c r="AW118" s="906"/>
      <c r="AX118" s="906"/>
      <c r="AY118" s="906"/>
      <c r="AZ118" s="969" t="s">
        <v>474</v>
      </c>
      <c r="BA118" s="961"/>
      <c r="BB118" s="961"/>
      <c r="BC118" s="961"/>
      <c r="BD118" s="961"/>
      <c r="BE118" s="961"/>
      <c r="BF118" s="961"/>
      <c r="BG118" s="961"/>
      <c r="BH118" s="961"/>
      <c r="BI118" s="961"/>
      <c r="BJ118" s="961"/>
      <c r="BK118" s="961"/>
      <c r="BL118" s="961"/>
      <c r="BM118" s="961"/>
      <c r="BN118" s="961"/>
      <c r="BO118" s="961"/>
      <c r="BP118" s="962"/>
      <c r="BQ118" s="995" t="s">
        <v>452</v>
      </c>
      <c r="BR118" s="996"/>
      <c r="BS118" s="996"/>
      <c r="BT118" s="996"/>
      <c r="BU118" s="996"/>
      <c r="BV118" s="996" t="s">
        <v>452</v>
      </c>
      <c r="BW118" s="996"/>
      <c r="BX118" s="996"/>
      <c r="BY118" s="996"/>
      <c r="BZ118" s="996"/>
      <c r="CA118" s="996" t="s">
        <v>452</v>
      </c>
      <c r="CB118" s="996"/>
      <c r="CC118" s="996"/>
      <c r="CD118" s="996"/>
      <c r="CE118" s="996"/>
      <c r="CF118" s="916" t="s">
        <v>455</v>
      </c>
      <c r="CG118" s="917"/>
      <c r="CH118" s="917"/>
      <c r="CI118" s="917"/>
      <c r="CJ118" s="917"/>
      <c r="CK118" s="944"/>
      <c r="CL118" s="945"/>
      <c r="CM118" s="918" t="s">
        <v>475</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452</v>
      </c>
      <c r="DH118" s="955"/>
      <c r="DI118" s="955"/>
      <c r="DJ118" s="955"/>
      <c r="DK118" s="956"/>
      <c r="DL118" s="957" t="s">
        <v>452</v>
      </c>
      <c r="DM118" s="955"/>
      <c r="DN118" s="955"/>
      <c r="DO118" s="955"/>
      <c r="DP118" s="956"/>
      <c r="DQ118" s="957" t="s">
        <v>142</v>
      </c>
      <c r="DR118" s="955"/>
      <c r="DS118" s="955"/>
      <c r="DT118" s="955"/>
      <c r="DU118" s="956"/>
      <c r="DV118" s="958" t="s">
        <v>458</v>
      </c>
      <c r="DW118" s="959"/>
      <c r="DX118" s="959"/>
      <c r="DY118" s="959"/>
      <c r="DZ118" s="960"/>
    </row>
    <row r="119" spans="1:130" s="224" customFormat="1" ht="26.25" customHeight="1" x14ac:dyDescent="0.15">
      <c r="A119" s="1052" t="s">
        <v>443</v>
      </c>
      <c r="B119" s="943"/>
      <c r="C119" s="925" t="s">
        <v>444</v>
      </c>
      <c r="D119" s="894"/>
      <c r="E119" s="894"/>
      <c r="F119" s="894"/>
      <c r="G119" s="894"/>
      <c r="H119" s="894"/>
      <c r="I119" s="894"/>
      <c r="J119" s="894"/>
      <c r="K119" s="894"/>
      <c r="L119" s="894"/>
      <c r="M119" s="894"/>
      <c r="N119" s="894"/>
      <c r="O119" s="894"/>
      <c r="P119" s="894"/>
      <c r="Q119" s="894"/>
      <c r="R119" s="894"/>
      <c r="S119" s="894"/>
      <c r="T119" s="894"/>
      <c r="U119" s="894"/>
      <c r="V119" s="894"/>
      <c r="W119" s="894"/>
      <c r="X119" s="894"/>
      <c r="Y119" s="894"/>
      <c r="Z119" s="895"/>
      <c r="AA119" s="896" t="s">
        <v>452</v>
      </c>
      <c r="AB119" s="897"/>
      <c r="AC119" s="897"/>
      <c r="AD119" s="897"/>
      <c r="AE119" s="898"/>
      <c r="AF119" s="899" t="s">
        <v>455</v>
      </c>
      <c r="AG119" s="897"/>
      <c r="AH119" s="897"/>
      <c r="AI119" s="897"/>
      <c r="AJ119" s="898"/>
      <c r="AK119" s="899" t="s">
        <v>452</v>
      </c>
      <c r="AL119" s="897"/>
      <c r="AM119" s="897"/>
      <c r="AN119" s="897"/>
      <c r="AO119" s="898"/>
      <c r="AP119" s="900" t="s">
        <v>142</v>
      </c>
      <c r="AQ119" s="901"/>
      <c r="AR119" s="901"/>
      <c r="AS119" s="901"/>
      <c r="AT119" s="902"/>
      <c r="AU119" s="907"/>
      <c r="AV119" s="908"/>
      <c r="AW119" s="908"/>
      <c r="AX119" s="908"/>
      <c r="AY119" s="908"/>
      <c r="AZ119" s="245" t="s">
        <v>195</v>
      </c>
      <c r="BA119" s="245"/>
      <c r="BB119" s="245"/>
      <c r="BC119" s="245"/>
      <c r="BD119" s="245"/>
      <c r="BE119" s="245"/>
      <c r="BF119" s="245"/>
      <c r="BG119" s="245"/>
      <c r="BH119" s="245"/>
      <c r="BI119" s="245"/>
      <c r="BJ119" s="245"/>
      <c r="BK119" s="245"/>
      <c r="BL119" s="245"/>
      <c r="BM119" s="245"/>
      <c r="BN119" s="245"/>
      <c r="BO119" s="973" t="s">
        <v>476</v>
      </c>
      <c r="BP119" s="1001"/>
      <c r="BQ119" s="995">
        <v>33028712</v>
      </c>
      <c r="BR119" s="996"/>
      <c r="BS119" s="996"/>
      <c r="BT119" s="996"/>
      <c r="BU119" s="996"/>
      <c r="BV119" s="996">
        <v>34226490</v>
      </c>
      <c r="BW119" s="996"/>
      <c r="BX119" s="996"/>
      <c r="BY119" s="996"/>
      <c r="BZ119" s="996"/>
      <c r="CA119" s="996">
        <v>34776061</v>
      </c>
      <c r="CB119" s="996"/>
      <c r="CC119" s="996"/>
      <c r="CD119" s="996"/>
      <c r="CE119" s="996"/>
      <c r="CF119" s="997"/>
      <c r="CG119" s="998"/>
      <c r="CH119" s="998"/>
      <c r="CI119" s="998"/>
      <c r="CJ119" s="999"/>
      <c r="CK119" s="946"/>
      <c r="CL119" s="947"/>
      <c r="CM119" s="969" t="s">
        <v>477</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v>1528218</v>
      </c>
      <c r="DH119" s="982"/>
      <c r="DI119" s="982"/>
      <c r="DJ119" s="982"/>
      <c r="DK119" s="983"/>
      <c r="DL119" s="981">
        <v>1418914</v>
      </c>
      <c r="DM119" s="982"/>
      <c r="DN119" s="982"/>
      <c r="DO119" s="982"/>
      <c r="DP119" s="983"/>
      <c r="DQ119" s="981">
        <v>1313651</v>
      </c>
      <c r="DR119" s="982"/>
      <c r="DS119" s="982"/>
      <c r="DT119" s="982"/>
      <c r="DU119" s="983"/>
      <c r="DV119" s="984">
        <v>7</v>
      </c>
      <c r="DW119" s="985"/>
      <c r="DX119" s="985"/>
      <c r="DY119" s="985"/>
      <c r="DZ119" s="986"/>
    </row>
    <row r="120" spans="1:130" s="224" customFormat="1" ht="26.25" customHeight="1" x14ac:dyDescent="0.15">
      <c r="A120" s="1053"/>
      <c r="B120" s="945"/>
      <c r="C120" s="918" t="s">
        <v>448</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452</v>
      </c>
      <c r="AB120" s="955"/>
      <c r="AC120" s="955"/>
      <c r="AD120" s="955"/>
      <c r="AE120" s="956"/>
      <c r="AF120" s="957" t="s">
        <v>142</v>
      </c>
      <c r="AG120" s="955"/>
      <c r="AH120" s="955"/>
      <c r="AI120" s="955"/>
      <c r="AJ120" s="956"/>
      <c r="AK120" s="957" t="s">
        <v>142</v>
      </c>
      <c r="AL120" s="955"/>
      <c r="AM120" s="955"/>
      <c r="AN120" s="955"/>
      <c r="AO120" s="956"/>
      <c r="AP120" s="958" t="s">
        <v>452</v>
      </c>
      <c r="AQ120" s="959"/>
      <c r="AR120" s="959"/>
      <c r="AS120" s="959"/>
      <c r="AT120" s="960"/>
      <c r="AU120" s="987" t="s">
        <v>478</v>
      </c>
      <c r="AV120" s="988"/>
      <c r="AW120" s="988"/>
      <c r="AX120" s="988"/>
      <c r="AY120" s="989"/>
      <c r="AZ120" s="925" t="s">
        <v>479</v>
      </c>
      <c r="BA120" s="894"/>
      <c r="BB120" s="894"/>
      <c r="BC120" s="894"/>
      <c r="BD120" s="894"/>
      <c r="BE120" s="894"/>
      <c r="BF120" s="894"/>
      <c r="BG120" s="894"/>
      <c r="BH120" s="894"/>
      <c r="BI120" s="894"/>
      <c r="BJ120" s="894"/>
      <c r="BK120" s="894"/>
      <c r="BL120" s="894"/>
      <c r="BM120" s="894"/>
      <c r="BN120" s="894"/>
      <c r="BO120" s="894"/>
      <c r="BP120" s="895"/>
      <c r="BQ120" s="926">
        <v>6864248</v>
      </c>
      <c r="BR120" s="927"/>
      <c r="BS120" s="927"/>
      <c r="BT120" s="927"/>
      <c r="BU120" s="927"/>
      <c r="BV120" s="927">
        <v>7756038</v>
      </c>
      <c r="BW120" s="927"/>
      <c r="BX120" s="927"/>
      <c r="BY120" s="927"/>
      <c r="BZ120" s="927"/>
      <c r="CA120" s="927">
        <v>8894046</v>
      </c>
      <c r="CB120" s="927"/>
      <c r="CC120" s="927"/>
      <c r="CD120" s="927"/>
      <c r="CE120" s="927"/>
      <c r="CF120" s="940">
        <v>47.2</v>
      </c>
      <c r="CG120" s="941"/>
      <c r="CH120" s="941"/>
      <c r="CI120" s="941"/>
      <c r="CJ120" s="941"/>
      <c r="CK120" s="1002" t="s">
        <v>480</v>
      </c>
      <c r="CL120" s="1003"/>
      <c r="CM120" s="1003"/>
      <c r="CN120" s="1003"/>
      <c r="CO120" s="1004"/>
      <c r="CP120" s="1010" t="s">
        <v>481</v>
      </c>
      <c r="CQ120" s="1011"/>
      <c r="CR120" s="1011"/>
      <c r="CS120" s="1011"/>
      <c r="CT120" s="1011"/>
      <c r="CU120" s="1011"/>
      <c r="CV120" s="1011"/>
      <c r="CW120" s="1011"/>
      <c r="CX120" s="1011"/>
      <c r="CY120" s="1011"/>
      <c r="CZ120" s="1011"/>
      <c r="DA120" s="1011"/>
      <c r="DB120" s="1011"/>
      <c r="DC120" s="1011"/>
      <c r="DD120" s="1011"/>
      <c r="DE120" s="1011"/>
      <c r="DF120" s="1012"/>
      <c r="DG120" s="926">
        <v>113689</v>
      </c>
      <c r="DH120" s="927"/>
      <c r="DI120" s="927"/>
      <c r="DJ120" s="927"/>
      <c r="DK120" s="927"/>
      <c r="DL120" s="927">
        <v>103395</v>
      </c>
      <c r="DM120" s="927"/>
      <c r="DN120" s="927"/>
      <c r="DO120" s="927"/>
      <c r="DP120" s="927"/>
      <c r="DQ120" s="927">
        <v>100701</v>
      </c>
      <c r="DR120" s="927"/>
      <c r="DS120" s="927"/>
      <c r="DT120" s="927"/>
      <c r="DU120" s="927"/>
      <c r="DV120" s="928">
        <v>0.5</v>
      </c>
      <c r="DW120" s="928"/>
      <c r="DX120" s="928"/>
      <c r="DY120" s="928"/>
      <c r="DZ120" s="929"/>
    </row>
    <row r="121" spans="1:130" s="224" customFormat="1" ht="26.25" customHeight="1" x14ac:dyDescent="0.15">
      <c r="A121" s="1053"/>
      <c r="B121" s="945"/>
      <c r="C121" s="970" t="s">
        <v>482</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452</v>
      </c>
      <c r="AB121" s="955"/>
      <c r="AC121" s="955"/>
      <c r="AD121" s="955"/>
      <c r="AE121" s="956"/>
      <c r="AF121" s="957" t="s">
        <v>142</v>
      </c>
      <c r="AG121" s="955"/>
      <c r="AH121" s="955"/>
      <c r="AI121" s="955"/>
      <c r="AJ121" s="956"/>
      <c r="AK121" s="957" t="s">
        <v>452</v>
      </c>
      <c r="AL121" s="955"/>
      <c r="AM121" s="955"/>
      <c r="AN121" s="955"/>
      <c r="AO121" s="956"/>
      <c r="AP121" s="958" t="s">
        <v>452</v>
      </c>
      <c r="AQ121" s="959"/>
      <c r="AR121" s="959"/>
      <c r="AS121" s="959"/>
      <c r="AT121" s="960"/>
      <c r="AU121" s="990"/>
      <c r="AV121" s="991"/>
      <c r="AW121" s="991"/>
      <c r="AX121" s="991"/>
      <c r="AY121" s="992"/>
      <c r="AZ121" s="918" t="s">
        <v>483</v>
      </c>
      <c r="BA121" s="919"/>
      <c r="BB121" s="919"/>
      <c r="BC121" s="919"/>
      <c r="BD121" s="919"/>
      <c r="BE121" s="919"/>
      <c r="BF121" s="919"/>
      <c r="BG121" s="919"/>
      <c r="BH121" s="919"/>
      <c r="BI121" s="919"/>
      <c r="BJ121" s="919"/>
      <c r="BK121" s="919"/>
      <c r="BL121" s="919"/>
      <c r="BM121" s="919"/>
      <c r="BN121" s="919"/>
      <c r="BO121" s="919"/>
      <c r="BP121" s="920"/>
      <c r="BQ121" s="921">
        <v>6873820</v>
      </c>
      <c r="BR121" s="922"/>
      <c r="BS121" s="922"/>
      <c r="BT121" s="922"/>
      <c r="BU121" s="922"/>
      <c r="BV121" s="922">
        <v>6931533</v>
      </c>
      <c r="BW121" s="922"/>
      <c r="BX121" s="922"/>
      <c r="BY121" s="922"/>
      <c r="BZ121" s="922"/>
      <c r="CA121" s="922">
        <v>6705956</v>
      </c>
      <c r="CB121" s="922"/>
      <c r="CC121" s="922"/>
      <c r="CD121" s="922"/>
      <c r="CE121" s="922"/>
      <c r="CF121" s="916">
        <v>35.6</v>
      </c>
      <c r="CG121" s="917"/>
      <c r="CH121" s="917"/>
      <c r="CI121" s="917"/>
      <c r="CJ121" s="917"/>
      <c r="CK121" s="1005"/>
      <c r="CL121" s="1006"/>
      <c r="CM121" s="1006"/>
      <c r="CN121" s="1006"/>
      <c r="CO121" s="1007"/>
      <c r="CP121" s="1015" t="s">
        <v>484</v>
      </c>
      <c r="CQ121" s="1016"/>
      <c r="CR121" s="1016"/>
      <c r="CS121" s="1016"/>
      <c r="CT121" s="1016"/>
      <c r="CU121" s="1016"/>
      <c r="CV121" s="1016"/>
      <c r="CW121" s="1016"/>
      <c r="CX121" s="1016"/>
      <c r="CY121" s="1016"/>
      <c r="CZ121" s="1016"/>
      <c r="DA121" s="1016"/>
      <c r="DB121" s="1016"/>
      <c r="DC121" s="1016"/>
      <c r="DD121" s="1016"/>
      <c r="DE121" s="1016"/>
      <c r="DF121" s="1017"/>
      <c r="DG121" s="921">
        <v>1344</v>
      </c>
      <c r="DH121" s="922"/>
      <c r="DI121" s="922"/>
      <c r="DJ121" s="922"/>
      <c r="DK121" s="922"/>
      <c r="DL121" s="922">
        <v>1309</v>
      </c>
      <c r="DM121" s="922"/>
      <c r="DN121" s="922"/>
      <c r="DO121" s="922"/>
      <c r="DP121" s="922"/>
      <c r="DQ121" s="922">
        <v>1126</v>
      </c>
      <c r="DR121" s="922"/>
      <c r="DS121" s="922"/>
      <c r="DT121" s="922"/>
      <c r="DU121" s="922"/>
      <c r="DV121" s="923">
        <v>0</v>
      </c>
      <c r="DW121" s="923"/>
      <c r="DX121" s="923"/>
      <c r="DY121" s="923"/>
      <c r="DZ121" s="924"/>
    </row>
    <row r="122" spans="1:130" s="224" customFormat="1" ht="26.25" customHeight="1" x14ac:dyDescent="0.15">
      <c r="A122" s="1053"/>
      <c r="B122" s="945"/>
      <c r="C122" s="918" t="s">
        <v>464</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452</v>
      </c>
      <c r="AB122" s="955"/>
      <c r="AC122" s="955"/>
      <c r="AD122" s="955"/>
      <c r="AE122" s="956"/>
      <c r="AF122" s="957" t="s">
        <v>142</v>
      </c>
      <c r="AG122" s="955"/>
      <c r="AH122" s="955"/>
      <c r="AI122" s="955"/>
      <c r="AJ122" s="956"/>
      <c r="AK122" s="957" t="s">
        <v>142</v>
      </c>
      <c r="AL122" s="955"/>
      <c r="AM122" s="955"/>
      <c r="AN122" s="955"/>
      <c r="AO122" s="956"/>
      <c r="AP122" s="958" t="s">
        <v>452</v>
      </c>
      <c r="AQ122" s="959"/>
      <c r="AR122" s="959"/>
      <c r="AS122" s="959"/>
      <c r="AT122" s="960"/>
      <c r="AU122" s="990"/>
      <c r="AV122" s="991"/>
      <c r="AW122" s="991"/>
      <c r="AX122" s="991"/>
      <c r="AY122" s="992"/>
      <c r="AZ122" s="969" t="s">
        <v>485</v>
      </c>
      <c r="BA122" s="961"/>
      <c r="BB122" s="961"/>
      <c r="BC122" s="961"/>
      <c r="BD122" s="961"/>
      <c r="BE122" s="961"/>
      <c r="BF122" s="961"/>
      <c r="BG122" s="961"/>
      <c r="BH122" s="961"/>
      <c r="BI122" s="961"/>
      <c r="BJ122" s="961"/>
      <c r="BK122" s="961"/>
      <c r="BL122" s="961"/>
      <c r="BM122" s="961"/>
      <c r="BN122" s="961"/>
      <c r="BO122" s="961"/>
      <c r="BP122" s="962"/>
      <c r="BQ122" s="995">
        <v>14437176</v>
      </c>
      <c r="BR122" s="996"/>
      <c r="BS122" s="996"/>
      <c r="BT122" s="996"/>
      <c r="BU122" s="996"/>
      <c r="BV122" s="996">
        <v>14418297</v>
      </c>
      <c r="BW122" s="996"/>
      <c r="BX122" s="996"/>
      <c r="BY122" s="996"/>
      <c r="BZ122" s="996"/>
      <c r="CA122" s="996">
        <v>13918090</v>
      </c>
      <c r="CB122" s="996"/>
      <c r="CC122" s="996"/>
      <c r="CD122" s="996"/>
      <c r="CE122" s="996"/>
      <c r="CF122" s="1013">
        <v>73.8</v>
      </c>
      <c r="CG122" s="1014"/>
      <c r="CH122" s="1014"/>
      <c r="CI122" s="1014"/>
      <c r="CJ122" s="1014"/>
      <c r="CK122" s="1005"/>
      <c r="CL122" s="1006"/>
      <c r="CM122" s="1006"/>
      <c r="CN122" s="1006"/>
      <c r="CO122" s="1007"/>
      <c r="CP122" s="1015" t="s">
        <v>486</v>
      </c>
      <c r="CQ122" s="1016"/>
      <c r="CR122" s="1016"/>
      <c r="CS122" s="1016"/>
      <c r="CT122" s="1016"/>
      <c r="CU122" s="1016"/>
      <c r="CV122" s="1016"/>
      <c r="CW122" s="1016"/>
      <c r="CX122" s="1016"/>
      <c r="CY122" s="1016"/>
      <c r="CZ122" s="1016"/>
      <c r="DA122" s="1016"/>
      <c r="DB122" s="1016"/>
      <c r="DC122" s="1016"/>
      <c r="DD122" s="1016"/>
      <c r="DE122" s="1016"/>
      <c r="DF122" s="1017"/>
      <c r="DG122" s="921" t="s">
        <v>452</v>
      </c>
      <c r="DH122" s="922"/>
      <c r="DI122" s="922"/>
      <c r="DJ122" s="922"/>
      <c r="DK122" s="922"/>
      <c r="DL122" s="922" t="s">
        <v>455</v>
      </c>
      <c r="DM122" s="922"/>
      <c r="DN122" s="922"/>
      <c r="DO122" s="922"/>
      <c r="DP122" s="922"/>
      <c r="DQ122" s="922" t="s">
        <v>455</v>
      </c>
      <c r="DR122" s="922"/>
      <c r="DS122" s="922"/>
      <c r="DT122" s="922"/>
      <c r="DU122" s="922"/>
      <c r="DV122" s="923" t="s">
        <v>455</v>
      </c>
      <c r="DW122" s="923"/>
      <c r="DX122" s="923"/>
      <c r="DY122" s="923"/>
      <c r="DZ122" s="924"/>
    </row>
    <row r="123" spans="1:130" s="224" customFormat="1" ht="26.25" customHeight="1" x14ac:dyDescent="0.15">
      <c r="A123" s="1053"/>
      <c r="B123" s="945"/>
      <c r="C123" s="918" t="s">
        <v>470</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452</v>
      </c>
      <c r="AB123" s="955"/>
      <c r="AC123" s="955"/>
      <c r="AD123" s="955"/>
      <c r="AE123" s="956"/>
      <c r="AF123" s="957" t="s">
        <v>452</v>
      </c>
      <c r="AG123" s="955"/>
      <c r="AH123" s="955"/>
      <c r="AI123" s="955"/>
      <c r="AJ123" s="956"/>
      <c r="AK123" s="957" t="s">
        <v>452</v>
      </c>
      <c r="AL123" s="955"/>
      <c r="AM123" s="955"/>
      <c r="AN123" s="955"/>
      <c r="AO123" s="956"/>
      <c r="AP123" s="958" t="s">
        <v>452</v>
      </c>
      <c r="AQ123" s="959"/>
      <c r="AR123" s="959"/>
      <c r="AS123" s="959"/>
      <c r="AT123" s="960"/>
      <c r="AU123" s="993"/>
      <c r="AV123" s="994"/>
      <c r="AW123" s="994"/>
      <c r="AX123" s="994"/>
      <c r="AY123" s="994"/>
      <c r="AZ123" s="245" t="s">
        <v>195</v>
      </c>
      <c r="BA123" s="245"/>
      <c r="BB123" s="245"/>
      <c r="BC123" s="245"/>
      <c r="BD123" s="245"/>
      <c r="BE123" s="245"/>
      <c r="BF123" s="245"/>
      <c r="BG123" s="245"/>
      <c r="BH123" s="245"/>
      <c r="BI123" s="245"/>
      <c r="BJ123" s="245"/>
      <c r="BK123" s="245"/>
      <c r="BL123" s="245"/>
      <c r="BM123" s="245"/>
      <c r="BN123" s="245"/>
      <c r="BO123" s="973" t="s">
        <v>487</v>
      </c>
      <c r="BP123" s="1001"/>
      <c r="BQ123" s="1059">
        <v>28175244</v>
      </c>
      <c r="BR123" s="1060"/>
      <c r="BS123" s="1060"/>
      <c r="BT123" s="1060"/>
      <c r="BU123" s="1060"/>
      <c r="BV123" s="1060">
        <v>29105868</v>
      </c>
      <c r="BW123" s="1060"/>
      <c r="BX123" s="1060"/>
      <c r="BY123" s="1060"/>
      <c r="BZ123" s="1060"/>
      <c r="CA123" s="1060">
        <v>29518092</v>
      </c>
      <c r="CB123" s="1060"/>
      <c r="CC123" s="1060"/>
      <c r="CD123" s="1060"/>
      <c r="CE123" s="1060"/>
      <c r="CF123" s="997"/>
      <c r="CG123" s="998"/>
      <c r="CH123" s="998"/>
      <c r="CI123" s="998"/>
      <c r="CJ123" s="999"/>
      <c r="CK123" s="1005"/>
      <c r="CL123" s="1006"/>
      <c r="CM123" s="1006"/>
      <c r="CN123" s="1006"/>
      <c r="CO123" s="1007"/>
      <c r="CP123" s="1015" t="s">
        <v>488</v>
      </c>
      <c r="CQ123" s="1016"/>
      <c r="CR123" s="1016"/>
      <c r="CS123" s="1016"/>
      <c r="CT123" s="1016"/>
      <c r="CU123" s="1016"/>
      <c r="CV123" s="1016"/>
      <c r="CW123" s="1016"/>
      <c r="CX123" s="1016"/>
      <c r="CY123" s="1016"/>
      <c r="CZ123" s="1016"/>
      <c r="DA123" s="1016"/>
      <c r="DB123" s="1016"/>
      <c r="DC123" s="1016"/>
      <c r="DD123" s="1016"/>
      <c r="DE123" s="1016"/>
      <c r="DF123" s="1017"/>
      <c r="DG123" s="954" t="s">
        <v>142</v>
      </c>
      <c r="DH123" s="955"/>
      <c r="DI123" s="955"/>
      <c r="DJ123" s="955"/>
      <c r="DK123" s="956"/>
      <c r="DL123" s="957" t="s">
        <v>142</v>
      </c>
      <c r="DM123" s="955"/>
      <c r="DN123" s="955"/>
      <c r="DO123" s="955"/>
      <c r="DP123" s="956"/>
      <c r="DQ123" s="957" t="s">
        <v>142</v>
      </c>
      <c r="DR123" s="955"/>
      <c r="DS123" s="955"/>
      <c r="DT123" s="955"/>
      <c r="DU123" s="956"/>
      <c r="DV123" s="958" t="s">
        <v>458</v>
      </c>
      <c r="DW123" s="959"/>
      <c r="DX123" s="959"/>
      <c r="DY123" s="959"/>
      <c r="DZ123" s="960"/>
    </row>
    <row r="124" spans="1:130" s="224" customFormat="1" ht="26.25" customHeight="1" thickBot="1" x14ac:dyDescent="0.2">
      <c r="A124" s="1053"/>
      <c r="B124" s="945"/>
      <c r="C124" s="918" t="s">
        <v>473</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142</v>
      </c>
      <c r="AB124" s="955"/>
      <c r="AC124" s="955"/>
      <c r="AD124" s="955"/>
      <c r="AE124" s="956"/>
      <c r="AF124" s="957" t="s">
        <v>142</v>
      </c>
      <c r="AG124" s="955"/>
      <c r="AH124" s="955"/>
      <c r="AI124" s="955"/>
      <c r="AJ124" s="956"/>
      <c r="AK124" s="957" t="s">
        <v>142</v>
      </c>
      <c r="AL124" s="955"/>
      <c r="AM124" s="955"/>
      <c r="AN124" s="955"/>
      <c r="AO124" s="956"/>
      <c r="AP124" s="958" t="s">
        <v>142</v>
      </c>
      <c r="AQ124" s="959"/>
      <c r="AR124" s="959"/>
      <c r="AS124" s="959"/>
      <c r="AT124" s="960"/>
      <c r="AU124" s="1055" t="s">
        <v>489</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v>25.8</v>
      </c>
      <c r="BR124" s="1023"/>
      <c r="BS124" s="1023"/>
      <c r="BT124" s="1023"/>
      <c r="BU124" s="1023"/>
      <c r="BV124" s="1023">
        <v>27.7</v>
      </c>
      <c r="BW124" s="1023"/>
      <c r="BX124" s="1023"/>
      <c r="BY124" s="1023"/>
      <c r="BZ124" s="1023"/>
      <c r="CA124" s="1023">
        <v>27.8</v>
      </c>
      <c r="CB124" s="1023"/>
      <c r="CC124" s="1023"/>
      <c r="CD124" s="1023"/>
      <c r="CE124" s="1023"/>
      <c r="CF124" s="1024"/>
      <c r="CG124" s="1025"/>
      <c r="CH124" s="1025"/>
      <c r="CI124" s="1025"/>
      <c r="CJ124" s="1026"/>
      <c r="CK124" s="1008"/>
      <c r="CL124" s="1008"/>
      <c r="CM124" s="1008"/>
      <c r="CN124" s="1008"/>
      <c r="CO124" s="1009"/>
      <c r="CP124" s="1015" t="s">
        <v>490</v>
      </c>
      <c r="CQ124" s="1016"/>
      <c r="CR124" s="1016"/>
      <c r="CS124" s="1016"/>
      <c r="CT124" s="1016"/>
      <c r="CU124" s="1016"/>
      <c r="CV124" s="1016"/>
      <c r="CW124" s="1016"/>
      <c r="CX124" s="1016"/>
      <c r="CY124" s="1016"/>
      <c r="CZ124" s="1016"/>
      <c r="DA124" s="1016"/>
      <c r="DB124" s="1016"/>
      <c r="DC124" s="1016"/>
      <c r="DD124" s="1016"/>
      <c r="DE124" s="1016"/>
      <c r="DF124" s="1017"/>
      <c r="DG124" s="1000" t="s">
        <v>491</v>
      </c>
      <c r="DH124" s="982"/>
      <c r="DI124" s="982"/>
      <c r="DJ124" s="982"/>
      <c r="DK124" s="983"/>
      <c r="DL124" s="981" t="s">
        <v>143</v>
      </c>
      <c r="DM124" s="982"/>
      <c r="DN124" s="982"/>
      <c r="DO124" s="982"/>
      <c r="DP124" s="983"/>
      <c r="DQ124" s="981" t="s">
        <v>492</v>
      </c>
      <c r="DR124" s="982"/>
      <c r="DS124" s="982"/>
      <c r="DT124" s="982"/>
      <c r="DU124" s="983"/>
      <c r="DV124" s="984" t="s">
        <v>143</v>
      </c>
      <c r="DW124" s="985"/>
      <c r="DX124" s="985"/>
      <c r="DY124" s="985"/>
      <c r="DZ124" s="986"/>
    </row>
    <row r="125" spans="1:130" s="224" customFormat="1" ht="26.25" customHeight="1" x14ac:dyDescent="0.15">
      <c r="A125" s="1053"/>
      <c r="B125" s="945"/>
      <c r="C125" s="918" t="s">
        <v>475</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492</v>
      </c>
      <c r="AB125" s="955"/>
      <c r="AC125" s="955"/>
      <c r="AD125" s="955"/>
      <c r="AE125" s="956"/>
      <c r="AF125" s="957" t="s">
        <v>493</v>
      </c>
      <c r="AG125" s="955"/>
      <c r="AH125" s="955"/>
      <c r="AI125" s="955"/>
      <c r="AJ125" s="956"/>
      <c r="AK125" s="957" t="s">
        <v>143</v>
      </c>
      <c r="AL125" s="955"/>
      <c r="AM125" s="955"/>
      <c r="AN125" s="955"/>
      <c r="AO125" s="956"/>
      <c r="AP125" s="958" t="s">
        <v>491</v>
      </c>
      <c r="AQ125" s="959"/>
      <c r="AR125" s="959"/>
      <c r="AS125" s="959"/>
      <c r="AT125" s="960"/>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18" t="s">
        <v>494</v>
      </c>
      <c r="CL125" s="1003"/>
      <c r="CM125" s="1003"/>
      <c r="CN125" s="1003"/>
      <c r="CO125" s="1004"/>
      <c r="CP125" s="925" t="s">
        <v>495</v>
      </c>
      <c r="CQ125" s="894"/>
      <c r="CR125" s="894"/>
      <c r="CS125" s="894"/>
      <c r="CT125" s="894"/>
      <c r="CU125" s="894"/>
      <c r="CV125" s="894"/>
      <c r="CW125" s="894"/>
      <c r="CX125" s="894"/>
      <c r="CY125" s="894"/>
      <c r="CZ125" s="894"/>
      <c r="DA125" s="894"/>
      <c r="DB125" s="894"/>
      <c r="DC125" s="894"/>
      <c r="DD125" s="894"/>
      <c r="DE125" s="894"/>
      <c r="DF125" s="895"/>
      <c r="DG125" s="926" t="s">
        <v>143</v>
      </c>
      <c r="DH125" s="927"/>
      <c r="DI125" s="927"/>
      <c r="DJ125" s="927"/>
      <c r="DK125" s="927"/>
      <c r="DL125" s="927" t="s">
        <v>491</v>
      </c>
      <c r="DM125" s="927"/>
      <c r="DN125" s="927"/>
      <c r="DO125" s="927"/>
      <c r="DP125" s="927"/>
      <c r="DQ125" s="927" t="s">
        <v>143</v>
      </c>
      <c r="DR125" s="927"/>
      <c r="DS125" s="927"/>
      <c r="DT125" s="927"/>
      <c r="DU125" s="927"/>
      <c r="DV125" s="928" t="s">
        <v>143</v>
      </c>
      <c r="DW125" s="928"/>
      <c r="DX125" s="928"/>
      <c r="DY125" s="928"/>
      <c r="DZ125" s="929"/>
    </row>
    <row r="126" spans="1:130" s="224" customFormat="1" ht="26.25" customHeight="1" thickBot="1" x14ac:dyDescent="0.2">
      <c r="A126" s="1053"/>
      <c r="B126" s="945"/>
      <c r="C126" s="918" t="s">
        <v>477</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v>76733</v>
      </c>
      <c r="AB126" s="955"/>
      <c r="AC126" s="955"/>
      <c r="AD126" s="955"/>
      <c r="AE126" s="956"/>
      <c r="AF126" s="957">
        <v>79247</v>
      </c>
      <c r="AG126" s="955"/>
      <c r="AH126" s="955"/>
      <c r="AI126" s="955"/>
      <c r="AJ126" s="956"/>
      <c r="AK126" s="957">
        <v>80844</v>
      </c>
      <c r="AL126" s="955"/>
      <c r="AM126" s="955"/>
      <c r="AN126" s="955"/>
      <c r="AO126" s="956"/>
      <c r="AP126" s="958">
        <v>0.4</v>
      </c>
      <c r="AQ126" s="959"/>
      <c r="AR126" s="959"/>
      <c r="AS126" s="959"/>
      <c r="AT126" s="960"/>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9"/>
      <c r="CL126" s="1006"/>
      <c r="CM126" s="1006"/>
      <c r="CN126" s="1006"/>
      <c r="CO126" s="1007"/>
      <c r="CP126" s="918" t="s">
        <v>496</v>
      </c>
      <c r="CQ126" s="919"/>
      <c r="CR126" s="919"/>
      <c r="CS126" s="919"/>
      <c r="CT126" s="919"/>
      <c r="CU126" s="919"/>
      <c r="CV126" s="919"/>
      <c r="CW126" s="919"/>
      <c r="CX126" s="919"/>
      <c r="CY126" s="919"/>
      <c r="CZ126" s="919"/>
      <c r="DA126" s="919"/>
      <c r="DB126" s="919"/>
      <c r="DC126" s="919"/>
      <c r="DD126" s="919"/>
      <c r="DE126" s="919"/>
      <c r="DF126" s="920"/>
      <c r="DG126" s="921" t="s">
        <v>143</v>
      </c>
      <c r="DH126" s="922"/>
      <c r="DI126" s="922"/>
      <c r="DJ126" s="922"/>
      <c r="DK126" s="922"/>
      <c r="DL126" s="922" t="s">
        <v>497</v>
      </c>
      <c r="DM126" s="922"/>
      <c r="DN126" s="922"/>
      <c r="DO126" s="922"/>
      <c r="DP126" s="922"/>
      <c r="DQ126" s="922" t="s">
        <v>498</v>
      </c>
      <c r="DR126" s="922"/>
      <c r="DS126" s="922"/>
      <c r="DT126" s="922"/>
      <c r="DU126" s="922"/>
      <c r="DV126" s="923" t="s">
        <v>497</v>
      </c>
      <c r="DW126" s="923"/>
      <c r="DX126" s="923"/>
      <c r="DY126" s="923"/>
      <c r="DZ126" s="924"/>
    </row>
    <row r="127" spans="1:130" s="224" customFormat="1" ht="26.25" customHeight="1" x14ac:dyDescent="0.15">
      <c r="A127" s="1054"/>
      <c r="B127" s="947"/>
      <c r="C127" s="969" t="s">
        <v>499</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t="s">
        <v>500</v>
      </c>
      <c r="AB127" s="955"/>
      <c r="AC127" s="955"/>
      <c r="AD127" s="955"/>
      <c r="AE127" s="956"/>
      <c r="AF127" s="957" t="s">
        <v>143</v>
      </c>
      <c r="AG127" s="955"/>
      <c r="AH127" s="955"/>
      <c r="AI127" s="955"/>
      <c r="AJ127" s="956"/>
      <c r="AK127" s="957" t="s">
        <v>493</v>
      </c>
      <c r="AL127" s="955"/>
      <c r="AM127" s="955"/>
      <c r="AN127" s="955"/>
      <c r="AO127" s="956"/>
      <c r="AP127" s="958" t="s">
        <v>501</v>
      </c>
      <c r="AQ127" s="959"/>
      <c r="AR127" s="959"/>
      <c r="AS127" s="959"/>
      <c r="AT127" s="960"/>
      <c r="AU127" s="226"/>
      <c r="AV127" s="226"/>
      <c r="AW127" s="226"/>
      <c r="AX127" s="1027" t="s">
        <v>502</v>
      </c>
      <c r="AY127" s="1028"/>
      <c r="AZ127" s="1028"/>
      <c r="BA127" s="1028"/>
      <c r="BB127" s="1028"/>
      <c r="BC127" s="1028"/>
      <c r="BD127" s="1028"/>
      <c r="BE127" s="1029"/>
      <c r="BF127" s="1030" t="s">
        <v>503</v>
      </c>
      <c r="BG127" s="1028"/>
      <c r="BH127" s="1028"/>
      <c r="BI127" s="1028"/>
      <c r="BJ127" s="1028"/>
      <c r="BK127" s="1028"/>
      <c r="BL127" s="1029"/>
      <c r="BM127" s="1030" t="s">
        <v>504</v>
      </c>
      <c r="BN127" s="1028"/>
      <c r="BO127" s="1028"/>
      <c r="BP127" s="1028"/>
      <c r="BQ127" s="1028"/>
      <c r="BR127" s="1028"/>
      <c r="BS127" s="1029"/>
      <c r="BT127" s="1030" t="s">
        <v>505</v>
      </c>
      <c r="BU127" s="1028"/>
      <c r="BV127" s="1028"/>
      <c r="BW127" s="1028"/>
      <c r="BX127" s="1028"/>
      <c r="BY127" s="1028"/>
      <c r="BZ127" s="1051"/>
      <c r="CA127" s="226"/>
      <c r="CB127" s="226"/>
      <c r="CC127" s="226"/>
      <c r="CD127" s="249"/>
      <c r="CE127" s="249"/>
      <c r="CF127" s="249"/>
      <c r="CG127" s="226"/>
      <c r="CH127" s="226"/>
      <c r="CI127" s="226"/>
      <c r="CJ127" s="248"/>
      <c r="CK127" s="1019"/>
      <c r="CL127" s="1006"/>
      <c r="CM127" s="1006"/>
      <c r="CN127" s="1006"/>
      <c r="CO127" s="1007"/>
      <c r="CP127" s="918" t="s">
        <v>506</v>
      </c>
      <c r="CQ127" s="919"/>
      <c r="CR127" s="919"/>
      <c r="CS127" s="919"/>
      <c r="CT127" s="919"/>
      <c r="CU127" s="919"/>
      <c r="CV127" s="919"/>
      <c r="CW127" s="919"/>
      <c r="CX127" s="919"/>
      <c r="CY127" s="919"/>
      <c r="CZ127" s="919"/>
      <c r="DA127" s="919"/>
      <c r="DB127" s="919"/>
      <c r="DC127" s="919"/>
      <c r="DD127" s="919"/>
      <c r="DE127" s="919"/>
      <c r="DF127" s="920"/>
      <c r="DG127" s="921" t="s">
        <v>507</v>
      </c>
      <c r="DH127" s="922"/>
      <c r="DI127" s="922"/>
      <c r="DJ127" s="922"/>
      <c r="DK127" s="922"/>
      <c r="DL127" s="922" t="s">
        <v>143</v>
      </c>
      <c r="DM127" s="922"/>
      <c r="DN127" s="922"/>
      <c r="DO127" s="922"/>
      <c r="DP127" s="922"/>
      <c r="DQ127" s="922" t="s">
        <v>498</v>
      </c>
      <c r="DR127" s="922"/>
      <c r="DS127" s="922"/>
      <c r="DT127" s="922"/>
      <c r="DU127" s="922"/>
      <c r="DV127" s="923" t="s">
        <v>143</v>
      </c>
      <c r="DW127" s="923"/>
      <c r="DX127" s="923"/>
      <c r="DY127" s="923"/>
      <c r="DZ127" s="924"/>
    </row>
    <row r="128" spans="1:130" s="224" customFormat="1" ht="26.25" customHeight="1" thickBot="1" x14ac:dyDescent="0.2">
      <c r="A128" s="1037" t="s">
        <v>508</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509</v>
      </c>
      <c r="X128" s="1039"/>
      <c r="Y128" s="1039"/>
      <c r="Z128" s="1040"/>
      <c r="AA128" s="1041">
        <v>137526</v>
      </c>
      <c r="AB128" s="1042"/>
      <c r="AC128" s="1042"/>
      <c r="AD128" s="1042"/>
      <c r="AE128" s="1043"/>
      <c r="AF128" s="1044">
        <v>133833</v>
      </c>
      <c r="AG128" s="1042"/>
      <c r="AH128" s="1042"/>
      <c r="AI128" s="1042"/>
      <c r="AJ128" s="1043"/>
      <c r="AK128" s="1044">
        <v>134219</v>
      </c>
      <c r="AL128" s="1042"/>
      <c r="AM128" s="1042"/>
      <c r="AN128" s="1042"/>
      <c r="AO128" s="1043"/>
      <c r="AP128" s="1045"/>
      <c r="AQ128" s="1046"/>
      <c r="AR128" s="1046"/>
      <c r="AS128" s="1046"/>
      <c r="AT128" s="1047"/>
      <c r="AU128" s="226"/>
      <c r="AV128" s="226"/>
      <c r="AW128" s="226"/>
      <c r="AX128" s="893" t="s">
        <v>510</v>
      </c>
      <c r="AY128" s="894"/>
      <c r="AZ128" s="894"/>
      <c r="BA128" s="894"/>
      <c r="BB128" s="894"/>
      <c r="BC128" s="894"/>
      <c r="BD128" s="894"/>
      <c r="BE128" s="895"/>
      <c r="BF128" s="1048" t="s">
        <v>507</v>
      </c>
      <c r="BG128" s="1049"/>
      <c r="BH128" s="1049"/>
      <c r="BI128" s="1049"/>
      <c r="BJ128" s="1049"/>
      <c r="BK128" s="1049"/>
      <c r="BL128" s="1050"/>
      <c r="BM128" s="1048">
        <v>12.48</v>
      </c>
      <c r="BN128" s="1049"/>
      <c r="BO128" s="1049"/>
      <c r="BP128" s="1049"/>
      <c r="BQ128" s="1049"/>
      <c r="BR128" s="1049"/>
      <c r="BS128" s="1050"/>
      <c r="BT128" s="1048">
        <v>20</v>
      </c>
      <c r="BU128" s="1049"/>
      <c r="BV128" s="1049"/>
      <c r="BW128" s="1049"/>
      <c r="BX128" s="1049"/>
      <c r="BY128" s="1049"/>
      <c r="BZ128" s="1072"/>
      <c r="CA128" s="249"/>
      <c r="CB128" s="249"/>
      <c r="CC128" s="249"/>
      <c r="CD128" s="249"/>
      <c r="CE128" s="249"/>
      <c r="CF128" s="249"/>
      <c r="CG128" s="226"/>
      <c r="CH128" s="226"/>
      <c r="CI128" s="226"/>
      <c r="CJ128" s="248"/>
      <c r="CK128" s="1020"/>
      <c r="CL128" s="1021"/>
      <c r="CM128" s="1021"/>
      <c r="CN128" s="1021"/>
      <c r="CO128" s="1022"/>
      <c r="CP128" s="1031" t="s">
        <v>511</v>
      </c>
      <c r="CQ128" s="713"/>
      <c r="CR128" s="713"/>
      <c r="CS128" s="713"/>
      <c r="CT128" s="713"/>
      <c r="CU128" s="713"/>
      <c r="CV128" s="713"/>
      <c r="CW128" s="713"/>
      <c r="CX128" s="713"/>
      <c r="CY128" s="713"/>
      <c r="CZ128" s="713"/>
      <c r="DA128" s="713"/>
      <c r="DB128" s="713"/>
      <c r="DC128" s="713"/>
      <c r="DD128" s="713"/>
      <c r="DE128" s="713"/>
      <c r="DF128" s="1032"/>
      <c r="DG128" s="1033" t="s">
        <v>143</v>
      </c>
      <c r="DH128" s="1034"/>
      <c r="DI128" s="1034"/>
      <c r="DJ128" s="1034"/>
      <c r="DK128" s="1034"/>
      <c r="DL128" s="1034" t="s">
        <v>143</v>
      </c>
      <c r="DM128" s="1034"/>
      <c r="DN128" s="1034"/>
      <c r="DO128" s="1034"/>
      <c r="DP128" s="1034"/>
      <c r="DQ128" s="1034" t="s">
        <v>143</v>
      </c>
      <c r="DR128" s="1034"/>
      <c r="DS128" s="1034"/>
      <c r="DT128" s="1034"/>
      <c r="DU128" s="1034"/>
      <c r="DV128" s="1035" t="s">
        <v>143</v>
      </c>
      <c r="DW128" s="1035"/>
      <c r="DX128" s="1035"/>
      <c r="DY128" s="1035"/>
      <c r="DZ128" s="1036"/>
    </row>
    <row r="129" spans="1:131" s="224" customFormat="1" ht="26.25" customHeight="1" x14ac:dyDescent="0.15">
      <c r="A129" s="930" t="s">
        <v>110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512</v>
      </c>
      <c r="X129" s="1067"/>
      <c r="Y129" s="1067"/>
      <c r="Z129" s="1068"/>
      <c r="AA129" s="954">
        <v>20169461</v>
      </c>
      <c r="AB129" s="955"/>
      <c r="AC129" s="955"/>
      <c r="AD129" s="955"/>
      <c r="AE129" s="956"/>
      <c r="AF129" s="957">
        <v>19825618</v>
      </c>
      <c r="AG129" s="955"/>
      <c r="AH129" s="955"/>
      <c r="AI129" s="955"/>
      <c r="AJ129" s="956"/>
      <c r="AK129" s="957">
        <v>20188109</v>
      </c>
      <c r="AL129" s="955"/>
      <c r="AM129" s="955"/>
      <c r="AN129" s="955"/>
      <c r="AO129" s="956"/>
      <c r="AP129" s="1069"/>
      <c r="AQ129" s="1070"/>
      <c r="AR129" s="1070"/>
      <c r="AS129" s="1070"/>
      <c r="AT129" s="1071"/>
      <c r="AU129" s="227"/>
      <c r="AV129" s="227"/>
      <c r="AW129" s="227"/>
      <c r="AX129" s="1061" t="s">
        <v>513</v>
      </c>
      <c r="AY129" s="919"/>
      <c r="AZ129" s="919"/>
      <c r="BA129" s="919"/>
      <c r="BB129" s="919"/>
      <c r="BC129" s="919"/>
      <c r="BD129" s="919"/>
      <c r="BE129" s="920"/>
      <c r="BF129" s="1062" t="s">
        <v>493</v>
      </c>
      <c r="BG129" s="1063"/>
      <c r="BH129" s="1063"/>
      <c r="BI129" s="1063"/>
      <c r="BJ129" s="1063"/>
      <c r="BK129" s="1063"/>
      <c r="BL129" s="1064"/>
      <c r="BM129" s="1062">
        <v>17.48</v>
      </c>
      <c r="BN129" s="1063"/>
      <c r="BO129" s="1063"/>
      <c r="BP129" s="1063"/>
      <c r="BQ129" s="1063"/>
      <c r="BR129" s="1063"/>
      <c r="BS129" s="1064"/>
      <c r="BT129" s="1062">
        <v>30</v>
      </c>
      <c r="BU129" s="1063"/>
      <c r="BV129" s="1063"/>
      <c r="BW129" s="1063"/>
      <c r="BX129" s="1063"/>
      <c r="BY129" s="1063"/>
      <c r="BZ129" s="1065"/>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30" t="s">
        <v>514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515</v>
      </c>
      <c r="X130" s="1067"/>
      <c r="Y130" s="1067"/>
      <c r="Z130" s="1068"/>
      <c r="AA130" s="954">
        <v>1415484</v>
      </c>
      <c r="AB130" s="955"/>
      <c r="AC130" s="955"/>
      <c r="AD130" s="955"/>
      <c r="AE130" s="956"/>
      <c r="AF130" s="957">
        <v>1385145</v>
      </c>
      <c r="AG130" s="955"/>
      <c r="AH130" s="955"/>
      <c r="AI130" s="955"/>
      <c r="AJ130" s="956"/>
      <c r="AK130" s="957">
        <v>1334570</v>
      </c>
      <c r="AL130" s="955"/>
      <c r="AM130" s="955"/>
      <c r="AN130" s="955"/>
      <c r="AO130" s="956"/>
      <c r="AP130" s="1069"/>
      <c r="AQ130" s="1070"/>
      <c r="AR130" s="1070"/>
      <c r="AS130" s="1070"/>
      <c r="AT130" s="1071"/>
      <c r="AU130" s="227"/>
      <c r="AV130" s="227"/>
      <c r="AW130" s="227"/>
      <c r="AX130" s="1061" t="s">
        <v>516</v>
      </c>
      <c r="AY130" s="919"/>
      <c r="AZ130" s="919"/>
      <c r="BA130" s="919"/>
      <c r="BB130" s="919"/>
      <c r="BC130" s="919"/>
      <c r="BD130" s="919"/>
      <c r="BE130" s="920"/>
      <c r="BF130" s="1097">
        <v>3.4</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517</v>
      </c>
      <c r="X131" s="1104"/>
      <c r="Y131" s="1104"/>
      <c r="Z131" s="1105"/>
      <c r="AA131" s="1000">
        <v>18753977</v>
      </c>
      <c r="AB131" s="982"/>
      <c r="AC131" s="982"/>
      <c r="AD131" s="982"/>
      <c r="AE131" s="983"/>
      <c r="AF131" s="981">
        <v>18440473</v>
      </c>
      <c r="AG131" s="982"/>
      <c r="AH131" s="982"/>
      <c r="AI131" s="982"/>
      <c r="AJ131" s="983"/>
      <c r="AK131" s="981">
        <v>18853539</v>
      </c>
      <c r="AL131" s="982"/>
      <c r="AM131" s="982"/>
      <c r="AN131" s="982"/>
      <c r="AO131" s="983"/>
      <c r="AP131" s="1106"/>
      <c r="AQ131" s="1107"/>
      <c r="AR131" s="1107"/>
      <c r="AS131" s="1107"/>
      <c r="AT131" s="1108"/>
      <c r="AU131" s="227"/>
      <c r="AV131" s="227"/>
      <c r="AW131" s="227"/>
      <c r="AX131" s="1079" t="s">
        <v>518</v>
      </c>
      <c r="AY131" s="713"/>
      <c r="AZ131" s="713"/>
      <c r="BA131" s="713"/>
      <c r="BB131" s="713"/>
      <c r="BC131" s="713"/>
      <c r="BD131" s="713"/>
      <c r="BE131" s="1032"/>
      <c r="BF131" s="1080">
        <v>27.8</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86" t="s">
        <v>519</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520</v>
      </c>
      <c r="W132" s="1090"/>
      <c r="X132" s="1090"/>
      <c r="Y132" s="1090"/>
      <c r="Z132" s="1091"/>
      <c r="AA132" s="1092">
        <v>3.0925867079999998</v>
      </c>
      <c r="AB132" s="1093"/>
      <c r="AC132" s="1093"/>
      <c r="AD132" s="1093"/>
      <c r="AE132" s="1094"/>
      <c r="AF132" s="1095">
        <v>3.272361831</v>
      </c>
      <c r="AG132" s="1093"/>
      <c r="AH132" s="1093"/>
      <c r="AI132" s="1093"/>
      <c r="AJ132" s="1094"/>
      <c r="AK132" s="1095">
        <v>4.1053141269999998</v>
      </c>
      <c r="AL132" s="1093"/>
      <c r="AM132" s="1093"/>
      <c r="AN132" s="1093"/>
      <c r="AO132" s="1094"/>
      <c r="AP132" s="997"/>
      <c r="AQ132" s="998"/>
      <c r="AR132" s="998"/>
      <c r="AS132" s="998"/>
      <c r="AT132" s="1096"/>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521</v>
      </c>
      <c r="W133" s="1073"/>
      <c r="X133" s="1073"/>
      <c r="Y133" s="1073"/>
      <c r="Z133" s="1074"/>
      <c r="AA133" s="1075">
        <v>3.5</v>
      </c>
      <c r="AB133" s="1076"/>
      <c r="AC133" s="1076"/>
      <c r="AD133" s="1076"/>
      <c r="AE133" s="1077"/>
      <c r="AF133" s="1075">
        <v>3.3</v>
      </c>
      <c r="AG133" s="1076"/>
      <c r="AH133" s="1076"/>
      <c r="AI133" s="1076"/>
      <c r="AJ133" s="1077"/>
      <c r="AK133" s="1075">
        <v>3.4</v>
      </c>
      <c r="AL133" s="1076"/>
      <c r="AM133" s="1076"/>
      <c r="AN133" s="1076"/>
      <c r="AO133" s="1077"/>
      <c r="AP133" s="1024"/>
      <c r="AQ133" s="1025"/>
      <c r="AR133" s="1025"/>
      <c r="AS133" s="1025"/>
      <c r="AT133" s="1078"/>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Au+jBhloG9246eSLjasfaA/Y4TwWcxemT/l7EfJ/6hB4wjuTOIFkoMuwouP5xI2xHtWe1dWXnIkLbzUG1W/YEw==" saltValue="zdx+xEH6owVT5frZEEDFD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2AEB8-CD57-489D-9455-F48C0484442D}">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522</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gApLmZL80BzqeHOSHvfrdT5fk5JYCN/trmdbgPLMmpfbNWmG1o2sA92iXh037DGCCEdyXlh751L3ygeqEgRfqw==" saltValue="J/qUB3qE3WXEyjcGXvrj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c0GE8UVlJg+J2rcTNaLmuPpFOEBZYY9tzN52Bf6wfsI1LqaJ8w7r/vljft0fAhOXS736ljzUq8AC+H28LE/Iw==" saltValue="++ytrzf1M2Gd2e++BhyiO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523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524</v>
      </c>
      <c r="AL6" s="260"/>
      <c r="AM6" s="260"/>
      <c r="AN6" s="260"/>
    </row>
    <row r="7" spans="1:46" ht="13.5" customHeight="1" x14ac:dyDescent="0.15">
      <c r="A7" s="259"/>
      <c r="AK7" s="262"/>
      <c r="AL7" s="263"/>
      <c r="AM7" s="263"/>
      <c r="AN7" s="264"/>
      <c r="AO7" s="1110" t="s">
        <v>525</v>
      </c>
      <c r="AP7" s="265"/>
      <c r="AQ7" s="266" t="s">
        <v>526</v>
      </c>
      <c r="AR7" s="267"/>
    </row>
    <row r="8" spans="1:46" x14ac:dyDescent="0.15">
      <c r="A8" s="259"/>
      <c r="AK8" s="268"/>
      <c r="AL8" s="269"/>
      <c r="AM8" s="269"/>
      <c r="AN8" s="270"/>
      <c r="AO8" s="1111"/>
      <c r="AP8" s="271" t="s">
        <v>527</v>
      </c>
      <c r="AQ8" s="272" t="s">
        <v>528</v>
      </c>
      <c r="AR8" s="273" t="s">
        <v>529</v>
      </c>
    </row>
    <row r="9" spans="1:46" x14ac:dyDescent="0.15">
      <c r="A9" s="259"/>
      <c r="AK9" s="1112" t="s">
        <v>530</v>
      </c>
      <c r="AL9" s="1113"/>
      <c r="AM9" s="1113"/>
      <c r="AN9" s="1114"/>
      <c r="AO9" s="274">
        <v>8037139</v>
      </c>
      <c r="AP9" s="274">
        <v>99009</v>
      </c>
      <c r="AQ9" s="275">
        <v>73449</v>
      </c>
      <c r="AR9" s="276">
        <v>34.799999999999997</v>
      </c>
    </row>
    <row r="10" spans="1:46" ht="13.5" customHeight="1" x14ac:dyDescent="0.15">
      <c r="A10" s="259"/>
      <c r="AK10" s="1112" t="s">
        <v>531</v>
      </c>
      <c r="AL10" s="1113"/>
      <c r="AM10" s="1113"/>
      <c r="AN10" s="1114"/>
      <c r="AO10" s="277">
        <v>49159</v>
      </c>
      <c r="AP10" s="277">
        <v>606</v>
      </c>
      <c r="AQ10" s="278">
        <v>5917</v>
      </c>
      <c r="AR10" s="279">
        <v>-89.8</v>
      </c>
    </row>
    <row r="11" spans="1:46" ht="13.5" customHeight="1" x14ac:dyDescent="0.15">
      <c r="A11" s="259"/>
      <c r="AK11" s="1112" t="s">
        <v>532</v>
      </c>
      <c r="AL11" s="1113"/>
      <c r="AM11" s="1113"/>
      <c r="AN11" s="1114"/>
      <c r="AO11" s="277">
        <v>270161</v>
      </c>
      <c r="AP11" s="277">
        <v>3328</v>
      </c>
      <c r="AQ11" s="278">
        <v>1123</v>
      </c>
      <c r="AR11" s="279">
        <v>196.3</v>
      </c>
    </row>
    <row r="12" spans="1:46" ht="13.5" customHeight="1" x14ac:dyDescent="0.15">
      <c r="A12" s="259"/>
      <c r="AK12" s="1112" t="s">
        <v>533</v>
      </c>
      <c r="AL12" s="1113"/>
      <c r="AM12" s="1113"/>
      <c r="AN12" s="1114"/>
      <c r="AO12" s="277">
        <v>42017</v>
      </c>
      <c r="AP12" s="277">
        <v>518</v>
      </c>
      <c r="AQ12" s="278">
        <v>9</v>
      </c>
      <c r="AR12" s="279">
        <v>5655.6</v>
      </c>
    </row>
    <row r="13" spans="1:46" ht="13.5" customHeight="1" x14ac:dyDescent="0.15">
      <c r="A13" s="259"/>
      <c r="AK13" s="1112" t="s">
        <v>534</v>
      </c>
      <c r="AL13" s="1113"/>
      <c r="AM13" s="1113"/>
      <c r="AN13" s="1114"/>
      <c r="AO13" s="277" t="s">
        <v>535</v>
      </c>
      <c r="AP13" s="277" t="s">
        <v>535</v>
      </c>
      <c r="AQ13" s="278">
        <v>2374</v>
      </c>
      <c r="AR13" s="279" t="s">
        <v>535</v>
      </c>
    </row>
    <row r="14" spans="1:46" ht="13.5" customHeight="1" x14ac:dyDescent="0.15">
      <c r="A14" s="259"/>
      <c r="AK14" s="1112" t="s">
        <v>536</v>
      </c>
      <c r="AL14" s="1113"/>
      <c r="AM14" s="1113"/>
      <c r="AN14" s="1114"/>
      <c r="AO14" s="277">
        <v>176762</v>
      </c>
      <c r="AP14" s="277">
        <v>2178</v>
      </c>
      <c r="AQ14" s="278">
        <v>1666</v>
      </c>
      <c r="AR14" s="279">
        <v>30.7</v>
      </c>
    </row>
    <row r="15" spans="1:46" ht="13.5" customHeight="1" x14ac:dyDescent="0.15">
      <c r="A15" s="259"/>
      <c r="AK15" s="1115" t="s">
        <v>537</v>
      </c>
      <c r="AL15" s="1116"/>
      <c r="AM15" s="1116"/>
      <c r="AN15" s="1117"/>
      <c r="AO15" s="277">
        <v>-839283</v>
      </c>
      <c r="AP15" s="277">
        <v>-10339</v>
      </c>
      <c r="AQ15" s="278">
        <v>-4765</v>
      </c>
      <c r="AR15" s="279">
        <v>117</v>
      </c>
    </row>
    <row r="16" spans="1:46" x14ac:dyDescent="0.15">
      <c r="A16" s="259"/>
      <c r="AK16" s="1115" t="s">
        <v>195</v>
      </c>
      <c r="AL16" s="1116"/>
      <c r="AM16" s="1116"/>
      <c r="AN16" s="1117"/>
      <c r="AO16" s="277">
        <v>7735955</v>
      </c>
      <c r="AP16" s="277">
        <v>95299</v>
      </c>
      <c r="AQ16" s="278">
        <v>79774</v>
      </c>
      <c r="AR16" s="279">
        <v>19.5</v>
      </c>
    </row>
    <row r="17" spans="1:46" x14ac:dyDescent="0.15">
      <c r="A17" s="259"/>
    </row>
    <row r="18" spans="1:46" x14ac:dyDescent="0.15">
      <c r="A18" s="259"/>
      <c r="AQ18" s="280"/>
      <c r="AR18" s="280"/>
    </row>
    <row r="19" spans="1:46" x14ac:dyDescent="0.15">
      <c r="A19" s="259"/>
      <c r="AK19" s="255" t="s">
        <v>538</v>
      </c>
    </row>
    <row r="20" spans="1:46" x14ac:dyDescent="0.15">
      <c r="A20" s="259"/>
      <c r="AK20" s="281"/>
      <c r="AL20" s="282"/>
      <c r="AM20" s="282"/>
      <c r="AN20" s="283"/>
      <c r="AO20" s="284" t="s">
        <v>539</v>
      </c>
      <c r="AP20" s="285" t="s">
        <v>540</v>
      </c>
      <c r="AQ20" s="286" t="s">
        <v>541</v>
      </c>
      <c r="AR20" s="287"/>
    </row>
    <row r="21" spans="1:46" s="260" customFormat="1" x14ac:dyDescent="0.15">
      <c r="A21" s="288"/>
      <c r="AK21" s="1118" t="s">
        <v>542</v>
      </c>
      <c r="AL21" s="1119"/>
      <c r="AM21" s="1119"/>
      <c r="AN21" s="1120"/>
      <c r="AO21" s="289">
        <v>10.88</v>
      </c>
      <c r="AP21" s="290">
        <v>7.58</v>
      </c>
      <c r="AQ21" s="291">
        <v>3.3</v>
      </c>
      <c r="AS21" s="292"/>
      <c r="AT21" s="288"/>
    </row>
    <row r="22" spans="1:46" s="260" customFormat="1" x14ac:dyDescent="0.15">
      <c r="A22" s="288"/>
      <c r="AK22" s="1118" t="s">
        <v>543</v>
      </c>
      <c r="AL22" s="1119"/>
      <c r="AM22" s="1119"/>
      <c r="AN22" s="1120"/>
      <c r="AO22" s="293">
        <v>99.4</v>
      </c>
      <c r="AP22" s="294">
        <v>98.4</v>
      </c>
      <c r="AQ22" s="295">
        <v>1</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9" t="s">
        <v>544</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row>
    <row r="27" spans="1:46" x14ac:dyDescent="0.15">
      <c r="A27" s="300"/>
      <c r="AS27" s="255"/>
      <c r="AT27" s="255"/>
    </row>
    <row r="28" spans="1:46" ht="17.25" x14ac:dyDescent="0.15">
      <c r="A28" s="256" t="s">
        <v>545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546</v>
      </c>
      <c r="AL29" s="260"/>
      <c r="AM29" s="260"/>
      <c r="AN29" s="260"/>
      <c r="AS29" s="302"/>
    </row>
    <row r="30" spans="1:46" ht="13.5" customHeight="1" x14ac:dyDescent="0.15">
      <c r="A30" s="259"/>
      <c r="AK30" s="262"/>
      <c r="AL30" s="263"/>
      <c r="AM30" s="263"/>
      <c r="AN30" s="264"/>
      <c r="AO30" s="1110" t="s">
        <v>525</v>
      </c>
      <c r="AP30" s="265"/>
      <c r="AQ30" s="266" t="s">
        <v>526</v>
      </c>
      <c r="AR30" s="267"/>
    </row>
    <row r="31" spans="1:46" x14ac:dyDescent="0.15">
      <c r="A31" s="259"/>
      <c r="AK31" s="268"/>
      <c r="AL31" s="269"/>
      <c r="AM31" s="269"/>
      <c r="AN31" s="270"/>
      <c r="AO31" s="1111"/>
      <c r="AP31" s="271" t="s">
        <v>527</v>
      </c>
      <c r="AQ31" s="272" t="s">
        <v>528</v>
      </c>
      <c r="AR31" s="273" t="s">
        <v>529</v>
      </c>
    </row>
    <row r="32" spans="1:46" ht="27" customHeight="1" x14ac:dyDescent="0.15">
      <c r="A32" s="259"/>
      <c r="AK32" s="1126" t="s">
        <v>547</v>
      </c>
      <c r="AL32" s="1127"/>
      <c r="AM32" s="1127"/>
      <c r="AN32" s="1128"/>
      <c r="AO32" s="303">
        <v>1722977</v>
      </c>
      <c r="AP32" s="303">
        <v>21225</v>
      </c>
      <c r="AQ32" s="304">
        <v>42324</v>
      </c>
      <c r="AR32" s="305">
        <v>-49.9</v>
      </c>
    </row>
    <row r="33" spans="1:46" ht="13.5" customHeight="1" x14ac:dyDescent="0.15">
      <c r="A33" s="259"/>
      <c r="AK33" s="1126" t="s">
        <v>548</v>
      </c>
      <c r="AL33" s="1127"/>
      <c r="AM33" s="1127"/>
      <c r="AN33" s="1128"/>
      <c r="AO33" s="303" t="s">
        <v>535</v>
      </c>
      <c r="AP33" s="303" t="s">
        <v>535</v>
      </c>
      <c r="AQ33" s="304" t="s">
        <v>535</v>
      </c>
      <c r="AR33" s="305" t="s">
        <v>535</v>
      </c>
    </row>
    <row r="34" spans="1:46" ht="27" customHeight="1" x14ac:dyDescent="0.15">
      <c r="A34" s="259"/>
      <c r="AK34" s="1126" t="s">
        <v>549</v>
      </c>
      <c r="AL34" s="1127"/>
      <c r="AM34" s="1127"/>
      <c r="AN34" s="1128"/>
      <c r="AO34" s="303" t="s">
        <v>535</v>
      </c>
      <c r="AP34" s="303" t="s">
        <v>535</v>
      </c>
      <c r="AQ34" s="304">
        <v>47</v>
      </c>
      <c r="AR34" s="305" t="s">
        <v>535</v>
      </c>
    </row>
    <row r="35" spans="1:46" ht="27" customHeight="1" x14ac:dyDescent="0.15">
      <c r="A35" s="259"/>
      <c r="AK35" s="1126" t="s">
        <v>550</v>
      </c>
      <c r="AL35" s="1127"/>
      <c r="AM35" s="1127"/>
      <c r="AN35" s="1128"/>
      <c r="AO35" s="303">
        <v>12849</v>
      </c>
      <c r="AP35" s="303">
        <v>158</v>
      </c>
      <c r="AQ35" s="304">
        <v>12192</v>
      </c>
      <c r="AR35" s="305">
        <v>-98.7</v>
      </c>
    </row>
    <row r="36" spans="1:46" ht="27" customHeight="1" x14ac:dyDescent="0.15">
      <c r="A36" s="259"/>
      <c r="AK36" s="1126" t="s">
        <v>551</v>
      </c>
      <c r="AL36" s="1127"/>
      <c r="AM36" s="1127"/>
      <c r="AN36" s="1128"/>
      <c r="AO36" s="303">
        <v>426116</v>
      </c>
      <c r="AP36" s="303">
        <v>5249</v>
      </c>
      <c r="AQ36" s="304">
        <v>2056</v>
      </c>
      <c r="AR36" s="305">
        <v>155.30000000000001</v>
      </c>
    </row>
    <row r="37" spans="1:46" ht="13.5" customHeight="1" x14ac:dyDescent="0.15">
      <c r="A37" s="259"/>
      <c r="AK37" s="1126" t="s">
        <v>552</v>
      </c>
      <c r="AL37" s="1127"/>
      <c r="AM37" s="1127"/>
      <c r="AN37" s="1128"/>
      <c r="AO37" s="303">
        <v>80844</v>
      </c>
      <c r="AP37" s="303">
        <v>996</v>
      </c>
      <c r="AQ37" s="304">
        <v>621</v>
      </c>
      <c r="AR37" s="305">
        <v>60.4</v>
      </c>
    </row>
    <row r="38" spans="1:46" ht="27" customHeight="1" x14ac:dyDescent="0.15">
      <c r="A38" s="259"/>
      <c r="AK38" s="1129" t="s">
        <v>553</v>
      </c>
      <c r="AL38" s="1130"/>
      <c r="AM38" s="1130"/>
      <c r="AN38" s="1131"/>
      <c r="AO38" s="306" t="s">
        <v>535</v>
      </c>
      <c r="AP38" s="306" t="s">
        <v>535</v>
      </c>
      <c r="AQ38" s="307">
        <v>1</v>
      </c>
      <c r="AR38" s="295" t="s">
        <v>535</v>
      </c>
      <c r="AS38" s="302"/>
    </row>
    <row r="39" spans="1:46" x14ac:dyDescent="0.15">
      <c r="A39" s="259"/>
      <c r="AK39" s="1129" t="s">
        <v>554</v>
      </c>
      <c r="AL39" s="1130"/>
      <c r="AM39" s="1130"/>
      <c r="AN39" s="1131"/>
      <c r="AO39" s="303">
        <v>-134219</v>
      </c>
      <c r="AP39" s="303">
        <v>-1653</v>
      </c>
      <c r="AQ39" s="304">
        <v>-5206</v>
      </c>
      <c r="AR39" s="305">
        <v>-68.2</v>
      </c>
      <c r="AS39" s="302"/>
    </row>
    <row r="40" spans="1:46" ht="27" customHeight="1" x14ac:dyDescent="0.15">
      <c r="A40" s="259"/>
      <c r="AK40" s="1126" t="s">
        <v>555</v>
      </c>
      <c r="AL40" s="1127"/>
      <c r="AM40" s="1127"/>
      <c r="AN40" s="1128"/>
      <c r="AO40" s="303">
        <v>-1334570</v>
      </c>
      <c r="AP40" s="303">
        <v>-16440</v>
      </c>
      <c r="AQ40" s="304">
        <v>-36761</v>
      </c>
      <c r="AR40" s="305">
        <v>-55.3</v>
      </c>
      <c r="AS40" s="302"/>
    </row>
    <row r="41" spans="1:46" x14ac:dyDescent="0.15">
      <c r="A41" s="259"/>
      <c r="AK41" s="1132" t="s">
        <v>309</v>
      </c>
      <c r="AL41" s="1133"/>
      <c r="AM41" s="1133"/>
      <c r="AN41" s="1134"/>
      <c r="AO41" s="303">
        <v>773997</v>
      </c>
      <c r="AP41" s="303">
        <v>9535</v>
      </c>
      <c r="AQ41" s="304">
        <v>15273</v>
      </c>
      <c r="AR41" s="305">
        <v>-37.6</v>
      </c>
      <c r="AS41" s="302"/>
    </row>
    <row r="42" spans="1:46" x14ac:dyDescent="0.15">
      <c r="A42" s="259"/>
      <c r="AK42" s="308" t="s">
        <v>556</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557</v>
      </c>
    </row>
    <row r="48" spans="1:46" x14ac:dyDescent="0.15">
      <c r="A48" s="259"/>
      <c r="AK48" s="313" t="s">
        <v>558</v>
      </c>
      <c r="AL48" s="313"/>
      <c r="AM48" s="313"/>
      <c r="AN48" s="313"/>
      <c r="AO48" s="313"/>
      <c r="AP48" s="313"/>
      <c r="AQ48" s="314"/>
      <c r="AR48" s="313"/>
    </row>
    <row r="49" spans="1:44" ht="13.5" customHeight="1" x14ac:dyDescent="0.15">
      <c r="A49" s="259"/>
      <c r="AK49" s="315"/>
      <c r="AL49" s="316"/>
      <c r="AM49" s="1121" t="s">
        <v>525</v>
      </c>
      <c r="AN49" s="1123" t="s">
        <v>559</v>
      </c>
      <c r="AO49" s="1124"/>
      <c r="AP49" s="1124"/>
      <c r="AQ49" s="1124"/>
      <c r="AR49" s="1125"/>
    </row>
    <row r="50" spans="1:44" x14ac:dyDescent="0.15">
      <c r="A50" s="259"/>
      <c r="AK50" s="317"/>
      <c r="AL50" s="318"/>
      <c r="AM50" s="1122"/>
      <c r="AN50" s="319" t="s">
        <v>560</v>
      </c>
      <c r="AO50" s="320" t="s">
        <v>561</v>
      </c>
      <c r="AP50" s="321" t="s">
        <v>562</v>
      </c>
      <c r="AQ50" s="322" t="s">
        <v>563</v>
      </c>
      <c r="AR50" s="323" t="s">
        <v>564</v>
      </c>
    </row>
    <row r="51" spans="1:44" x14ac:dyDescent="0.15">
      <c r="A51" s="259"/>
      <c r="AK51" s="315" t="s">
        <v>565</v>
      </c>
      <c r="AL51" s="316"/>
      <c r="AM51" s="324">
        <v>4976284</v>
      </c>
      <c r="AN51" s="325">
        <v>58675</v>
      </c>
      <c r="AO51" s="326">
        <v>35.700000000000003</v>
      </c>
      <c r="AP51" s="327">
        <v>54684</v>
      </c>
      <c r="AQ51" s="328">
        <v>1.1000000000000001</v>
      </c>
      <c r="AR51" s="329">
        <v>34.6</v>
      </c>
    </row>
    <row r="52" spans="1:44" x14ac:dyDescent="0.15">
      <c r="A52" s="259"/>
      <c r="AK52" s="330"/>
      <c r="AL52" s="331" t="s">
        <v>566</v>
      </c>
      <c r="AM52" s="332">
        <v>2704475</v>
      </c>
      <c r="AN52" s="333">
        <v>31888</v>
      </c>
      <c r="AO52" s="334">
        <v>68.099999999999994</v>
      </c>
      <c r="AP52" s="335">
        <v>32829</v>
      </c>
      <c r="AQ52" s="336">
        <v>7.2</v>
      </c>
      <c r="AR52" s="337">
        <v>60.9</v>
      </c>
    </row>
    <row r="53" spans="1:44" x14ac:dyDescent="0.15">
      <c r="A53" s="259"/>
      <c r="AK53" s="315" t="s">
        <v>567</v>
      </c>
      <c r="AL53" s="316"/>
      <c r="AM53" s="324">
        <v>5205801</v>
      </c>
      <c r="AN53" s="325">
        <v>62059</v>
      </c>
      <c r="AO53" s="326">
        <v>5.8</v>
      </c>
      <c r="AP53" s="327">
        <v>62383</v>
      </c>
      <c r="AQ53" s="328">
        <v>14.1</v>
      </c>
      <c r="AR53" s="329">
        <v>-8.3000000000000007</v>
      </c>
    </row>
    <row r="54" spans="1:44" x14ac:dyDescent="0.15">
      <c r="A54" s="259"/>
      <c r="AK54" s="330"/>
      <c r="AL54" s="331" t="s">
        <v>566</v>
      </c>
      <c r="AM54" s="332">
        <v>2262445</v>
      </c>
      <c r="AN54" s="333">
        <v>26971</v>
      </c>
      <c r="AO54" s="334">
        <v>-15.4</v>
      </c>
      <c r="AP54" s="335">
        <v>35325</v>
      </c>
      <c r="AQ54" s="336">
        <v>7.6</v>
      </c>
      <c r="AR54" s="337">
        <v>-23</v>
      </c>
    </row>
    <row r="55" spans="1:44" x14ac:dyDescent="0.15">
      <c r="A55" s="259"/>
      <c r="AK55" s="315" t="s">
        <v>568</v>
      </c>
      <c r="AL55" s="316"/>
      <c r="AM55" s="324">
        <v>5733914</v>
      </c>
      <c r="AN55" s="325">
        <v>69079</v>
      </c>
      <c r="AO55" s="326">
        <v>11.3</v>
      </c>
      <c r="AP55" s="327">
        <v>63812</v>
      </c>
      <c r="AQ55" s="328">
        <v>2.2999999999999998</v>
      </c>
      <c r="AR55" s="329">
        <v>9</v>
      </c>
    </row>
    <row r="56" spans="1:44" x14ac:dyDescent="0.15">
      <c r="A56" s="259"/>
      <c r="AK56" s="330"/>
      <c r="AL56" s="331" t="s">
        <v>566</v>
      </c>
      <c r="AM56" s="332">
        <v>2199130</v>
      </c>
      <c r="AN56" s="333">
        <v>26494</v>
      </c>
      <c r="AO56" s="334">
        <v>-1.8</v>
      </c>
      <c r="AP56" s="335">
        <v>33848</v>
      </c>
      <c r="AQ56" s="336">
        <v>-4.2</v>
      </c>
      <c r="AR56" s="337">
        <v>2.4</v>
      </c>
    </row>
    <row r="57" spans="1:44" x14ac:dyDescent="0.15">
      <c r="A57" s="259"/>
      <c r="AK57" s="315" t="s">
        <v>569</v>
      </c>
      <c r="AL57" s="316"/>
      <c r="AM57" s="324">
        <v>6685253</v>
      </c>
      <c r="AN57" s="325">
        <v>81425</v>
      </c>
      <c r="AO57" s="326">
        <v>17.899999999999999</v>
      </c>
      <c r="AP57" s="327">
        <v>54225</v>
      </c>
      <c r="AQ57" s="328">
        <v>-15</v>
      </c>
      <c r="AR57" s="329">
        <v>32.9</v>
      </c>
    </row>
    <row r="58" spans="1:44" x14ac:dyDescent="0.15">
      <c r="A58" s="259"/>
      <c r="AK58" s="330"/>
      <c r="AL58" s="331" t="s">
        <v>566</v>
      </c>
      <c r="AM58" s="332">
        <v>2123516</v>
      </c>
      <c r="AN58" s="333">
        <v>25864</v>
      </c>
      <c r="AO58" s="334">
        <v>-2.4</v>
      </c>
      <c r="AP58" s="335">
        <v>27337</v>
      </c>
      <c r="AQ58" s="336">
        <v>-19.2</v>
      </c>
      <c r="AR58" s="337">
        <v>16.8</v>
      </c>
    </row>
    <row r="59" spans="1:44" x14ac:dyDescent="0.15">
      <c r="A59" s="259"/>
      <c r="AK59" s="315" t="s">
        <v>570</v>
      </c>
      <c r="AL59" s="316"/>
      <c r="AM59" s="324">
        <v>5518631</v>
      </c>
      <c r="AN59" s="325">
        <v>67984</v>
      </c>
      <c r="AO59" s="326">
        <v>-16.5</v>
      </c>
      <c r="AP59" s="327">
        <v>54016</v>
      </c>
      <c r="AQ59" s="328">
        <v>-0.4</v>
      </c>
      <c r="AR59" s="329">
        <v>-16.100000000000001</v>
      </c>
    </row>
    <row r="60" spans="1:44" x14ac:dyDescent="0.15">
      <c r="A60" s="259"/>
      <c r="AK60" s="330"/>
      <c r="AL60" s="331" t="s">
        <v>566</v>
      </c>
      <c r="AM60" s="332">
        <v>3711900</v>
      </c>
      <c r="AN60" s="333">
        <v>45727</v>
      </c>
      <c r="AO60" s="334">
        <v>76.8</v>
      </c>
      <c r="AP60" s="335">
        <v>28078</v>
      </c>
      <c r="AQ60" s="336">
        <v>2.7</v>
      </c>
      <c r="AR60" s="337">
        <v>74.099999999999994</v>
      </c>
    </row>
    <row r="61" spans="1:44" x14ac:dyDescent="0.15">
      <c r="A61" s="259"/>
      <c r="AK61" s="315" t="s">
        <v>571</v>
      </c>
      <c r="AL61" s="338"/>
      <c r="AM61" s="324">
        <v>5623977</v>
      </c>
      <c r="AN61" s="325">
        <v>67844</v>
      </c>
      <c r="AO61" s="326">
        <v>10.8</v>
      </c>
      <c r="AP61" s="327">
        <v>57824</v>
      </c>
      <c r="AQ61" s="339">
        <v>0.4</v>
      </c>
      <c r="AR61" s="329">
        <v>10.4</v>
      </c>
    </row>
    <row r="62" spans="1:44" x14ac:dyDescent="0.15">
      <c r="A62" s="259"/>
      <c r="AK62" s="330"/>
      <c r="AL62" s="331" t="s">
        <v>566</v>
      </c>
      <c r="AM62" s="332">
        <v>2600293</v>
      </c>
      <c r="AN62" s="333">
        <v>31389</v>
      </c>
      <c r="AO62" s="334">
        <v>25.1</v>
      </c>
      <c r="AP62" s="335">
        <v>31483</v>
      </c>
      <c r="AQ62" s="336">
        <v>-1.2</v>
      </c>
      <c r="AR62" s="337">
        <v>26.3</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T6wLFGcxcgPSovP0akzxuTuXAxmuaA6iCj7yzuGi7ZV6YCcQ8EkCRgbgSb/U7wOb6pHUWE5ThiNrHn49byuSZA==" saltValue="Xfs50w5VUNmmolqA+OUDj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573</v>
      </c>
    </row>
    <row r="121" spans="125:125" ht="13.5" hidden="1" customHeight="1" x14ac:dyDescent="0.15">
      <c r="DU121" s="253"/>
    </row>
  </sheetData>
  <sheetProtection algorithmName="SHA-512" hashValue="xBCGkK0P/yeBawTyFCL6W2z7ddAinYnFklqgJNT9WZaU2RaAFI3f/uEEOROGfesPp6UK6jGYXdiVBFV0BlOE7g==" saltValue="ISkk5ZgQRfFBTAV5jd2i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574</v>
      </c>
    </row>
  </sheetData>
  <sheetProtection algorithmName="SHA-512" hashValue="+94ihTMOMr1//WJ2Nm4nAC1Yf2iacg/7l9VMxw+lisHPRdiHSdftdI98xqvsNzrtpSrxTnTYlciR/PQoHMt74w==" saltValue="bwSBKrud3pPYv5kUjVejC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135" t="s">
        <v>3</v>
      </c>
      <c r="D47" s="1135"/>
      <c r="E47" s="1136"/>
      <c r="F47" s="11">
        <v>20.37</v>
      </c>
      <c r="G47" s="12">
        <v>15.19</v>
      </c>
      <c r="H47" s="12">
        <v>19.53</v>
      </c>
      <c r="I47" s="12">
        <v>24.38</v>
      </c>
      <c r="J47" s="13">
        <v>26.75</v>
      </c>
    </row>
    <row r="48" spans="2:10" ht="57.75" customHeight="1" x14ac:dyDescent="0.15">
      <c r="B48" s="14"/>
      <c r="C48" s="1137" t="s">
        <v>4</v>
      </c>
      <c r="D48" s="1137"/>
      <c r="E48" s="1138"/>
      <c r="F48" s="15">
        <v>8.4499999999999993</v>
      </c>
      <c r="G48" s="16">
        <v>9.65</v>
      </c>
      <c r="H48" s="16">
        <v>10.050000000000001</v>
      </c>
      <c r="I48" s="16">
        <v>11.92</v>
      </c>
      <c r="J48" s="17">
        <v>5.76</v>
      </c>
    </row>
    <row r="49" spans="2:10" ht="57.75" customHeight="1" thickBot="1" x14ac:dyDescent="0.2">
      <c r="B49" s="18"/>
      <c r="C49" s="1139" t="s">
        <v>5</v>
      </c>
      <c r="D49" s="1139"/>
      <c r="E49" s="1140"/>
      <c r="F49" s="19">
        <v>5.27</v>
      </c>
      <c r="G49" s="20" t="s">
        <v>580</v>
      </c>
      <c r="H49" s="20">
        <v>5.91</v>
      </c>
      <c r="I49" s="20">
        <v>6.22</v>
      </c>
      <c r="J49" s="21" t="s">
        <v>581</v>
      </c>
    </row>
    <row r="50" spans="2:10" x14ac:dyDescent="0.15"/>
  </sheetData>
  <sheetProtection algorithmName="SHA-512" hashValue="72IU1tgYqwUl7udUtOY7WnKPq7FT8mjqzhv6127jDSWnjRHIaaOVGa+EzsieDsITHtV+QXXSQ62Navifw/X34A==" saltValue="ECcMQIj7IcsuEQBOxgBA7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春山 将志</cp:lastModifiedBy>
  <cp:lastPrinted>2024-03-26T02:34:36Z</cp:lastPrinted>
  <dcterms:created xsi:type="dcterms:W3CDTF">2024-02-05T00:45:04Z</dcterms:created>
  <dcterms:modified xsi:type="dcterms:W3CDTF">2024-03-26T02:42:02Z</dcterms:modified>
  <cp:category/>
</cp:coreProperties>
</file>