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企画財政課\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<sst xmlns="http://schemas.openxmlformats.org/spreadsheetml/2006/main" count="1076" uniqueCount="604">
  <si>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</si>
  <si>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</si>
  <si>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</si>
  <si>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</si>
  <si>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</si>
  <si>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</si>
  <si>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</si>
  <si>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</si>
  <si>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</si>
  <si>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</si>
  <si>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</si>
  <si>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</si>
  <si>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</si>
  <si>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</si>
  <si>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</si>
  <si>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</si>
  <si>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</si>
  <si>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</si>
  <si>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</si>
  <si>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</si>
  <si>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</si>
  <si>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</si>
  <si>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</si>
  <si>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</si>
  <si>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</si>
  <si>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</si>
  <si>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</si>
  <si>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</si>
  <si>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</si>
  <si>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</si>
  <si>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</si>
  <si>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</si>
  <si>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</si>
  <si>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</si>
  <si>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</si>
  <si>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</si>
  <si>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</si>
  <si>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</si>
  <si>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</si>
  <si>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</si>
  <si>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</si>
  <si>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</si>
  <si>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</si>
  <si>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</si>
  <si>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</si>
  <si>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</si>
  <si>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</si>
  <si>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</si>
  <si>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</si>
  <si>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</si>
  <si>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</si>
  <si>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</si>
  <si>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</si>
  <si>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</si>
  <si>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</si>
  <si>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</si>
  <si>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</si>
  <si>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</si>
  <si>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</si>
  <si>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</si>
  <si>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</si>
  <si>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</si>
  <si>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</si>
  <si>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</si>
  <si>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</si>
  <si>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</si>
  <si>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</si>
  <si>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</si>
  <si>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</si>
  <si>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</si>
  <si>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</si>
  <si>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</si>
  <si>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</si>
  <si>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</si>
  <si>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</si>
  <si>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</si>
  <si>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</si>
  <si>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</si>
  <si>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</si>
  <si>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</si>
  <si>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</si>
  <si>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</si>
  <si>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</si>
  <si>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</si>
  <si>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</si>
  <si>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</si>
  <si>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</si>
  <si>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</si>
  <si>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</si>
  <si>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</si>
  <si>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</si>
  <si>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</si>
  <si>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</si>
  <si>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</si>
  <si>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</si>
  <si>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</si>
  <si>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</si>
  <si>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</si>
  <si>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鎌ケ谷市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</si>
  <si>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</si>
  <si>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</si>
  <si>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</si>
  <si>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</si>
  <si>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</si>
  <si>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</si>
  <si>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</si>
  <si>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</si>
  <si>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</si>
  <si>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</si>
  <si>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</si>
  <si>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</si>
  <si>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</si>
  <si>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</si>
  <si>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</si>
  <si>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</si>
  <si>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</si>
  <si>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</si>
  <si>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</si>
  <si>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</si>
  <si>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</si>
  <si>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</si>
  <si>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</si>
  <si>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</si>
  <si>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</si>
  <si>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</si>
  <si>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</si>
  <si>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</si>
  <si>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</si>
  <si>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</si>
  <si>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</si>
  <si>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</si>
  <si>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</si>
  <si>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</si>
  <si>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</si>
  <si>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</si>
  <si>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</si>
  <si>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</si>
  <si>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</si>
  <si>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</si>
  <si>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</si>
  <si>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</si>
  <si>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</si>
  <si>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</si>
  <si>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</si>
  <si>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</si>
  <si>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</si>
  <si>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</si>
  <si>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</si>
  <si>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</si>
  <si>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</si>
  <si>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</si>
  <si>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</si>
  <si>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</si>
  <si>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</si>
  <si>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</si>
  <si>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</si>
  <si>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</si>
  <si>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</si>
  <si>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</si>
  <si>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</si>
  <si>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</si>
  <si>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</si>
  <si>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</si>
  <si>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</si>
  <si>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</si>
  <si>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</si>
  <si>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</si>
  <si>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</si>
  <si>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</si>
  <si>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</si>
  <si>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</si>
  <si>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</si>
  <si>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</si>
  <si>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</si>
  <si>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</si>
  <si>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</si>
  <si>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</si>
  <si>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</si>
  <si>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</si>
  <si>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</si>
  <si>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</si>
  <si>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</si>
  <si>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</si>
  <si>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</si>
  <si>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</si>
  <si>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</si>
  <si>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</si>
  <si>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</si>
  <si>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</si>
  <si>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</si>
  <si>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</si>
  <si>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</si>
  <si>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</si>
  <si>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</si>
  <si>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</si>
  <si>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</si>
  <si>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</si>
  <si>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</si>
  <si>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</si>
  <si>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</si>
  <si>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</si>
  <si>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</si>
  <si>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</si>
  <si>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</si>
  <si>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</si>
  <si>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</si>
  <si>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</si>
  <si>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</si>
  <si>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</si>
  <si>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</si>
  <si>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</si>
  <si>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</si>
  <si>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</si>
  <si>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</si>
  <si>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千葉県鎌ケ谷市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</si>
  <si>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</si>
  <si>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</si>
  <si>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</si>
  <si>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</si>
  <si>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</si>
  <si>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</si>
  <si>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</si>
  <si>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</si>
  <si>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</si>
  <si>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</si>
  <si>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</si>
  <si>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</si>
  <si>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</si>
  <si>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</si>
  <si>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</si>
  <si>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</si>
  <si>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</si>
  <si>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</si>
  <si>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</si>
  <si>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</si>
  <si>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</si>
  <si>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</si>
  <si>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</si>
  <si>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</si>
  <si>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</si>
  <si>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</si>
  <si>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</si>
  <si>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</si>
  <si>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</si>
  <si>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</si>
  <si>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</si>
  <si>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</si>
  <si>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</si>
  <si>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</si>
  <si>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</si>
  <si>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</si>
  <si>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</si>
  <si>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</si>
  <si>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</si>
  <si>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</si>
  <si>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</si>
  <si>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</si>
  <si>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</si>
  <si>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</si>
  <si>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</si>
  <si>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</si>
  <si>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</si>
  <si>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</si>
  <si>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</si>
  <si>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</si>
  <si>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</si>
  <si>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</si>
  <si>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</si>
  <si>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</si>
  <si>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</si>
  <si>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</si>
  <si>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</si>
  <si>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</si>
  <si>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</si>
  <si>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</si>
  <si>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</si>
  <si>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</si>
  <si>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</si>
  <si>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</si>
  <si>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</si>
  <si>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</si>
  <si>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</si>
  <si>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</si>
  <si>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</si>
  <si>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</si>
  <si>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</si>
  <si>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</si>
  <si>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</si>
  <si>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</si>
  <si>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</si>
  <si>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</si>
  <si>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</si>
  <si>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</si>
  <si>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</si>
  <si>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</si>
  <si>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</si>
  <si>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</si>
  <si>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</si>
  <si>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</si>
  <si>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</si>
  <si>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</si>
  <si>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</si>
  <si>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</si>
  <si>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</si>
  <si>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</si>
  <si>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</si>
  <si>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</si>
  <si>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</si>
  <si>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</si>
  <si>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</si>
  <si>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</si>
  <si>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</si>
  <si>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</si>
  <si>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</si>
  <si>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</si>
  <si>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</si>
  <si>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</si>
  <si>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</si>
  <si>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</si>
  <si>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</si>
  <si>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</si>
  <si>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</si>
  <si>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</si>
  <si>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</si>
  <si>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</si>
  <si>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</si>
  <si>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</si>
  <si>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</si>
  <si>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</si>
  <si>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</si>
  <si>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</si>
  <si>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</si>
  <si>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</si>
  <si>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</si>
  <si>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</si>
  <si>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</si>
  <si>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</si>
  <si>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</si>
  <si>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</si>
  <si>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</si>
  <si>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</si>
  <si>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</si>
  <si>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</si>
  <si>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</si>
  <si>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</si>
  <si>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</si>
  <si>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</si>
  <si>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</si>
  <si>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</si>
  <si>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</si>
  <si>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</si>
  <si>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</si>
  <si>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</si>
  <si>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</si>
  <si>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</si>
  <si>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</si>
  <si>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</si>
  <si>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</si>
  <si>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</si>
  <si>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</si>
  <si>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</si>
  <si>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</si>
  <si>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</si>
  <si>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</si>
  <si>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千葉県鎌ケ谷市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</si>
  <si>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</si>
  <si>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</si>
  <si>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</si>
  <si>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</si>
  <si>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</si>
  <si>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</si>
  <si>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</si>
  <si>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</si>
  <si>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</si>
  <si>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</si>
  <si>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</si>
  <si>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</si>
  <si>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</si>
  <si>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</si>
  <si>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</si>
  <si>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</si>
  <si>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</si>
  <si>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</si>
  <si>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</si>
  <si>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</si>
  <si>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</si>
  <si>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</si>
  <si>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</si>
  <si>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</si>
  <si>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</si>
  <si>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</si>
  <si>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</si>
  <si>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</si>
  <si>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</si>
  <si>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</si>
  <si>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</si>
  <si>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</si>
  <si>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</si>
  <si>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</si>
  <si>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</si>
  <si>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</si>
  <si>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</si>
  <si>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</si>
  <si>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</si>
  <si>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</si>
  <si>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</si>
  <si>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</si>
  <si>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</si>
  <si>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</si>
  <si>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</si>
  <si>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</si>
  <si>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</si>
  <si>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</si>
  <si>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</si>
  <si>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</si>
  <si>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</si>
  <si>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</si>
  <si>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</si>
  <si>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</si>
  <si>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</si>
  <si>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</si>
  <si>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</si>
  <si>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</si>
  <si>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</si>
  <si>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</si>
  <si>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</si>
  <si>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</si>
  <si>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</si>
  <si>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</si>
  <si>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</si>
  <si>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</si>
  <si>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</si>
  <si>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</si>
  <si>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</si>
  <si>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</si>
  <si>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</si>
  <si>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</si>
  <si>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</si>
  <si>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</si>
  <si>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</si>
  <si>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</si>
  <si>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</si>
  <si>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</si>
  <si>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</si>
  <si>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</si>
  <si>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</si>
  <si>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</si>
  <si>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</si>
  <si>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</si>
  <si>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</si>
  <si>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</si>
  <si>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</si>
  <si>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</si>
  <si>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</si>
  <si>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</si>
  <si>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</si>
  <si>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</si>
  <si>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</si>
  <si>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</si>
  <si>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</si>
  <si>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</si>
  <si>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</si>
  <si>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</si>
  <si>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</si>
  <si>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</si>
  <si>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</si>
  <si>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</si>
  <si>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</si>
  <si>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</si>
  <si>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</si>
  <si>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</si>
  <si>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</si>
  <si>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</si>
  <si>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</si>
  <si>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</si>
  <si>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</si>
  <si>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</si>
  <si>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</si>
  <si>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</si>
  <si>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</si>
  <si>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</si>
  <si>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</si>
  <si>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</si>
  <si>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</si>
  <si>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</si>
  <si>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</si>
  <si>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</si>
  <si>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</si>
  <si>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</si>
  <si>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</si>
  <si>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</si>
  <si>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</si>
  <si>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</si>
  <si>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</si>
  <si>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</si>
  <si>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</si>
  <si>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</si>
  <si>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</si>
  <si>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</si>
  <si>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</si>
  <si>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</si>
  <si>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</si>
  <si>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</si>
  <si>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</si>
  <si>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</si>
  <si>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</si>
  <si>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</si>
  <si>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</si>
  <si>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</si>
  <si>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</si>
  <si>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</si>
  <si>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</si>
  <si>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</si>
  <si>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</si>
  <si>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</si>
  <si>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</si>
  <si>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</si>
  <si>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</si>
  <si>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</si>
  <si>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</si>
  <si>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</si>
  <si>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</si>
  <si>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</si>
  <si>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</si>
  <si>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</si>
  <si>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</si>
  <si>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</si>
  <si>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</si>
  <si>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</si>
  <si>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</si>
  <si>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</si>
  <si>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</si>
  <si>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</si>
  <si>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</si>
  <si>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</si>
  <si>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</si>
  <si>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</si>
  <si>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</si>
  <si>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</si>
  <si>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</si>
  <si>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</si>
  <si>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</si>
  <si>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</si>
  <si>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</si>
  <si>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</si>
  <si>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</si>
  <si>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</si>
  <si>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</si>
  <si>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</si>
  <si>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</si>
  <si>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</si>
  <si>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</si>
  <si>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</si>
  <si>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</si>
  <si>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</si>
  <si>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</si>
  <si>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</si>
  <si>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</si>
  <si>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</si>
  <si>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2.72</t>
  </si>
  <si>
    <t>▲ 3.77</t>
  </si>
  <si>
    <t>▲ 1.90</t>
  </si>
  <si>
    <t>一般会計</t>
  </si>
  <si>
    <t>介護保険特別会計</t>
  </si>
  <si>
    <t>国民健康保険特別会計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</si>
  <si>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</si>
  <si>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</si>
  <si>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</si>
  <si>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</si>
  <si>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</si>
  <si>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</si>
  <si>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</si>
  <si>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</si>
  <si>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</si>
  <si>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</si>
  <si>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</si>
  <si>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</si>
  <si>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</si>
  <si>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</si>
  <si>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15" eb="17">
      <t>トクベツ</t>
    </rPh>
    <rPh sb="17" eb="19">
      <t>カイケイ</t>
    </rPh>
    <phoneticPr fontId="2"/>
  </si>
  <si>
    <t>四市複合事務組合（一般会計）</t>
    <rPh sb="0" eb="1">
      <t>ヨン</t>
    </rPh>
    <rPh sb="1" eb="2">
      <t>シ</t>
    </rPh>
    <rPh sb="2" eb="4">
      <t>フクゴウ</t>
    </rPh>
    <rPh sb="4" eb="6">
      <t>ジム</t>
    </rPh>
    <rPh sb="6" eb="8">
      <t>クミアイ</t>
    </rPh>
    <rPh sb="9" eb="11">
      <t>イッパン</t>
    </rPh>
    <rPh sb="11" eb="13">
      <t>カイケイ</t>
    </rPh>
    <phoneticPr fontId="2"/>
  </si>
  <si>
    <t>柏・白井・鎌ケ谷環境衛生組合（一般会計）</t>
    <rPh sb="0" eb="1">
      <t>カシワ</t>
    </rPh>
    <rPh sb="2" eb="4">
      <t>シロイ</t>
    </rPh>
    <rPh sb="5" eb="8">
      <t>カマガヤ</t>
    </rPh>
    <rPh sb="8" eb="10">
      <t>カンキョウ</t>
    </rPh>
    <rPh sb="10" eb="12">
      <t>エイセイ</t>
    </rPh>
    <rPh sb="12" eb="14">
      <t>クミアイ</t>
    </rPh>
    <rPh sb="15" eb="17">
      <t>イッパン</t>
    </rPh>
    <rPh sb="17" eb="19">
      <t>カイケイ</t>
    </rPh>
    <phoneticPr fontId="2"/>
  </si>
  <si>
    <t>-</t>
    <phoneticPr fontId="2"/>
  </si>
  <si>
    <t>千葉県地方土地開発公社</t>
    <rPh sb="0" eb="3">
      <t>チバケン</t>
    </rPh>
    <rPh sb="3" eb="5">
      <t>チホウ</t>
    </rPh>
    <rPh sb="5" eb="7">
      <t>トチ</t>
    </rPh>
    <rPh sb="7" eb="9">
      <t>カイハツ</t>
    </rPh>
    <rPh sb="9" eb="11">
      <t>コウシャ</t>
    </rPh>
    <phoneticPr fontId="2"/>
  </si>
  <si>
    <t>公共施設整備基金</t>
    <rPh sb="0" eb="2">
      <t>コウキョウ</t>
    </rPh>
    <rPh sb="2" eb="4">
      <t>シセツ</t>
    </rPh>
    <rPh sb="4" eb="6">
      <t>セイビ</t>
    </rPh>
    <rPh sb="6" eb="8">
      <t>キキン</t>
    </rPh>
    <phoneticPr fontId="11"/>
  </si>
  <si>
    <t>保健福祉基金</t>
    <rPh sb="0" eb="2">
      <t>ホケン</t>
    </rPh>
    <rPh sb="2" eb="4">
      <t>フクシ</t>
    </rPh>
    <rPh sb="4" eb="6">
      <t>キキン</t>
    </rPh>
    <phoneticPr fontId="11"/>
  </si>
  <si>
    <t>みどりの基金</t>
    <rPh sb="4" eb="6">
      <t>キキン</t>
    </rPh>
    <phoneticPr fontId="11"/>
  </si>
  <si>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1"/>
  </si>
  <si>
    <t>軽井沢地区公共施設等整備基金</t>
    <rPh sb="0" eb="3">
      <t>カルイザワ</t>
    </rPh>
    <rPh sb="3" eb="5">
      <t>チク</t>
    </rPh>
    <rPh sb="5" eb="7">
      <t>コウキョウ</t>
    </rPh>
    <rPh sb="7" eb="9">
      <t>シセツ</t>
    </rPh>
    <rPh sb="9" eb="10">
      <t>ナド</t>
    </rPh>
    <rPh sb="10" eb="12">
      <t>セイビ</t>
    </rPh>
    <rPh sb="12" eb="1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</si>
  <si>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</si>
  <si>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</si>
  <si>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</si>
  <si>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類似団体内平均値と比較すると、将来負担比率は22.1ポイント、有形固定資産減価償却率は3.8ポイント高い状況にある。
　有形固定資産減価償却率については、上記のとおり一般廃棄物処理施設、保育所、学校施設及び福祉施設の有形固定資産減価償却率が比較的高いことが要因である。
　また、これらの改修に伴い地方債を活用するなどで将来負担比率は30％程度まで上昇していく見込みである（平成30年度決算後の推計）。本市においては指標が最も悪化した平成19年度の将来負担比率72.5％を上回らないよう、市全体の債務残高を530億円未満としつつ、公共施設の必要な改修を計画的に行い、両指標の改善を図っていく。
</t>
    <rPh sb="1" eb="3">
      <t>ルイジ</t>
    </rPh>
    <rPh sb="3" eb="5">
      <t>ダンタイ</t>
    </rPh>
    <rPh sb="5" eb="6">
      <t>ナイ</t>
    </rPh>
    <rPh sb="6" eb="9">
      <t>ヘイキンチ</t>
    </rPh>
    <rPh sb="10" eb="12">
      <t>ヒカク</t>
    </rPh>
    <rPh sb="16" eb="18">
      <t>ショウライ</t>
    </rPh>
    <rPh sb="18" eb="20">
      <t>フタン</t>
    </rPh>
    <rPh sb="20" eb="22">
      <t>ヒリツ</t>
    </rPh>
    <rPh sb="32" eb="34">
      <t>ユウケイ</t>
    </rPh>
    <rPh sb="34" eb="36">
      <t>コテイ</t>
    </rPh>
    <rPh sb="36" eb="38">
      <t>シサン</t>
    </rPh>
    <rPh sb="38" eb="40">
      <t>ゲンカ</t>
    </rPh>
    <rPh sb="40" eb="42">
      <t>ショウキャク</t>
    </rPh>
    <rPh sb="42" eb="43">
      <t>リツ</t>
    </rPh>
    <rPh sb="51" eb="52">
      <t>タカ</t>
    </rPh>
    <rPh sb="53" eb="55">
      <t>ジョウキョウ</t>
    </rPh>
    <rPh sb="61" eb="63">
      <t>ユウケイ</t>
    </rPh>
    <rPh sb="63" eb="65">
      <t>コテイ</t>
    </rPh>
    <rPh sb="65" eb="67">
      <t>シサン</t>
    </rPh>
    <rPh sb="67" eb="69">
      <t>ゲンカ</t>
    </rPh>
    <rPh sb="69" eb="71">
      <t>ショウキャク</t>
    </rPh>
    <rPh sb="71" eb="72">
      <t>リツ</t>
    </rPh>
    <rPh sb="78" eb="80">
      <t>ジョウキ</t>
    </rPh>
    <rPh sb="129" eb="131">
      <t>ヨウイン</t>
    </rPh>
    <rPh sb="144" eb="146">
      <t>カイシュウ</t>
    </rPh>
    <rPh sb="147" eb="148">
      <t>トモナ</t>
    </rPh>
    <rPh sb="149" eb="152">
      <t>チホウサイ</t>
    </rPh>
    <rPh sb="153" eb="155">
      <t>カツヨウ</t>
    </rPh>
    <rPh sb="160" eb="162">
      <t>ショウライ</t>
    </rPh>
    <rPh sb="162" eb="164">
      <t>フタン</t>
    </rPh>
    <rPh sb="164" eb="166">
      <t>ヒリツ</t>
    </rPh>
    <rPh sb="170" eb="172">
      <t>テイド</t>
    </rPh>
    <rPh sb="174" eb="176">
      <t>ジョウショウ</t>
    </rPh>
    <rPh sb="180" eb="182">
      <t>ミコ</t>
    </rPh>
    <rPh sb="187" eb="189">
      <t>ヘイセイ</t>
    </rPh>
    <rPh sb="191" eb="193">
      <t>ネンド</t>
    </rPh>
    <rPh sb="193" eb="195">
      <t>ケッサン</t>
    </rPh>
    <rPh sb="195" eb="196">
      <t>ゴ</t>
    </rPh>
    <rPh sb="197" eb="199">
      <t>スイケイ</t>
    </rPh>
    <rPh sb="201" eb="202">
      <t>ホン</t>
    </rPh>
    <rPh sb="202" eb="203">
      <t>シ</t>
    </rPh>
    <rPh sb="208" eb="210">
      <t>シヒョウ</t>
    </rPh>
    <rPh sb="211" eb="212">
      <t>モット</t>
    </rPh>
    <rPh sb="213" eb="215">
      <t>アッカ</t>
    </rPh>
    <rPh sb="217" eb="219">
      <t>ヘイセイ</t>
    </rPh>
    <rPh sb="221" eb="223">
      <t>ネンド</t>
    </rPh>
    <rPh sb="224" eb="226">
      <t>ショウライ</t>
    </rPh>
    <rPh sb="226" eb="228">
      <t>フタン</t>
    </rPh>
    <rPh sb="228" eb="230">
      <t>ヒリツ</t>
    </rPh>
    <rPh sb="244" eb="245">
      <t>シ</t>
    </rPh>
    <rPh sb="245" eb="247">
      <t>ゼンタイ</t>
    </rPh>
    <rPh sb="248" eb="250">
      <t>サイム</t>
    </rPh>
    <rPh sb="250" eb="252">
      <t>ザンダカ</t>
    </rPh>
    <rPh sb="256" eb="258">
      <t>オクエン</t>
    </rPh>
    <rPh sb="258" eb="260">
      <t>ミマン</t>
    </rPh>
    <rPh sb="283" eb="284">
      <t>リョウ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</si>
  <si>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</si>
  <si>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</si>
  <si>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</si>
  <si>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</si>
  <si>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</si>
  <si>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</si>
  <si>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</si>
  <si>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類似団体内平均値と比較すると、将来負担比率は22.1ポイント高いものの、実質公債費比率は2.5ポイント低い状況にある。
　ただし、実質公債費比率については、市庁舎免震改修事業に係る元金償還が開始となったことで前年度比0.8ポイントの増となっており、今後も公共施設の改修等に伴う公債費の増により6％程度まで上昇する見込みである（平成30年度決算後の推計）。本市においては指標が最も悪化した平成19年度の実質公債費比率10.0％を上回らないよう市全体の債務残高を530億円未満としつつ、公共施設の必要な改修を計画的に行っていく。</t>
    <rPh sb="1" eb="3">
      <t>ルイジ</t>
    </rPh>
    <rPh sb="3" eb="5">
      <t>ダンタイ</t>
    </rPh>
    <rPh sb="5" eb="6">
      <t>ナイ</t>
    </rPh>
    <rPh sb="6" eb="9">
      <t>ヘイキンチ</t>
    </rPh>
    <rPh sb="10" eb="12">
      <t>ヒカク</t>
    </rPh>
    <rPh sb="16" eb="18">
      <t>ショウライ</t>
    </rPh>
    <rPh sb="18" eb="20">
      <t>フタン</t>
    </rPh>
    <rPh sb="20" eb="22">
      <t>ヒリツ</t>
    </rPh>
    <rPh sb="31" eb="32">
      <t>タカ</t>
    </rPh>
    <rPh sb="37" eb="39">
      <t>ジッシツ</t>
    </rPh>
    <rPh sb="39" eb="42">
      <t>コウサイヒ</t>
    </rPh>
    <rPh sb="42" eb="44">
      <t>ヒリツ</t>
    </rPh>
    <rPh sb="52" eb="53">
      <t>ヒク</t>
    </rPh>
    <rPh sb="54" eb="56">
      <t>ジョウキョウ</t>
    </rPh>
    <rPh sb="66" eb="68">
      <t>ジッシツ</t>
    </rPh>
    <rPh sb="68" eb="71">
      <t>コウサイヒ</t>
    </rPh>
    <rPh sb="71" eb="73">
      <t>ヒリツ</t>
    </rPh>
    <rPh sb="79" eb="82">
      <t>シチョウシャ</t>
    </rPh>
    <rPh sb="82" eb="84">
      <t>メンシン</t>
    </rPh>
    <rPh sb="84" eb="86">
      <t>カイシュウ</t>
    </rPh>
    <rPh sb="86" eb="88">
      <t>ジギョウ</t>
    </rPh>
    <rPh sb="89" eb="90">
      <t>カカ</t>
    </rPh>
    <rPh sb="91" eb="93">
      <t>ガンキン</t>
    </rPh>
    <rPh sb="93" eb="95">
      <t>ショウカン</t>
    </rPh>
    <rPh sb="96" eb="98">
      <t>カイシ</t>
    </rPh>
    <rPh sb="105" eb="109">
      <t>ゼンネンドヒ</t>
    </rPh>
    <rPh sb="117" eb="118">
      <t>ゾウ</t>
    </rPh>
    <rPh sb="125" eb="127">
      <t>コンゴ</t>
    </rPh>
    <rPh sb="128" eb="130">
      <t>コウキョウ</t>
    </rPh>
    <rPh sb="130" eb="132">
      <t>シセツ</t>
    </rPh>
    <rPh sb="133" eb="135">
      <t>カイシュウ</t>
    </rPh>
    <rPh sb="135" eb="136">
      <t>ナド</t>
    </rPh>
    <rPh sb="137" eb="138">
      <t>トモナ</t>
    </rPh>
    <rPh sb="139" eb="142">
      <t>コウサイヒ</t>
    </rPh>
    <rPh sb="143" eb="144">
      <t>ゾウ</t>
    </rPh>
    <rPh sb="149" eb="151">
      <t>テイド</t>
    </rPh>
    <rPh sb="153" eb="155">
      <t>ジョウショウ</t>
    </rPh>
    <rPh sb="157" eb="159">
      <t>ミコ</t>
    </rPh>
    <rPh sb="178" eb="179">
      <t>ホン</t>
    </rPh>
    <rPh sb="179" eb="180">
      <t>シ</t>
    </rPh>
    <rPh sb="185" eb="187">
      <t>シヒョウ</t>
    </rPh>
    <rPh sb="188" eb="189">
      <t>モット</t>
    </rPh>
    <rPh sb="190" eb="192">
      <t>アッカ</t>
    </rPh>
    <rPh sb="194" eb="196">
      <t>ヘイセイ</t>
    </rPh>
    <rPh sb="198" eb="200">
      <t>ネンド</t>
    </rPh>
    <rPh sb="201" eb="203">
      <t>ジッシツ</t>
    </rPh>
    <rPh sb="203" eb="206">
      <t>コウサイヒ</t>
    </rPh>
    <rPh sb="206" eb="208">
      <t>ヒリツ</t>
    </rPh>
    <rPh sb="214" eb="216">
      <t>ウワマワ</t>
    </rPh>
    <phoneticPr fontId="5"/>
  </si>
  <si>
    <t>実質公債費比率</t>
    <phoneticPr fontId="5"/>
  </si>
  <si>
    <t>類似団体内平均値</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</si>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</sst>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EFAC-4C27-B4A5-A389050470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49624</c:v>
                </c:pt>
                <c:pt idx="1">
                  <c:v>40562</c:v>
                </c:pt>
                <c:pt idx="2">
                  <c:v>48790</c:v>
                </c:pt>
                <c:pt idx="3">
                  <c:v>30486</c:v>
                </c:pt>
                <c:pt idx="4">
                  <c:v>31025</c:v>
                </c:pt>
              </c:numCache>
            </c:numRef>
          </c:val>
          <c:smooth val="0"/>
          <c:extLst>
            <c:ext xmlns:c16="http://schemas.microsoft.com/office/drawing/2014/chart" uri="{C3380CC4-5D6E-409C-BE32-E72D297353CC}">
              <c16:uniqueId val="{00000001-EFAC-4C27-B4A5-A389050470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9.85</c:v>
                </c:pt>
                <c:pt idx="1">
                  <c:v>10.59</c:v>
                </c:pt>
                <c:pt idx="2">
                  <c:v>8.27</c:v>
                </c:pt>
                <c:pt idx="3">
                  <c:v>13.7</c:v>
                </c:pt>
                <c:pt idx="4">
                  <c:v>10.14</c:v>
                </c:pt>
              </c:numCache>
            </c:numRef>
          </c:val>
          <c:extLst>
            <c:ext xmlns:c16="http://schemas.microsoft.com/office/drawing/2014/chart" uri="{C3380CC4-5D6E-409C-BE32-E72D297353CC}">
              <c16:uniqueId val="{00000000-7C1E-4C9F-A1AE-3FC5E9F060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16.149999999999999</c:v>
                </c:pt>
                <c:pt idx="1">
                  <c:v>15.55</c:v>
                </c:pt>
                <c:pt idx="2">
                  <c:v>13.97</c:v>
                </c:pt>
                <c:pt idx="3">
                  <c:v>11.56</c:v>
                </c:pt>
                <c:pt idx="4">
                  <c:v>13.04</c:v>
                </c:pt>
              </c:numCache>
            </c:numRef>
          </c:val>
          <c:extLst>
            <c:ext xmlns:c16="http://schemas.microsoft.com/office/drawing/2014/chart" uri="{C3380CC4-5D6E-409C-BE32-E72D297353CC}">
              <c16:uniqueId val="{00000001-7C1E-4C9F-A1AE-3FC5E9F060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-2.72</c:v>
                </c:pt>
                <c:pt idx="1">
                  <c:v>0.59</c:v>
                </c:pt>
                <c:pt idx="2">
                  <c:v>-3.77</c:v>
                </c:pt>
                <c:pt idx="3">
                  <c:v>3.29</c:v>
                </c:pt>
                <c:pt idx="4">
                  <c:v>-1.9</c:v>
                </c:pt>
              </c:numCache>
            </c:numRef>
          </c:val>
          <c:smooth val="0"/>
          <c:extLst>
            <c:ext xmlns:c16="http://schemas.microsoft.com/office/drawing/2014/chart" uri="{C3380CC4-5D6E-409C-BE32-E72D297353CC}">
              <c16:uniqueId val="{00000002-7C1E-4C9F-A1AE-3FC5E9F060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D4-4598-8A7D-B863776BF1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D4-4598-8A7D-B863776BF1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D4-4598-8A7D-B863776BF17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DD4-4598-8A7D-B863776BF17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DD4-4598-8A7D-B863776BF17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0.03</c:v>
                </c:pt>
                <c:pt idx="4">
                  <c:v>#N/A</c:v>
                </c:pt>
                <c:pt idx="5">
                  <c:v>0.05</c:v>
                </c:pt>
                <c:pt idx="6">
                  <c:v>#N/A</c:v>
                </c:pt>
                <c:pt idx="7">
                  <c:v>0.19</c:v>
                </c:pt>
                <c:pt idx="8">
                  <c:v>#N/A</c:v>
                </c:pt>
                <c:pt idx="9">
                  <c:v>0.04</c:v>
                </c:pt>
              </c:numCache>
            </c:numRef>
          </c:val>
          <c:extLst>
            <c:ext xmlns:c16="http://schemas.microsoft.com/office/drawing/2014/chart" uri="{C3380CC4-5D6E-409C-BE32-E72D297353CC}">
              <c16:uniqueId val="{00000005-8DD4-4598-8A7D-B863776BF174}"/>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c:v>
                </c:pt>
                <c:pt idx="2">
                  <c:v>#N/A</c:v>
                </c:pt>
                <c:pt idx="3">
                  <c:v>0.54</c:v>
                </c:pt>
                <c:pt idx="4">
                  <c:v>#N/A</c:v>
                </c:pt>
                <c:pt idx="5">
                  <c:v>0.56000000000000005</c:v>
                </c:pt>
                <c:pt idx="6">
                  <c:v>#N/A</c:v>
                </c:pt>
                <c:pt idx="7">
                  <c:v>0.66</c:v>
                </c:pt>
                <c:pt idx="8">
                  <c:v>#N/A</c:v>
                </c:pt>
                <c:pt idx="9">
                  <c:v>0.95</c:v>
                </c:pt>
              </c:numCache>
            </c:numRef>
          </c:val>
          <c:extLst>
            <c:ext xmlns:c16="http://schemas.microsoft.com/office/drawing/2014/chart" uri="{C3380CC4-5D6E-409C-BE32-E72D297353CC}">
              <c16:uniqueId val="{00000006-8DD4-4598-8A7D-B863776BF17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2.46</c:v>
                </c:pt>
                <c:pt idx="2">
                  <c:v>#N/A</c:v>
                </c:pt>
                <c:pt idx="3">
                  <c:v>2.0099999999999998</c:v>
                </c:pt>
                <c:pt idx="4">
                  <c:v>#N/A</c:v>
                </c:pt>
                <c:pt idx="5">
                  <c:v>3.37</c:v>
                </c:pt>
                <c:pt idx="6">
                  <c:v>#N/A</c:v>
                </c:pt>
                <c:pt idx="7">
                  <c:v>1.72</c:v>
                </c:pt>
                <c:pt idx="8">
                  <c:v>#N/A</c:v>
                </c:pt>
                <c:pt idx="9">
                  <c:v>1.1200000000000001</c:v>
                </c:pt>
              </c:numCache>
            </c:numRef>
          </c:val>
          <c:extLst>
            <c:ext xmlns:c16="http://schemas.microsoft.com/office/drawing/2014/chart" uri="{C3380CC4-5D6E-409C-BE32-E72D297353CC}">
              <c16:uniqueId val="{00000007-8DD4-4598-8A7D-B863776BF17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1.34</c:v>
                </c:pt>
                <c:pt idx="2">
                  <c:v>#N/A</c:v>
                </c:pt>
                <c:pt idx="3">
                  <c:v>1.52</c:v>
                </c:pt>
                <c:pt idx="4">
                  <c:v>#N/A</c:v>
                </c:pt>
                <c:pt idx="5">
                  <c:v>1.47</c:v>
                </c:pt>
                <c:pt idx="6">
                  <c:v>#N/A</c:v>
                </c:pt>
                <c:pt idx="7">
                  <c:v>1.65</c:v>
                </c:pt>
                <c:pt idx="8">
                  <c:v>#N/A</c:v>
                </c:pt>
                <c:pt idx="9">
                  <c:v>1.25</c:v>
                </c:pt>
              </c:numCache>
            </c:numRef>
          </c:val>
          <c:extLst>
            <c:ext xmlns:c16="http://schemas.microsoft.com/office/drawing/2014/chart" uri="{C3380CC4-5D6E-409C-BE32-E72D297353CC}">
              <c16:uniqueId val="{00000008-8DD4-4598-8A7D-B863776BF1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9.84</c:v>
                </c:pt>
                <c:pt idx="2">
                  <c:v>#N/A</c:v>
                </c:pt>
                <c:pt idx="3">
                  <c:v>10.58</c:v>
                </c:pt>
                <c:pt idx="4">
                  <c:v>#N/A</c:v>
                </c:pt>
                <c:pt idx="5">
                  <c:v>8.26</c:v>
                </c:pt>
                <c:pt idx="6">
                  <c:v>#N/A</c:v>
                </c:pt>
                <c:pt idx="7">
                  <c:v>13.7</c:v>
                </c:pt>
                <c:pt idx="8">
                  <c:v>#N/A</c:v>
                </c:pt>
                <c:pt idx="9">
                  <c:v>10.130000000000001</c:v>
                </c:pt>
              </c:numCache>
            </c:numRef>
          </c:val>
          <c:extLst>
            <c:ext xmlns:c16="http://schemas.microsoft.com/office/drawing/2014/chart" uri="{C3380CC4-5D6E-409C-BE32-E72D297353CC}">
              <c16:uniqueId val="{00000009-8DD4-4598-8A7D-B863776BF1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2948</c:v>
                </c:pt>
                <c:pt idx="5">
                  <c:v>2811</c:v>
                </c:pt>
                <c:pt idx="8">
                  <c:v>2882</c:v>
                </c:pt>
                <c:pt idx="11">
                  <c:v>2900</c:v>
                </c:pt>
                <c:pt idx="14">
                  <c:v>2910</c:v>
                </c:pt>
              </c:numCache>
            </c:numRef>
          </c:val>
          <c:extLst>
            <c:ext xmlns:c16="http://schemas.microsoft.com/office/drawing/2014/chart" uri="{C3380CC4-5D6E-409C-BE32-E72D297353CC}">
              <c16:uniqueId val="{00000000-8A6B-4F53-AAC5-36CF03B69A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6B-4F53-AAC5-36CF03B69A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75</c:v>
                </c:pt>
                <c:pt idx="3">
                  <c:v>75</c:v>
                </c:pt>
                <c:pt idx="6">
                  <c:v>75</c:v>
                </c:pt>
                <c:pt idx="9">
                  <c:v>65</c:v>
                </c:pt>
                <c:pt idx="12">
                  <c:v>65</c:v>
                </c:pt>
              </c:numCache>
            </c:numRef>
          </c:val>
          <c:extLst>
            <c:ext xmlns:c16="http://schemas.microsoft.com/office/drawing/2014/chart" uri="{C3380CC4-5D6E-409C-BE32-E72D297353CC}">
              <c16:uniqueId val="{00000002-8A6B-4F53-AAC5-36CF03B69A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19</c:v>
                </c:pt>
                <c:pt idx="6">
                  <c:v>21</c:v>
                </c:pt>
                <c:pt idx="9">
                  <c:v>50</c:v>
                </c:pt>
                <c:pt idx="12">
                  <c:v>103</c:v>
                </c:pt>
              </c:numCache>
            </c:numRef>
          </c:val>
          <c:extLst>
            <c:ext xmlns:c16="http://schemas.microsoft.com/office/drawing/2014/chart" uri="{C3380CC4-5D6E-409C-BE32-E72D297353CC}">
              <c16:uniqueId val="{00000003-8A6B-4F53-AAC5-36CF03B69A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334</c:v>
                </c:pt>
                <c:pt idx="3">
                  <c:v>314</c:v>
                </c:pt>
                <c:pt idx="6">
                  <c:v>288</c:v>
                </c:pt>
                <c:pt idx="9">
                  <c:v>305</c:v>
                </c:pt>
                <c:pt idx="12">
                  <c:v>290</c:v>
                </c:pt>
              </c:numCache>
            </c:numRef>
          </c:val>
          <c:extLst>
            <c:ext xmlns:c16="http://schemas.microsoft.com/office/drawing/2014/chart" uri="{C3380CC4-5D6E-409C-BE32-E72D297353CC}">
              <c16:uniqueId val="{00000004-8A6B-4F53-AAC5-36CF03B69A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6B-4F53-AAC5-36CF03B69A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6B-4F53-AAC5-36CF03B69A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2468</c:v>
                </c:pt>
                <c:pt idx="3">
                  <c:v>2540</c:v>
                </c:pt>
                <c:pt idx="6">
                  <c:v>2629</c:v>
                </c:pt>
                <c:pt idx="9">
                  <c:v>2828</c:v>
                </c:pt>
                <c:pt idx="12">
                  <c:v>3018</c:v>
                </c:pt>
              </c:numCache>
            </c:numRef>
          </c:val>
          <c:extLst>
            <c:ext xmlns:c16="http://schemas.microsoft.com/office/drawing/2014/chart" uri="{C3380CC4-5D6E-409C-BE32-E72D297353CC}">
              <c16:uniqueId val="{00000007-8A6B-4F53-AAC5-36CF03B69A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c:v>
                </c:pt>
                <c:pt idx="2">
                  <c:v>#N/A</c:v>
                </c:pt>
                <c:pt idx="3">
                  <c:v>#N/A</c:v>
                </c:pt>
                <c:pt idx="4">
                  <c:v>137</c:v>
                </c:pt>
                <c:pt idx="5">
                  <c:v>#N/A</c:v>
                </c:pt>
                <c:pt idx="6">
                  <c:v>#N/A</c:v>
                </c:pt>
                <c:pt idx="7">
                  <c:v>131</c:v>
                </c:pt>
                <c:pt idx="8">
                  <c:v>#N/A</c:v>
                </c:pt>
                <c:pt idx="9">
                  <c:v>#N/A</c:v>
                </c:pt>
                <c:pt idx="10">
                  <c:v>348</c:v>
                </c:pt>
                <c:pt idx="11">
                  <c:v>#N/A</c:v>
                </c:pt>
                <c:pt idx="12">
                  <c:v>#N/A</c:v>
                </c:pt>
                <c:pt idx="13">
                  <c:v>566</c:v>
                </c:pt>
                <c:pt idx="14">
                  <c:v>#N/A</c:v>
                </c:pt>
              </c:numCache>
            </c:numRef>
          </c:val>
          <c:smooth val="0"/>
          <c:extLst>
            <c:ext xmlns:c16="http://schemas.microsoft.com/office/drawing/2014/chart" uri="{C3380CC4-5D6E-409C-BE32-E72D297353CC}">
              <c16:uniqueId val="{00000008-8A6B-4F53-AAC5-36CF03B69A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26551</c:v>
                </c:pt>
                <c:pt idx="5">
                  <c:v>27753</c:v>
                </c:pt>
                <c:pt idx="8">
                  <c:v>28760</c:v>
                </c:pt>
                <c:pt idx="11">
                  <c:v>28751</c:v>
                </c:pt>
                <c:pt idx="14">
                  <c:v>28559</c:v>
                </c:pt>
              </c:numCache>
            </c:numRef>
          </c:val>
          <c:extLst>
            <c:ext xmlns:c16="http://schemas.microsoft.com/office/drawing/2014/chart" uri="{C3380CC4-5D6E-409C-BE32-E72D297353CC}">
              <c16:uniqueId val="{00000000-A8F6-469B-9FB3-20654A2188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5308</c:v>
                </c:pt>
                <c:pt idx="5">
                  <c:v>5281</c:v>
                </c:pt>
                <c:pt idx="8">
                  <c:v>5858</c:v>
                </c:pt>
                <c:pt idx="11">
                  <c:v>5927</c:v>
                </c:pt>
                <c:pt idx="14">
                  <c:v>6471</c:v>
                </c:pt>
              </c:numCache>
            </c:numRef>
          </c:val>
          <c:extLst>
            <c:ext xmlns:c16="http://schemas.microsoft.com/office/drawing/2014/chart" uri="{C3380CC4-5D6E-409C-BE32-E72D297353CC}">
              <c16:uniqueId val="{00000001-A8F6-469B-9FB3-20654A2188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6485</c:v>
                </c:pt>
                <c:pt idx="5">
                  <c:v>6468</c:v>
                </c:pt>
                <c:pt idx="8">
                  <c:v>6542</c:v>
                </c:pt>
                <c:pt idx="11">
                  <c:v>6265</c:v>
                </c:pt>
                <c:pt idx="14">
                  <c:v>6913</c:v>
                </c:pt>
              </c:numCache>
            </c:numRef>
          </c:val>
          <c:extLst>
            <c:ext xmlns:c16="http://schemas.microsoft.com/office/drawing/2014/chart" uri="{C3380CC4-5D6E-409C-BE32-E72D297353CC}">
              <c16:uniqueId val="{00000002-A8F6-469B-9FB3-20654A2188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F6-469B-9FB3-20654A2188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F6-469B-9FB3-20654A2188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3</c:v>
                </c:pt>
                <c:pt idx="6">
                  <c:v>0</c:v>
                </c:pt>
                <c:pt idx="9">
                  <c:v>3</c:v>
                </c:pt>
                <c:pt idx="12">
                  <c:v>0</c:v>
                </c:pt>
              </c:numCache>
            </c:numRef>
          </c:val>
          <c:extLst>
            <c:ext xmlns:c16="http://schemas.microsoft.com/office/drawing/2014/chart" uri="{C3380CC4-5D6E-409C-BE32-E72D297353CC}">
              <c16:uniqueId val="{00000005-A8F6-469B-9FB3-20654A2188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3846</c:v>
                </c:pt>
                <c:pt idx="3">
                  <c:v>3452</c:v>
                </c:pt>
                <c:pt idx="6">
                  <c:v>3308</c:v>
                </c:pt>
                <c:pt idx="9">
                  <c:v>3234</c:v>
                </c:pt>
                <c:pt idx="12">
                  <c:v>2923</c:v>
                </c:pt>
              </c:numCache>
            </c:numRef>
          </c:val>
          <c:extLst>
            <c:ext xmlns:c16="http://schemas.microsoft.com/office/drawing/2014/chart" uri="{C3380CC4-5D6E-409C-BE32-E72D297353CC}">
              <c16:uniqueId val="{00000006-A8F6-469B-9FB3-20654A2188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364</c:v>
                </c:pt>
                <c:pt idx="3">
                  <c:v>806</c:v>
                </c:pt>
                <c:pt idx="6">
                  <c:v>1106</c:v>
                </c:pt>
                <c:pt idx="9">
                  <c:v>1052</c:v>
                </c:pt>
                <c:pt idx="12">
                  <c:v>1482</c:v>
                </c:pt>
              </c:numCache>
            </c:numRef>
          </c:val>
          <c:extLst>
            <c:ext xmlns:c16="http://schemas.microsoft.com/office/drawing/2014/chart" uri="{C3380CC4-5D6E-409C-BE32-E72D297353CC}">
              <c16:uniqueId val="{00000007-A8F6-469B-9FB3-20654A2188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4073</c:v>
                </c:pt>
                <c:pt idx="3">
                  <c:v>3733</c:v>
                </c:pt>
                <c:pt idx="6">
                  <c:v>3635</c:v>
                </c:pt>
                <c:pt idx="9">
                  <c:v>3361</c:v>
                </c:pt>
                <c:pt idx="12">
                  <c:v>3336</c:v>
                </c:pt>
              </c:numCache>
            </c:numRef>
          </c:val>
          <c:extLst>
            <c:ext xmlns:c16="http://schemas.microsoft.com/office/drawing/2014/chart" uri="{C3380CC4-5D6E-409C-BE32-E72D297353CC}">
              <c16:uniqueId val="{00000008-A8F6-469B-9FB3-20654A2188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756</c:v>
                </c:pt>
                <c:pt idx="3">
                  <c:v>701</c:v>
                </c:pt>
                <c:pt idx="6">
                  <c:v>645</c:v>
                </c:pt>
                <c:pt idx="9">
                  <c:v>627</c:v>
                </c:pt>
                <c:pt idx="12">
                  <c:v>964</c:v>
                </c:pt>
              </c:numCache>
            </c:numRef>
          </c:val>
          <c:extLst>
            <c:ext xmlns:c16="http://schemas.microsoft.com/office/drawing/2014/chart" uri="{C3380CC4-5D6E-409C-BE32-E72D297353CC}">
              <c16:uniqueId val="{00000009-A8F6-469B-9FB3-20654A2188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32038</c:v>
                </c:pt>
                <c:pt idx="3">
                  <c:v>34063</c:v>
                </c:pt>
                <c:pt idx="6">
                  <c:v>36611</c:v>
                </c:pt>
                <c:pt idx="9">
                  <c:v>37470</c:v>
                </c:pt>
                <c:pt idx="12">
                  <c:v>37898</c:v>
                </c:pt>
              </c:numCache>
            </c:numRef>
          </c:val>
          <c:extLst>
            <c:ext xmlns:c16="http://schemas.microsoft.com/office/drawing/2014/chart" uri="{C3380CC4-5D6E-409C-BE32-E72D297353CC}">
              <c16:uniqueId val="{0000000A-A8F6-469B-9FB3-20654A2188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2733</c:v>
                </c:pt>
                <c:pt idx="2">
                  <c:v>#N/A</c:v>
                </c:pt>
                <c:pt idx="3">
                  <c:v>#N/A</c:v>
                </c:pt>
                <c:pt idx="4">
                  <c:v>3255</c:v>
                </c:pt>
                <c:pt idx="5">
                  <c:v>#N/A</c:v>
                </c:pt>
                <c:pt idx="6">
                  <c:v>#N/A</c:v>
                </c:pt>
                <c:pt idx="7">
                  <c:v>4145</c:v>
                </c:pt>
                <c:pt idx="8">
                  <c:v>#N/A</c:v>
                </c:pt>
                <c:pt idx="9">
                  <c:v>#N/A</c:v>
                </c:pt>
                <c:pt idx="10">
                  <c:v>4802</c:v>
                </c:pt>
                <c:pt idx="11">
                  <c:v>#N/A</c:v>
                </c:pt>
                <c:pt idx="12">
                  <c:v>#N/A</c:v>
                </c:pt>
                <c:pt idx="13">
                  <c:v>4660</c:v>
                </c:pt>
                <c:pt idx="14">
                  <c:v>#N/A</c:v>
                </c:pt>
              </c:numCache>
            </c:numRef>
          </c:val>
          <c:smooth val="0"/>
          <c:extLst>
            <c:ext xmlns:c16="http://schemas.microsoft.com/office/drawing/2014/chart" uri="{C3380CC4-5D6E-409C-BE32-E72D297353CC}">
              <c16:uniqueId val="{0000000B-A8F6-469B-9FB3-20654A2188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2650</c:v>
                </c:pt>
                <c:pt idx="1">
                  <c:v>2219</c:v>
                </c:pt>
                <c:pt idx="2">
                  <c:v>2522</c:v>
                </c:pt>
              </c:numCache>
            </c:numRef>
          </c:val>
          <c:extLst>
            <c:ext xmlns:c16="http://schemas.microsoft.com/office/drawing/2014/chart" uri="{C3380CC4-5D6E-409C-BE32-E72D297353CC}">
              <c16:uniqueId val="{00000000-F46B-47CD-910A-CC61EFCC24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2001</c:v>
                </c:pt>
                <c:pt idx="1">
                  <c:v>2189</c:v>
                </c:pt>
                <c:pt idx="2">
                  <c:v>2282</c:v>
                </c:pt>
              </c:numCache>
            </c:numRef>
          </c:val>
          <c:extLst>
            <c:ext xmlns:c16="http://schemas.microsoft.com/office/drawing/2014/chart" uri="{C3380CC4-5D6E-409C-BE32-E72D297353CC}">
              <c16:uniqueId val="{00000001-F46B-47CD-910A-CC61EFCC24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929</c:v>
                </c:pt>
                <c:pt idx="1">
                  <c:v>820</c:v>
                </c:pt>
                <c:pt idx="2">
                  <c:v>941</c:v>
                </c:pt>
              </c:numCache>
            </c:numRef>
          </c:val>
          <c:extLst>
            <c:ext xmlns:c16="http://schemas.microsoft.com/office/drawing/2014/chart" uri="{C3380CC4-5D6E-409C-BE32-E72D297353CC}">
              <c16:uniqueId val="{00000002-F46B-47CD-910A-CC61EFCC24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{787DFCA6-9632-44FB-8162-DED09AE67F23}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5A3-424C-98A0-987DE928E7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{D66C5E3B-74F8-472F-A184-98D2D74E3D3B}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A3-424C-98A0-987DE928E7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{09C8A40F-D4D5-4C36-9F6E-FCF120907F33}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A3-424C-98A0-987DE928E7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{4FAC0CAF-86BF-4A28-B128-1EE3AB78B55C}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A3-424C-98A0-987DE928E7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{5E8A23BF-BE76-409E-A2B6-4B3DC3938441}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A3-424C-98A0-987DE928E7F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{5AC16B28-C384-4DC2-823B-13589CB72C10}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5A3-424C-98A0-987DE928E7F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{752D4C75-830C-4DF2-A50F-91B6A385A19E}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5A3-424C-98A0-987DE928E7F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{AF2414B1-5B69-4BD5-B5F9-48A3CDBAC368}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5A3-424C-98A0-987DE928E7F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{BB375A76-33DE-4091-916A-C9217F81AF54}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5A3-424C-98A0-987DE928E7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66.400000000000006</c:v>
                </c:pt>
                <c:pt idx="24">
                  <c:v>64.7</c:v>
                </c:pt>
                <c:pt idx="32">
                  <c:v>65.5</c:v>
                </c:pt>
              </c:numCache>
            </c:numRef>
          </c:xVal>
          <c:yVal>
            <c:numRef>
              <c:f>公会計指標分析・財政指標組合せ分析表!$BP$51:$DC$51</c:f>
              <c:numCache>
                <c:formatCode>#,##0.0;"▲ "#,##0.0</c:formatCode>
                <c:ptCount val="40"/>
                <c:pt idx="16">
                  <c:v>24.6</c:v>
                </c:pt>
                <c:pt idx="24">
                  <c:v>28.2</c:v>
                </c:pt>
                <c:pt idx="32">
                  <c:v>27.1</c:v>
                </c:pt>
              </c:numCache>
            </c:numRef>
          </c:yVal>
          <c:smooth val="0"/>
          <c:extLst>
            <c:ext xmlns:c16="http://schemas.microsoft.com/office/drawing/2014/chart" uri="{C3380CC4-5D6E-409C-BE32-E72D297353CC}">
              <c16:uniqueId val="{00000009-E5A3-424C-98A0-987DE928E7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{449FC38E-7936-47E6-9614-5D2B0C3D98CA}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5A3-424C-98A0-987DE928E7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{20166EB0-3D7D-4CA0-98CB-E0B675E71531}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A3-424C-98A0-987DE928E7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{F6E76C6D-68BF-45EC-AD35-F806065D61F8}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A3-424C-98A0-987DE928E7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{D9F48F50-E5D8-4A31-A8EA-1E71A0CC64AC}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A3-424C-98A0-987DE928E7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{13C7EABA-DE65-47B3-8B2D-E4EAE089E4C9}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A3-424C-98A0-987DE928E7F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{F0FCC3A6-1135-45B2-BFC1-70EDCDCA4064}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5A3-424C-98A0-987DE928E7F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{0EB5FC80-D780-4DDF-B577-0678CD70CDFD}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5A3-424C-98A0-987DE928E7F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{2B85FCDD-F9B1-46DF-B024-95908DBAC117}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5A3-424C-98A0-987DE928E7F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{91997615-E150-4FF7-9D5C-E273813C4AAD}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5A3-424C-98A0-987DE928E7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61.2</c:v>
                </c:pt>
                <c:pt idx="32">
                  <c:v>61.7</c:v>
                </c:pt>
              </c:numCache>
            </c:numRef>
          </c:xVal>
          <c:yVal>
            <c:numRef>
              <c:f>公会計指標分析・財政指標組合せ分析表!$BP$55:$DC$55</c:f>
              <c:numCache>
                <c:formatCode>#,##0.0;"▲ "#,##0.0</c:formatCode>
                <c:ptCount val="40"/>
                <c:pt idx="16">
                  <c:v>15</c:v>
                </c:pt>
                <c:pt idx="24">
                  <c:v>12.2</c:v>
                </c:pt>
                <c:pt idx="32">
                  <c:v>5</c:v>
                </c:pt>
              </c:numCache>
            </c:numRef>
          </c:yVal>
          <c:smooth val="0"/>
          <c:extLst>
            <c:ext xmlns:c16="http://schemas.microsoft.com/office/drawing/2014/chart" uri="{C3380CC4-5D6E-409C-BE32-E72D297353CC}">
              <c16:uniqueId val="{00000013-E5A3-424C-98A0-987DE928E7FD}"/>
            </c:ext>
          </c:extLst>
        </c:ser>
        <c:dLbls>
          <c:showLegendKey val="0"/>
          <c:showVal val="1"/>
          <c:showCatName val="0"/>
          <c:showSerName val="0"/>
          <c:showPercent val="0"/>
          <c:showBubbleSize val="0"/>
        </c:dLbls>
        <c:axId val="46179840"/>
        <c:axId val="46181760"/>
      </c:scatterChart>
      <c:valAx>
        <c:axId val="46179840"/>
        <c:scaling>
          <c:orientation val="minMax"/>
          <c:max val="67"/>
          <c:min val="59.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{1E9D7B87-E3EA-4B56-BD8E-64768F8B7FF8}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B73-42C4-A079-C252095CF9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{C20E7FC7-D06B-49BA-9D5E-3650B0987E71}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73-42C4-A079-C252095CF9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{A76B580C-04C9-486D-8E83-DF6AA324F28C}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73-42C4-A079-C252095CF9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{D4E9E207-C8A0-4458-A96A-A0F571442C83}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73-42C4-A079-C252095CF9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{5A8B2BCF-16CF-4E79-92D6-EF91DDBDF25D}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73-42C4-A079-C252095CF99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{9CE7F182-4D3C-47C7-B7A1-9AFD53D98B26}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B73-42C4-A079-C252095CF99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{2B6DB741-85FE-45F3-A03E-0BB42F9EE70E}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B73-42C4-A079-C252095CF99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{747A2E9E-E08D-47C3-B14C-5FF703DBC61B}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B73-42C4-A079-C252095CF99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{97A8B8DB-0A82-4187-A803-CC4DC644487C}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B73-42C4-A079-C252095CF9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0.5</c:v>
                </c:pt>
                <c:pt idx="16">
                  <c:v>0.4</c:v>
                </c:pt>
                <c:pt idx="24">
                  <c:v>1.2</c:v>
                </c:pt>
                <c:pt idx="32">
                  <c:v>2</c:v>
                </c:pt>
              </c:numCache>
            </c:numRef>
          </c:xVal>
          <c:yVal>
            <c:numRef>
              <c:f>公会計指標分析・財政指標組合せ分析表!$BP$73:$DC$73</c:f>
              <c:numCache>
                <c:formatCode>#,##0.0;"▲ "#,##0.0</c:formatCode>
                <c:ptCount val="40"/>
                <c:pt idx="0">
                  <c:v>16.7</c:v>
                </c:pt>
                <c:pt idx="8">
                  <c:v>19.399999999999999</c:v>
                </c:pt>
                <c:pt idx="16">
                  <c:v>24.6</c:v>
                </c:pt>
                <c:pt idx="24">
                  <c:v>28.2</c:v>
                </c:pt>
                <c:pt idx="32">
                  <c:v>27.1</c:v>
                </c:pt>
              </c:numCache>
            </c:numRef>
          </c:yVal>
          <c:smooth val="0"/>
          <c:extLst>
            <c:ext xmlns:c16="http://schemas.microsoft.com/office/drawing/2014/chart" uri="{C3380CC4-5D6E-409C-BE32-E72D297353CC}">
              <c16:uniqueId val="{00000009-8B73-42C4-A079-C252095CF9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{AF26643D-4140-4258-99A6-05AB3673010D}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B73-42C4-A079-C252095CF9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{05A67585-CAA5-4C31-9CB0-68C72F6B877F}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73-42C4-A079-C252095CF9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{09420518-728A-4762-8ABD-535F9C8F6062}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73-42C4-A079-C252095CF9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{FF446970-AAD3-4375-9752-179C5CC1F0A8}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73-42C4-A079-C252095CF9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{CAD1FAD3-18B2-488C-92BC-2707D80F4529}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73-42C4-A079-C252095CF99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{2BF2086A-8EC7-4420-936A-97781EAEDDB2}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B73-42C4-A079-C252095CF99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{15896BAA-3088-4B75-B120-DFA1BE72D3F0}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B73-42C4-A079-C252095CF99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{8540B48A-BC3D-4E3D-A17D-4FDF08E7A4A6}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B73-42C4-A079-C252095CF99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{97E81380-ABB6-490E-ABB3-9BE712B8C21C}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B73-42C4-A079-C252095CF9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8B73-42C4-A079-C252095CF99A}"/>
            </c:ext>
          </c:extLst>
        </c:ser>
        <c:dLbls>
          <c:showLegendKey val="0"/>
          <c:showVal val="1"/>
          <c:showCatName val="0"/>
          <c:showSerName val="0"/>
          <c:showPercent val="0"/>
          <c:showBubbleSize val="0"/>
        </c:dLbls>
        <c:axId val="84219776"/>
        <c:axId val="84234240"/>
      </c:scatterChart>
      <c:valAx>
        <c:axId val="84219776"/>
        <c:scaling>
          <c:orientation val="minMax"/>
          <c:max val="7.6999999999999993"/>
          <c:min val="0"/>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元利償還金等（Ａ）の額は、ここ数年、魅力ある街づくりのために必要不可欠な大型事業を推進してきたが、その地方債の償還により今後は増加が見込まれる。</a:t>
          </a:r>
        </a:p>
        <a:p>
          <a:r>
            <a:rPr kumimoji="1" lang="ja-JP" altLang="en-US" sz="1400">
              <a:latin typeface="ＭＳ ゴシック" pitchFamily="49" charset="-128"/>
              <a:ea typeface="ＭＳ ゴシック" pitchFamily="49" charset="-128"/>
            </a:rPr>
            <a:t>　なお、公共施設の耐震化など大型事業においては、後年度交付税措置される有利な地方債を積極的に活用し、市の実質的な負担を可能な限り軽減させている。</a:t>
          </a:r>
        </a:p>
        <a:p>
          <a:r>
            <a:rPr kumimoji="1" lang="ja-JP" altLang="en-US" sz="1400">
              <a:latin typeface="ＭＳ ゴシック" pitchFamily="49" charset="-128"/>
              <a:ea typeface="ＭＳ ゴシック" pitchFamily="49" charset="-128"/>
            </a:rPr>
            <a:t>　今後も行財政運営に大きな影響を生じさせないよう、計画的な公債費の管理に努めていく。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将来負担額（Ａ）は、義務教育施設維持補修事業など公共施設の改修や新京成線連続立体交差事業の実施などにより地方債残高が増加した。</a:t>
          </a:r>
        </a:p>
        <a:p>
          <a:r>
            <a:rPr kumimoji="1" lang="ja-JP" altLang="en-US" sz="1400">
              <a:latin typeface="ＭＳ ゴシック" pitchFamily="49" charset="-128"/>
              <a:ea typeface="ＭＳ ゴシック" pitchFamily="49" charset="-128"/>
            </a:rPr>
            <a:t>　また、充当可能財源等（Ｂ）は、基金積立てにより充当可能基金が増となるなど、将来負担比率の分子（（Ａ）－（Ｂ））は結果として減少した。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千葉県鎌ケ谷市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年度決算の実質収支確定などにより財政調整基金に約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億円積み立てるなど基金全体では約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千万円積み立てた一方、市民サービスの充実・都市基盤整備に向けて陸上競技場改修事業やふれあいの森公園用地買戻し、新京成線連続立体交差事業の実施などのため、基金全体で約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・「財政健全化計画」に基づき財政調整基金の年度末残高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億円以上を確保するとともに、「地方債に関する総合的な管理方針」に基づき減債基金の計画的な積み立てと取り崩しを行うほか、令和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年度中に策定予定の「次期総合基本計画前期実施計画」に計上される事業実施などのためにその他特定目的基金を適切に活用していく。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・中期財政見通しでは、令和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年度末の基金の残高合計は約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・公共施設整備基金：公共施設の整備及び改修等の事業に必要な財源に活用するもの。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・軽井沢地区公共施設等整備基金：軽井沢地区に公共施設を設置し、及び周辺環境を整備するため活用するもの。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・みどりの基金：公園整備などのみどりを保全する事業の財源に活用するもの。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・公共施設整備基金：陸上競技場改修事業実施などの財源とするため、約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千万円を取り崩した一方、今後の公共施設整備の財源とするため、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・軽井沢地区公共施設等整備基金：主要市道整備事業実施などの財源として約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万円を取り崩した一方、今後の軽井沢地区の周辺環境整備の財源とするため、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・みどりの基金：街区公園整備事業実施などで約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万円を取り崩した一方、今後のみどりを保全する事業の財源とするため、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・公共施設整備基金：義務教育施設維持補修事業実施をはじめとした公共施設の長寿命化や現在借地となっている土地の購入に必要な財源を確保するため、計画的に積み立てを行っていく。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・軽井沢地区公共施設等整備基金：廃棄物処理施設周辺整備事業実施などのほか、軽井沢地区の周辺整備のため、計画的に取り崩しを行っていく。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・みどりの基金：公園施設長寿命化事業実施などのほか、公園整備をはじめとした、みどりを保全する事業実施のため計画的に取崩しを行っていく。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年度決算の実質収支確定などにより約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億円積み立てた一方、市民サービスの充実・都市基盤整備に向けて陸上競技場改修事業やふれあいの森公園用地買戻し、新京成線連続立体交差事業の実施など積極的な事業展開を行ったため約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億円を取り崩した結果、約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・「財政健全化計画」に基づき、特に経済状況に影響のある市民税約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％相当額である年度末残高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億円以上を目標とする（当初予算編成後の目標額は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年度中に策定予定の次期「財政健全化計画」においては、最新の決算状況や中期財政見通しなども勘案しながら、目標を検討していく。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・「地方債に関する総合的な管理方針」に基づき、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万円を取り崩すとともに約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・「地方債に関する総合的な管理方針」に基づき、引き続き公債費見込みのうち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億円を超える部分の半額を減債基金の取崩しで対応していく。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・同様に、令和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億円を積み立てていくことを目標とする。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109,972
108,327
21.08
35,909,883
33,838,486
1,961,021
19,342,057
37,898,017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年度は、昨年度と比較して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ポイント上昇し、類似団体内平均値よりも高い状況である。要因としては、一般廃棄物処理施設、保育園、学校施設及び福祉施設の有形固定資産減価償却率が比較的高いことが挙げられる。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今後は公共施設等総合管理計画及び個別計画に基づき、公共建築物の再編に関する計画についても検討しつつ、計画的な保全を実施することで施設の長寿命化を図り財政負担の軽減と平準化を図っていく。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7"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7" name="楕円 76"/>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67962</xdr:rowOff>
    </xdr:from>
    <xdr:ext cx="405111" cy="259045"/>
    <xdr:sp macro="" textlink="">
      <xdr:nvSpPr>
        <xdr:cNvPr id="78" name="有形固定資産減価償却率該当値テキスト"/>
        <xdr:cNvSpPr txBox="1"/>
      </xdr:nvSpPr>
      <xdr:spPr>
        <a:xfrm>
          <a:off x="48133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79629</xdr:rowOff>
    </xdr:from>
    <xdr:to>
      <xdr:col>19</xdr:col>
      <xdr:colOff>187325</xdr:colOff>
      <xdr:row>31</xdr:row>
      <xdr:rowOff>9779</xdr:rowOff>
    </xdr:to>
    <xdr:sp macro="" textlink="">
      <xdr:nvSpPr>
        <xdr:cNvPr id="79" name="楕円 78"/>
        <xdr:cNvSpPr/>
      </xdr:nvSpPr>
      <xdr:spPr>
        <a:xfrm>
          <a:off x="4000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130429</xdr:rowOff>
    </xdr:to>
    <xdr:cxnSp macro="">
      <xdr:nvCxnSpPr>
        <xdr:cNvPr id="80" name="直線コネクタ 79"/>
        <xdr:cNvCxnSpPr/>
      </xdr:nvCxnSpPr>
      <xdr:spPr>
        <a:xfrm flipV="1">
          <a:off x="4051300" y="6010910"/>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6223</xdr:rowOff>
    </xdr:from>
    <xdr:to>
      <xdr:col>15</xdr:col>
      <xdr:colOff>187325</xdr:colOff>
      <xdr:row>30</xdr:row>
      <xdr:rowOff>107823</xdr:rowOff>
    </xdr:to>
    <xdr:sp macro="" textlink="">
      <xdr:nvSpPr>
        <xdr:cNvPr id="81" name="楕円 80"/>
        <xdr:cNvSpPr/>
      </xdr:nvSpPr>
      <xdr:spPr>
        <a:xfrm>
          <a:off x="3238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57023</xdr:rowOff>
    </xdr:from>
    <xdr:to>
      <xdr:col>19</xdr:col>
      <xdr:colOff>136525</xdr:colOff>
      <xdr:row>30</xdr:row>
      <xdr:rowOff>130429</xdr:rowOff>
    </xdr:to>
    <xdr:cxnSp macro="">
      <xdr:nvCxnSpPr>
        <xdr:cNvPr id="82" name="直線コネクタ 81"/>
        <xdr:cNvCxnSpPr/>
      </xdr:nvCxnSpPr>
      <xdr:spPr>
        <a:xfrm>
          <a:off x="3289300" y="597204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83"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84" name="n_2aveValue有形固定資産減価償却率"/>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5" name="n_3aveValue有形固定資産減価償却率"/>
        <xdr:cNvSpPr txBox="1"/>
      </xdr:nvSpPr>
      <xdr:spPr>
        <a:xfrm>
          <a:off x="2324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26306</xdr:rowOff>
    </xdr:from>
    <xdr:ext cx="405111" cy="259045"/>
    <xdr:sp macro="" textlink="">
      <xdr:nvSpPr>
        <xdr:cNvPr id="86" name="n_1mainValue有形固定資産減価償却率"/>
        <xdr:cNvSpPr txBox="1"/>
      </xdr:nvSpPr>
      <xdr:spPr>
        <a:xfrm>
          <a:off x="3836044"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124350</xdr:rowOff>
    </xdr:from>
    <xdr:ext cx="405111" cy="259045"/>
    <xdr:sp macro="" textlink="">
      <xdr:nvSpPr>
        <xdr:cNvPr id="87" name="n_2mainValue有形固定資産減価償却率"/>
        <xdr:cNvSpPr txBox="1"/>
      </xdr:nvSpPr>
      <xdr:spPr>
        <a:xfrm>
          <a:off x="3086744" y="569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類似団体内平均値と比較すると高い状況ではあるものの、平成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24.0</a:t>
          </a:r>
          <a:r>
            <a:rPr kumimoji="1" lang="ja-JP" altLang="en-US" sz="1100">
              <a:latin typeface="ＭＳ Ｐゴシック" panose="020B0600070205080204" pitchFamily="50" charset="-128"/>
              <a:ea typeface="ＭＳ Ｐゴシック" panose="020B0600070205080204" pitchFamily="50" charset="-128"/>
            </a:rPr>
            <a:t>％の減となった。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要因としては、地方債残高の増はあったものの、充当可能基金についても増となったためなどが挙げられる。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今後も義務教育施設維持補修事業などの実施に伴う事業債残高の増が見込まれるが、市で定めた「地方債に関する総合的な管理方針」に基づき、適切に対応していく。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6" name="直線コネクタ 115"/>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19"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0" name="直線コネクタ 119"/>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1" name="債務償還比率平均値テキスト"/>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2" name="フローチャート: 判断 121"/>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3" name="フローチャート: 判断 122"/>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146777</xdr:rowOff>
    </xdr:from>
    <xdr:to>
      <xdr:col>76</xdr:col>
      <xdr:colOff>73025</xdr:colOff>
      <xdr:row>29</xdr:row>
      <xdr:rowOff>76927</xdr:rowOff>
    </xdr:to>
    <xdr:sp macro="" textlink="">
      <xdr:nvSpPr>
        <xdr:cNvPr id="129" name="楕円 128"/>
        <xdr:cNvSpPr/>
      </xdr:nvSpPr>
      <xdr:spPr>
        <a:xfrm>
          <a:off x="14744700" y="57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169654</xdr:rowOff>
    </xdr:from>
    <xdr:ext cx="469744" cy="259045"/>
    <xdr:sp macro="" textlink="">
      <xdr:nvSpPr>
        <xdr:cNvPr id="130" name="債務償還比率該当値テキスト"/>
        <xdr:cNvSpPr txBox="1"/>
      </xdr:nvSpPr>
      <xdr:spPr>
        <a:xfrm>
          <a:off x="14846300" y="55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117990</xdr:rowOff>
    </xdr:from>
    <xdr:to>
      <xdr:col>72</xdr:col>
      <xdr:colOff>123825</xdr:colOff>
      <xdr:row>29</xdr:row>
      <xdr:rowOff>48140</xdr:rowOff>
    </xdr:to>
    <xdr:sp macro="" textlink="">
      <xdr:nvSpPr>
        <xdr:cNvPr id="131" name="楕円 130"/>
        <xdr:cNvSpPr/>
      </xdr:nvSpPr>
      <xdr:spPr>
        <a:xfrm>
          <a:off x="14033500" y="56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168790</xdr:rowOff>
    </xdr:from>
    <xdr:to>
      <xdr:col>76</xdr:col>
      <xdr:colOff>22225</xdr:colOff>
      <xdr:row>29</xdr:row>
      <xdr:rowOff>26127</xdr:rowOff>
    </xdr:to>
    <xdr:cxnSp macro="">
      <xdr:nvCxnSpPr>
        <xdr:cNvPr id="132" name="直線コネクタ 131"/>
        <xdr:cNvCxnSpPr/>
      </xdr:nvCxnSpPr>
      <xdr:spPr>
        <a:xfrm>
          <a:off x="14084300" y="5740915"/>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3" name="n_1aveValue債務償還比率"/>
        <xdr:cNvSpPr txBox="1"/>
      </xdr:nvSpPr>
      <xdr:spPr>
        <a:xfrm>
          <a:off x="138367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64667</xdr:rowOff>
    </xdr:from>
    <xdr:ext cx="469744" cy="259045"/>
    <xdr:sp macro="" textlink="">
      <xdr:nvSpPr>
        <xdr:cNvPr id="134" name="n_1mainValue債務償還比率"/>
        <xdr:cNvSpPr txBox="1"/>
      </xdr:nvSpPr>
      <xdr:spPr>
        <a:xfrm>
          <a:off x="13836727" y="546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109,972
108,327
21.08
35,909,883
33,838,486
1,961,021
19,342,057
37,898,017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75692</xdr:rowOff>
    </xdr:from>
    <xdr:to>
      <xdr:col>24</xdr:col>
      <xdr:colOff>114300</xdr:colOff>
      <xdr:row>39</xdr:row>
      <xdr:rowOff>5842</xdr:rowOff>
    </xdr:to>
    <xdr:sp macro="" textlink="">
      <xdr:nvSpPr>
        <xdr:cNvPr id="69" name="楕円 68"/>
        <xdr:cNvSpPr/>
      </xdr:nvSpPr>
      <xdr:spPr>
        <a:xfrm>
          <a:off x="4584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54119</xdr:rowOff>
    </xdr:from>
    <xdr:ext cx="405111" cy="259045"/>
    <xdr:sp macro="" textlink="">
      <xdr:nvSpPr>
        <xdr:cNvPr id="70" name="【道路】&#10;有形固定資産減価償却率該当値テキスト"/>
        <xdr:cNvSpPr txBox="1"/>
      </xdr:nvSpPr>
      <xdr:spPr>
        <a:xfrm>
          <a:off x="4673600" y="656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109982</xdr:rowOff>
    </xdr:from>
    <xdr:to>
      <xdr:col>20</xdr:col>
      <xdr:colOff>38100</xdr:colOff>
      <xdr:row>39</xdr:row>
      <xdr:rowOff>40132</xdr:rowOff>
    </xdr:to>
    <xdr:sp macro="" textlink="">
      <xdr:nvSpPr>
        <xdr:cNvPr id="71" name="楕円 70"/>
        <xdr:cNvSpPr/>
      </xdr:nvSpPr>
      <xdr:spPr>
        <a:xfrm>
          <a:off x="3746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126492</xdr:rowOff>
    </xdr:from>
    <xdr:to>
      <xdr:col>24</xdr:col>
      <xdr:colOff>63500</xdr:colOff>
      <xdr:row>38</xdr:row>
      <xdr:rowOff>160782</xdr:rowOff>
    </xdr:to>
    <xdr:cxnSp macro="">
      <xdr:nvCxnSpPr>
        <xdr:cNvPr id="72" name="直線コネクタ 71"/>
        <xdr:cNvCxnSpPr/>
      </xdr:nvCxnSpPr>
      <xdr:spPr>
        <a:xfrm flipV="1">
          <a:off x="3797300" y="664159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144272</xdr:rowOff>
    </xdr:from>
    <xdr:to>
      <xdr:col>15</xdr:col>
      <xdr:colOff>101600</xdr:colOff>
      <xdr:row>39</xdr:row>
      <xdr:rowOff>74422</xdr:rowOff>
    </xdr:to>
    <xdr:sp macro="" textlink="">
      <xdr:nvSpPr>
        <xdr:cNvPr id="73" name="楕円 72"/>
        <xdr:cNvSpPr/>
      </xdr:nvSpPr>
      <xdr:spPr>
        <a:xfrm>
          <a:off x="2857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160782</xdr:rowOff>
    </xdr:from>
    <xdr:to>
      <xdr:col>19</xdr:col>
      <xdr:colOff>177800</xdr:colOff>
      <xdr:row>39</xdr:row>
      <xdr:rowOff>23622</xdr:rowOff>
    </xdr:to>
    <xdr:cxnSp macro="">
      <xdr:nvCxnSpPr>
        <xdr:cNvPr id="74" name="直線コネクタ 73"/>
        <xdr:cNvCxnSpPr/>
      </xdr:nvCxnSpPr>
      <xdr:spPr>
        <a:xfrm flipV="1">
          <a:off x="2908300" y="66758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5"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6"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7"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31259</xdr:rowOff>
    </xdr:from>
    <xdr:ext cx="405111" cy="259045"/>
    <xdr:sp macro="" textlink="">
      <xdr:nvSpPr>
        <xdr:cNvPr id="78" name="n_1main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65549</xdr:rowOff>
    </xdr:from>
    <xdr:ext cx="405111" cy="259045"/>
    <xdr:sp macro="" textlink="">
      <xdr:nvSpPr>
        <xdr:cNvPr id="79" name="n_2mainValue【道路】&#10;有形固定資産減価償却率"/>
        <xdr:cNvSpPr txBox="1"/>
      </xdr:nvSpPr>
      <xdr:spPr>
        <a:xfrm>
          <a:off x="2705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3" name="直線コネクタ 102"/>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4"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5" name="直線コネクタ 104"/>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6"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7" name="直線コネクタ 106"/>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08"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9" name="フローチャート: 判断 108"/>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0" name="フローチャート: 判断 109"/>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1" name="フローチャート: 判断 110"/>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2" name="フローチャート: 判断 111"/>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162408</xdr:rowOff>
    </xdr:from>
    <xdr:to>
      <xdr:col>55</xdr:col>
      <xdr:colOff>50800</xdr:colOff>
      <xdr:row>41</xdr:row>
      <xdr:rowOff>92558</xdr:rowOff>
    </xdr:to>
    <xdr:sp macro="" textlink="">
      <xdr:nvSpPr>
        <xdr:cNvPr id="118" name="楕円 117"/>
        <xdr:cNvSpPr/>
      </xdr:nvSpPr>
      <xdr:spPr>
        <a:xfrm>
          <a:off x="10426700" y="70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77335</xdr:rowOff>
    </xdr:from>
    <xdr:ext cx="469744" cy="259045"/>
    <xdr:sp macro="" textlink="">
      <xdr:nvSpPr>
        <xdr:cNvPr id="119" name="【道路】&#10;一人当たり延長該当値テキスト"/>
        <xdr:cNvSpPr txBox="1"/>
      </xdr:nvSpPr>
      <xdr:spPr>
        <a:xfrm>
          <a:off x="10515600" y="69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163017</xdr:rowOff>
    </xdr:from>
    <xdr:to>
      <xdr:col>50</xdr:col>
      <xdr:colOff>165100</xdr:colOff>
      <xdr:row>41</xdr:row>
      <xdr:rowOff>93167</xdr:rowOff>
    </xdr:to>
    <xdr:sp macro="" textlink="">
      <xdr:nvSpPr>
        <xdr:cNvPr id="120" name="楕円 119"/>
        <xdr:cNvSpPr/>
      </xdr:nvSpPr>
      <xdr:spPr>
        <a:xfrm>
          <a:off x="9588500" y="70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41758</xdr:rowOff>
    </xdr:from>
    <xdr:to>
      <xdr:col>55</xdr:col>
      <xdr:colOff>0</xdr:colOff>
      <xdr:row>41</xdr:row>
      <xdr:rowOff>42367</xdr:rowOff>
    </xdr:to>
    <xdr:cxnSp macro="">
      <xdr:nvCxnSpPr>
        <xdr:cNvPr id="121" name="直線コネクタ 120"/>
        <xdr:cNvCxnSpPr/>
      </xdr:nvCxnSpPr>
      <xdr:spPr>
        <a:xfrm flipV="1">
          <a:off x="9639300" y="707120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162941</xdr:rowOff>
    </xdr:from>
    <xdr:to>
      <xdr:col>46</xdr:col>
      <xdr:colOff>38100</xdr:colOff>
      <xdr:row>41</xdr:row>
      <xdr:rowOff>93091</xdr:rowOff>
    </xdr:to>
    <xdr:sp macro="" textlink="">
      <xdr:nvSpPr>
        <xdr:cNvPr id="122" name="楕円 121"/>
        <xdr:cNvSpPr/>
      </xdr:nvSpPr>
      <xdr:spPr>
        <a:xfrm>
          <a:off x="8699500" y="70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42291</xdr:rowOff>
    </xdr:from>
    <xdr:to>
      <xdr:col>50</xdr:col>
      <xdr:colOff>114300</xdr:colOff>
      <xdr:row>41</xdr:row>
      <xdr:rowOff>42367</xdr:rowOff>
    </xdr:to>
    <xdr:cxnSp macro="">
      <xdr:nvCxnSpPr>
        <xdr:cNvPr id="123" name="直線コネクタ 122"/>
        <xdr:cNvCxnSpPr/>
      </xdr:nvCxnSpPr>
      <xdr:spPr>
        <a:xfrm>
          <a:off x="8750300" y="707174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4"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25"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26"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84294</xdr:rowOff>
    </xdr:from>
    <xdr:ext cx="469744" cy="259045"/>
    <xdr:sp macro="" textlink="">
      <xdr:nvSpPr>
        <xdr:cNvPr id="127" name="n_1mainValue【道路】&#10;一人当たり延長"/>
        <xdr:cNvSpPr txBox="1"/>
      </xdr:nvSpPr>
      <xdr:spPr>
        <a:xfrm>
          <a:off x="9391727" y="711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84218</xdr:rowOff>
    </xdr:from>
    <xdr:ext cx="469744" cy="259045"/>
    <xdr:sp macro="" textlink="">
      <xdr:nvSpPr>
        <xdr:cNvPr id="128" name="n_2mainValue【道路】&#10;一人当たり延長"/>
        <xdr:cNvSpPr txBox="1"/>
      </xdr:nvSpPr>
      <xdr:spPr>
        <a:xfrm>
          <a:off x="8515427"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54" name="直線コネクタ 153"/>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55"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6" name="直線コネクタ 155"/>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7"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8" name="直線コネクタ 157"/>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59" name="【橋りょう・トンネル】&#10;有形固定資産減価償却率平均値テキスト"/>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0" name="フローチャート: 判断 159"/>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1" name="フローチャート: 判断 160"/>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2" name="フローチャート: 判断 161"/>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3" name="フローチャート: 判断 162"/>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9" name="楕円 168"/>
        <xdr:cNvSpPr/>
      </xdr:nvSpPr>
      <xdr:spPr>
        <a:xfrm>
          <a:off x="4584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28864</xdr:rowOff>
    </xdr:from>
    <xdr:ext cx="405111" cy="259045"/>
    <xdr:sp macro="" textlink="">
      <xdr:nvSpPr>
        <xdr:cNvPr id="170" name="【橋りょう・トンネル】&#10;有形固定資産減価償却率該当値テキスト"/>
        <xdr:cNvSpPr txBox="1"/>
      </xdr:nvSpPr>
      <xdr:spPr>
        <a:xfrm>
          <a:off x="4673600"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71" name="楕円 170"/>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101237</xdr:rowOff>
    </xdr:from>
    <xdr:to>
      <xdr:col>24</xdr:col>
      <xdr:colOff>63500</xdr:colOff>
      <xdr:row>59</xdr:row>
      <xdr:rowOff>125730</xdr:rowOff>
    </xdr:to>
    <xdr:cxnSp macro="">
      <xdr:nvCxnSpPr>
        <xdr:cNvPr id="172" name="直線コネクタ 171"/>
        <xdr:cNvCxnSpPr/>
      </xdr:nvCxnSpPr>
      <xdr:spPr>
        <a:xfrm flipV="1">
          <a:off x="3797300" y="102167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73" name="楕円 172"/>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151856</xdr:rowOff>
    </xdr:to>
    <xdr:cxnSp macro="">
      <xdr:nvCxnSpPr>
        <xdr:cNvPr id="174" name="直線コネクタ 173"/>
        <xdr:cNvCxnSpPr/>
      </xdr:nvCxnSpPr>
      <xdr:spPr>
        <a:xfrm flipV="1">
          <a:off x="2908300" y="102412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75"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76"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77"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167657</xdr:rowOff>
    </xdr:from>
    <xdr:ext cx="405111" cy="259045"/>
    <xdr:sp macro="" textlink="">
      <xdr:nvSpPr>
        <xdr:cNvPr id="178" name="n_1mainValue【橋りょう・トンネ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22333</xdr:rowOff>
    </xdr:from>
    <xdr:ext cx="405111" cy="259045"/>
    <xdr:sp macro="" textlink="">
      <xdr:nvSpPr>
        <xdr:cNvPr id="179" name="n_2mainValue【橋りょう・トンネル】&#10;有形固定資産減価償却率"/>
        <xdr:cNvSpPr txBox="1"/>
      </xdr:nvSpPr>
      <xdr:spPr>
        <a:xfrm>
          <a:off x="2705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03" name="直線コネクタ 202"/>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04"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05" name="直線コネクタ 204"/>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06"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07" name="直線コネクタ 206"/>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08" name="【橋りょう・トンネル】&#10;一人当たり有形固定資産（償却資産）額平均値テキスト"/>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9" name="フローチャート: 判断 208"/>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0" name="フローチャート: 判断 209"/>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11" name="フローチャート: 判断 210"/>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12" name="フローチャート: 判断 211"/>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144169</xdr:rowOff>
    </xdr:from>
    <xdr:to>
      <xdr:col>55</xdr:col>
      <xdr:colOff>50800</xdr:colOff>
      <xdr:row>64</xdr:row>
      <xdr:rowOff>74319</xdr:rowOff>
    </xdr:to>
    <xdr:sp macro="" textlink="">
      <xdr:nvSpPr>
        <xdr:cNvPr id="218" name="楕円 217"/>
        <xdr:cNvSpPr/>
      </xdr:nvSpPr>
      <xdr:spPr>
        <a:xfrm>
          <a:off x="10426700" y="109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59096</xdr:rowOff>
    </xdr:from>
    <xdr:ext cx="534377" cy="259045"/>
    <xdr:sp macro="" textlink="">
      <xdr:nvSpPr>
        <xdr:cNvPr id="219" name="【橋りょう・トンネル】&#10;一人当たり有形固定資産（償却資産）額該当値テキスト"/>
        <xdr:cNvSpPr txBox="1"/>
      </xdr:nvSpPr>
      <xdr:spPr>
        <a:xfrm>
          <a:off x="10515600" y="1086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144142</xdr:rowOff>
    </xdr:from>
    <xdr:to>
      <xdr:col>50</xdr:col>
      <xdr:colOff>165100</xdr:colOff>
      <xdr:row>64</xdr:row>
      <xdr:rowOff>74292</xdr:rowOff>
    </xdr:to>
    <xdr:sp macro="" textlink="">
      <xdr:nvSpPr>
        <xdr:cNvPr id="220" name="楕円 219"/>
        <xdr:cNvSpPr/>
      </xdr:nvSpPr>
      <xdr:spPr>
        <a:xfrm>
          <a:off x="9588500" y="109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23492</xdr:rowOff>
    </xdr:from>
    <xdr:to>
      <xdr:col>55</xdr:col>
      <xdr:colOff>0</xdr:colOff>
      <xdr:row>64</xdr:row>
      <xdr:rowOff>23519</xdr:rowOff>
    </xdr:to>
    <xdr:cxnSp macro="">
      <xdr:nvCxnSpPr>
        <xdr:cNvPr id="221" name="直線コネクタ 220"/>
        <xdr:cNvCxnSpPr/>
      </xdr:nvCxnSpPr>
      <xdr:spPr>
        <a:xfrm>
          <a:off x="9639300" y="10996292"/>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143929</xdr:rowOff>
    </xdr:from>
    <xdr:to>
      <xdr:col>46</xdr:col>
      <xdr:colOff>38100</xdr:colOff>
      <xdr:row>64</xdr:row>
      <xdr:rowOff>74079</xdr:rowOff>
    </xdr:to>
    <xdr:sp macro="" textlink="">
      <xdr:nvSpPr>
        <xdr:cNvPr id="222" name="楕円 221"/>
        <xdr:cNvSpPr/>
      </xdr:nvSpPr>
      <xdr:spPr>
        <a:xfrm>
          <a:off x="8699500" y="1094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23279</xdr:rowOff>
    </xdr:from>
    <xdr:to>
      <xdr:col>50</xdr:col>
      <xdr:colOff>114300</xdr:colOff>
      <xdr:row>64</xdr:row>
      <xdr:rowOff>23492</xdr:rowOff>
    </xdr:to>
    <xdr:cxnSp macro="">
      <xdr:nvCxnSpPr>
        <xdr:cNvPr id="223" name="直線コネクタ 222"/>
        <xdr:cNvCxnSpPr/>
      </xdr:nvCxnSpPr>
      <xdr:spPr>
        <a:xfrm>
          <a:off x="8750300" y="10996079"/>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24"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25"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26"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65419</xdr:rowOff>
    </xdr:from>
    <xdr:ext cx="534377" cy="259045"/>
    <xdr:sp macro="" textlink="">
      <xdr:nvSpPr>
        <xdr:cNvPr id="227" name="n_1mainValue【橋りょう・トンネル】&#10;一人当たり有形固定資産（償却資産）額"/>
        <xdr:cNvSpPr txBox="1"/>
      </xdr:nvSpPr>
      <xdr:spPr>
        <a:xfrm>
          <a:off x="9359411" y="110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65206</xdr:rowOff>
    </xdr:from>
    <xdr:ext cx="534377" cy="259045"/>
    <xdr:sp macro="" textlink="">
      <xdr:nvSpPr>
        <xdr:cNvPr id="228" name="n_2mainValue【橋りょう・トンネル】&#10;一人当たり有形固定資産（償却資産）額"/>
        <xdr:cNvSpPr txBox="1"/>
      </xdr:nvSpPr>
      <xdr:spPr>
        <a:xfrm>
          <a:off x="8483111" y="110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53" name="直線コネクタ 252"/>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54"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55" name="直線コネクタ 254"/>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6"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7" name="直線コネクタ 256"/>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58"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9" name="フローチャート: 判断 258"/>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60" name="フローチャート: 判断 25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1" name="フローチャート: 判断 260"/>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62" name="フローチャート: 判断 261"/>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74930</xdr:rowOff>
    </xdr:from>
    <xdr:to>
      <xdr:col>24</xdr:col>
      <xdr:colOff>114300</xdr:colOff>
      <xdr:row>81</xdr:row>
      <xdr:rowOff>5080</xdr:rowOff>
    </xdr:to>
    <xdr:sp macro="" textlink="">
      <xdr:nvSpPr>
        <xdr:cNvPr id="268" name="楕円 267"/>
        <xdr:cNvSpPr/>
      </xdr:nvSpPr>
      <xdr:spPr>
        <a:xfrm>
          <a:off x="4584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97807</xdr:rowOff>
    </xdr:from>
    <xdr:ext cx="405111" cy="259045"/>
    <xdr:sp macro="" textlink="">
      <xdr:nvSpPr>
        <xdr:cNvPr id="269" name="【公営住宅】&#10;有形固定資産減価償却率該当値テキスト"/>
        <xdr:cNvSpPr txBox="1"/>
      </xdr:nvSpPr>
      <xdr:spPr>
        <a:xfrm>
          <a:off x="4673600"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114936</xdr:rowOff>
    </xdr:from>
    <xdr:to>
      <xdr:col>20</xdr:col>
      <xdr:colOff>38100</xdr:colOff>
      <xdr:row>81</xdr:row>
      <xdr:rowOff>45086</xdr:rowOff>
    </xdr:to>
    <xdr:sp macro="" textlink="">
      <xdr:nvSpPr>
        <xdr:cNvPr id="270" name="楕円 269"/>
        <xdr:cNvSpPr/>
      </xdr:nvSpPr>
      <xdr:spPr>
        <a:xfrm>
          <a:off x="3746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125730</xdr:rowOff>
    </xdr:from>
    <xdr:to>
      <xdr:col>24</xdr:col>
      <xdr:colOff>63500</xdr:colOff>
      <xdr:row>80</xdr:row>
      <xdr:rowOff>165736</xdr:rowOff>
    </xdr:to>
    <xdr:cxnSp macro="">
      <xdr:nvCxnSpPr>
        <xdr:cNvPr id="271" name="直線コネクタ 270"/>
        <xdr:cNvCxnSpPr/>
      </xdr:nvCxnSpPr>
      <xdr:spPr>
        <a:xfrm flipV="1">
          <a:off x="3797300" y="138417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156845</xdr:rowOff>
    </xdr:from>
    <xdr:to>
      <xdr:col>15</xdr:col>
      <xdr:colOff>101600</xdr:colOff>
      <xdr:row>81</xdr:row>
      <xdr:rowOff>86995</xdr:rowOff>
    </xdr:to>
    <xdr:sp macro="" textlink="">
      <xdr:nvSpPr>
        <xdr:cNvPr id="272" name="楕円 271"/>
        <xdr:cNvSpPr/>
      </xdr:nvSpPr>
      <xdr:spPr>
        <a:xfrm>
          <a:off x="2857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165736</xdr:rowOff>
    </xdr:from>
    <xdr:to>
      <xdr:col>19</xdr:col>
      <xdr:colOff>177800</xdr:colOff>
      <xdr:row>81</xdr:row>
      <xdr:rowOff>36195</xdr:rowOff>
    </xdr:to>
    <xdr:cxnSp macro="">
      <xdr:nvCxnSpPr>
        <xdr:cNvPr id="273" name="直線コネクタ 272"/>
        <xdr:cNvCxnSpPr/>
      </xdr:nvCxnSpPr>
      <xdr:spPr>
        <a:xfrm flipV="1">
          <a:off x="2908300" y="138817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137177</xdr:rowOff>
    </xdr:from>
    <xdr:ext cx="405111" cy="259045"/>
    <xdr:sp macro="" textlink="">
      <xdr:nvSpPr>
        <xdr:cNvPr id="274" name="n_1ave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75"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76"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61613</xdr:rowOff>
    </xdr:from>
    <xdr:ext cx="405111" cy="259045"/>
    <xdr:sp macro="" textlink="">
      <xdr:nvSpPr>
        <xdr:cNvPr id="277" name="n_1mainValue【公営住宅】&#10;有形固定資産減価償却率"/>
        <xdr:cNvSpPr txBox="1"/>
      </xdr:nvSpPr>
      <xdr:spPr>
        <a:xfrm>
          <a:off x="3582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78" name="n_2mainValue【公営住宅】&#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98" name="直線コネクタ 297"/>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99"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00" name="直線コネクタ 299"/>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01"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02" name="直線コネクタ 301"/>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03"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04" name="フローチャート: 判断 303"/>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05" name="フローチャート: 判断 304"/>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06" name="フローチャート: 判断 305"/>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07" name="フローチャート: 判断 306"/>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167323</xdr:rowOff>
    </xdr:from>
    <xdr:to>
      <xdr:col>55</xdr:col>
      <xdr:colOff>50800</xdr:colOff>
      <xdr:row>85</xdr:row>
      <xdr:rowOff>97473</xdr:rowOff>
    </xdr:to>
    <xdr:sp macro="" textlink="">
      <xdr:nvSpPr>
        <xdr:cNvPr id="313" name="楕円 312"/>
        <xdr:cNvSpPr/>
      </xdr:nvSpPr>
      <xdr:spPr>
        <a:xfrm>
          <a:off x="104267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82250</xdr:rowOff>
    </xdr:from>
    <xdr:ext cx="469744" cy="259045"/>
    <xdr:sp macro="" textlink="">
      <xdr:nvSpPr>
        <xdr:cNvPr id="314" name="【公営住宅】&#10;一人当たり面積該当値テキスト"/>
        <xdr:cNvSpPr txBox="1"/>
      </xdr:nvSpPr>
      <xdr:spPr>
        <a:xfrm>
          <a:off x="10515600" y="1448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167323</xdr:rowOff>
    </xdr:from>
    <xdr:to>
      <xdr:col>50</xdr:col>
      <xdr:colOff>165100</xdr:colOff>
      <xdr:row>85</xdr:row>
      <xdr:rowOff>97473</xdr:rowOff>
    </xdr:to>
    <xdr:sp macro="" textlink="">
      <xdr:nvSpPr>
        <xdr:cNvPr id="315" name="楕円 314"/>
        <xdr:cNvSpPr/>
      </xdr:nvSpPr>
      <xdr:spPr>
        <a:xfrm>
          <a:off x="95885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46673</xdr:rowOff>
    </xdr:from>
    <xdr:to>
      <xdr:col>55</xdr:col>
      <xdr:colOff>0</xdr:colOff>
      <xdr:row>85</xdr:row>
      <xdr:rowOff>46673</xdr:rowOff>
    </xdr:to>
    <xdr:cxnSp macro="">
      <xdr:nvCxnSpPr>
        <xdr:cNvPr id="316" name="直線コネクタ 315"/>
        <xdr:cNvCxnSpPr/>
      </xdr:nvCxnSpPr>
      <xdr:spPr>
        <a:xfrm>
          <a:off x="9639300" y="14619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167323</xdr:rowOff>
    </xdr:from>
    <xdr:to>
      <xdr:col>46</xdr:col>
      <xdr:colOff>38100</xdr:colOff>
      <xdr:row>85</xdr:row>
      <xdr:rowOff>97473</xdr:rowOff>
    </xdr:to>
    <xdr:sp macro="" textlink="">
      <xdr:nvSpPr>
        <xdr:cNvPr id="317" name="楕円 316"/>
        <xdr:cNvSpPr/>
      </xdr:nvSpPr>
      <xdr:spPr>
        <a:xfrm>
          <a:off x="86995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46673</xdr:rowOff>
    </xdr:from>
    <xdr:to>
      <xdr:col>50</xdr:col>
      <xdr:colOff>114300</xdr:colOff>
      <xdr:row>85</xdr:row>
      <xdr:rowOff>46673</xdr:rowOff>
    </xdr:to>
    <xdr:cxnSp macro="">
      <xdr:nvCxnSpPr>
        <xdr:cNvPr id="318" name="直線コネクタ 317"/>
        <xdr:cNvCxnSpPr/>
      </xdr:nvCxnSpPr>
      <xdr:spPr>
        <a:xfrm>
          <a:off x="8750300" y="14619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19"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20"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21"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88600</xdr:rowOff>
    </xdr:from>
    <xdr:ext cx="469744" cy="259045"/>
    <xdr:sp macro="" textlink="">
      <xdr:nvSpPr>
        <xdr:cNvPr id="322" name="n_1mainValue【公営住宅】&#10;一人当たり面積"/>
        <xdr:cNvSpPr txBox="1"/>
      </xdr:nvSpPr>
      <xdr:spPr>
        <a:xfrm>
          <a:off x="9391727" y="1466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88600</xdr:rowOff>
    </xdr:from>
    <xdr:ext cx="469744" cy="259045"/>
    <xdr:sp macro="" textlink="">
      <xdr:nvSpPr>
        <xdr:cNvPr id="323" name="n_2mainValue【公営住宅】&#10;一人当たり面積"/>
        <xdr:cNvSpPr txBox="1"/>
      </xdr:nvSpPr>
      <xdr:spPr>
        <a:xfrm>
          <a:off x="8515427" y="1466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64" name="直線コネクタ 363"/>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65"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66" name="直線コネクタ 365"/>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67"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68" name="直線コネクタ 367"/>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69"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70" name="フローチャート: 判断 369"/>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71" name="フローチャート: 判断 370"/>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72" name="フローチャート: 判断 371"/>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73" name="フローチャート: 判断 372"/>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149225</xdr:rowOff>
    </xdr:from>
    <xdr:to>
      <xdr:col>85</xdr:col>
      <xdr:colOff>177800</xdr:colOff>
      <xdr:row>35</xdr:row>
      <xdr:rowOff>79375</xdr:rowOff>
    </xdr:to>
    <xdr:sp macro="" textlink="">
      <xdr:nvSpPr>
        <xdr:cNvPr id="379" name="楕円 378"/>
        <xdr:cNvSpPr/>
      </xdr:nvSpPr>
      <xdr:spPr>
        <a:xfrm>
          <a:off x="162687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64152</xdr:rowOff>
    </xdr:from>
    <xdr:ext cx="405111" cy="259045"/>
    <xdr:sp macro="" textlink="">
      <xdr:nvSpPr>
        <xdr:cNvPr id="380" name="【認定こども園・幼稚園・保育所】&#10;有形固定資産減価償却率該当値テキスト"/>
        <xdr:cNvSpPr txBox="1"/>
      </xdr:nvSpPr>
      <xdr:spPr>
        <a:xfrm>
          <a:off x="16357600" y="589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381" name="楕円 380"/>
        <xdr:cNvSpPr/>
      </xdr:nvSpPr>
      <xdr:spPr>
        <a:xfrm>
          <a:off x="15430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28575</xdr:rowOff>
    </xdr:from>
    <xdr:to>
      <xdr:col>85</xdr:col>
      <xdr:colOff>127000</xdr:colOff>
      <xdr:row>35</xdr:row>
      <xdr:rowOff>76200</xdr:rowOff>
    </xdr:to>
    <xdr:cxnSp macro="">
      <xdr:nvCxnSpPr>
        <xdr:cNvPr id="382" name="直線コネクタ 381"/>
        <xdr:cNvCxnSpPr/>
      </xdr:nvCxnSpPr>
      <xdr:spPr>
        <a:xfrm flipV="1">
          <a:off x="15481300" y="60293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46355</xdr:rowOff>
    </xdr:from>
    <xdr:to>
      <xdr:col>76</xdr:col>
      <xdr:colOff>165100</xdr:colOff>
      <xdr:row>35</xdr:row>
      <xdr:rowOff>147955</xdr:rowOff>
    </xdr:to>
    <xdr:sp macro="" textlink="">
      <xdr:nvSpPr>
        <xdr:cNvPr id="383" name="楕円 382"/>
        <xdr:cNvSpPr/>
      </xdr:nvSpPr>
      <xdr:spPr>
        <a:xfrm>
          <a:off x="14541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97155</xdr:rowOff>
    </xdr:to>
    <xdr:cxnSp macro="">
      <xdr:nvCxnSpPr>
        <xdr:cNvPr id="384" name="直線コネクタ 383"/>
        <xdr:cNvCxnSpPr/>
      </xdr:nvCxnSpPr>
      <xdr:spPr>
        <a:xfrm flipV="1">
          <a:off x="14592300" y="60769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85"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386"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387"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388" name="n_1mainValue【認定こども園・幼稚園・保育所】&#10;有形固定資産減価償却率"/>
        <xdr:cNvSpPr txBox="1"/>
      </xdr:nvSpPr>
      <xdr:spPr>
        <a:xfrm>
          <a:off x="15266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164482</xdr:rowOff>
    </xdr:from>
    <xdr:ext cx="405111" cy="259045"/>
    <xdr:sp macro="" textlink="">
      <xdr:nvSpPr>
        <xdr:cNvPr id="389" name="n_2mainValue【認定こども園・幼稚園・保育所】&#10;有形固定資産減価償却率"/>
        <xdr:cNvSpPr txBox="1"/>
      </xdr:nvSpPr>
      <xdr:spPr>
        <a:xfrm>
          <a:off x="14389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11" name="直線コネクタ 410"/>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2"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13" name="直線コネクタ 412"/>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14"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15" name="直線コネクタ 414"/>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16"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17" name="フローチャート: 判断 416"/>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18" name="フローチャート: 判断 417"/>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19" name="フローチャート: 判断 418"/>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20" name="フローチャート: 判断 419"/>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57404</xdr:rowOff>
    </xdr:from>
    <xdr:to>
      <xdr:col>116</xdr:col>
      <xdr:colOff>114300</xdr:colOff>
      <xdr:row>40</xdr:row>
      <xdr:rowOff>159004</xdr:rowOff>
    </xdr:to>
    <xdr:sp macro="" textlink="">
      <xdr:nvSpPr>
        <xdr:cNvPr id="426" name="楕円 425"/>
        <xdr:cNvSpPr/>
      </xdr:nvSpPr>
      <xdr:spPr>
        <a:xfrm>
          <a:off x="22110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35831</xdr:rowOff>
    </xdr:from>
    <xdr:ext cx="469744" cy="259045"/>
    <xdr:sp macro="" textlink="">
      <xdr:nvSpPr>
        <xdr:cNvPr id="427" name="【認定こども園・幼稚園・保育所】&#10;一人当たり面積該当値テキスト"/>
        <xdr:cNvSpPr txBox="1"/>
      </xdr:nvSpPr>
      <xdr:spPr>
        <a:xfrm>
          <a:off x="2219960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57404</xdr:rowOff>
    </xdr:from>
    <xdr:to>
      <xdr:col>112</xdr:col>
      <xdr:colOff>38100</xdr:colOff>
      <xdr:row>40</xdr:row>
      <xdr:rowOff>159004</xdr:rowOff>
    </xdr:to>
    <xdr:sp macro="" textlink="">
      <xdr:nvSpPr>
        <xdr:cNvPr id="428" name="楕円 427"/>
        <xdr:cNvSpPr/>
      </xdr:nvSpPr>
      <xdr:spPr>
        <a:xfrm>
          <a:off x="21272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108204</xdr:rowOff>
    </xdr:from>
    <xdr:to>
      <xdr:col>116</xdr:col>
      <xdr:colOff>63500</xdr:colOff>
      <xdr:row>40</xdr:row>
      <xdr:rowOff>108204</xdr:rowOff>
    </xdr:to>
    <xdr:cxnSp macro="">
      <xdr:nvCxnSpPr>
        <xdr:cNvPr id="429" name="直線コネクタ 428"/>
        <xdr:cNvCxnSpPr/>
      </xdr:nvCxnSpPr>
      <xdr:spPr>
        <a:xfrm>
          <a:off x="21323300" y="696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57404</xdr:rowOff>
    </xdr:from>
    <xdr:to>
      <xdr:col>107</xdr:col>
      <xdr:colOff>101600</xdr:colOff>
      <xdr:row>40</xdr:row>
      <xdr:rowOff>159004</xdr:rowOff>
    </xdr:to>
    <xdr:sp macro="" textlink="">
      <xdr:nvSpPr>
        <xdr:cNvPr id="430" name="楕円 429"/>
        <xdr:cNvSpPr/>
      </xdr:nvSpPr>
      <xdr:spPr>
        <a:xfrm>
          <a:off x="20383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108204</xdr:rowOff>
    </xdr:from>
    <xdr:to>
      <xdr:col>111</xdr:col>
      <xdr:colOff>177800</xdr:colOff>
      <xdr:row>40</xdr:row>
      <xdr:rowOff>108204</xdr:rowOff>
    </xdr:to>
    <xdr:cxnSp macro="">
      <xdr:nvCxnSpPr>
        <xdr:cNvPr id="431" name="直線コネクタ 430"/>
        <xdr:cNvCxnSpPr/>
      </xdr:nvCxnSpPr>
      <xdr:spPr>
        <a:xfrm>
          <a:off x="20434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32"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33"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34"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150131</xdr:rowOff>
    </xdr:from>
    <xdr:ext cx="469744" cy="259045"/>
    <xdr:sp macro="" textlink="">
      <xdr:nvSpPr>
        <xdr:cNvPr id="435" name="n_1mainValue【認定こども園・幼稚園・保育所】&#10;一人当たり面積"/>
        <xdr:cNvSpPr txBox="1"/>
      </xdr:nvSpPr>
      <xdr:spPr>
        <a:xfrm>
          <a:off x="21075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150131</xdr:rowOff>
    </xdr:from>
    <xdr:ext cx="469744" cy="259045"/>
    <xdr:sp macro="" textlink="">
      <xdr:nvSpPr>
        <xdr:cNvPr id="436" name="n_2mainValue【認定こども園・幼稚園・保育所】&#10;一人当たり面積"/>
        <xdr:cNvSpPr txBox="1"/>
      </xdr:nvSpPr>
      <xdr:spPr>
        <a:xfrm>
          <a:off x="20199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61" name="直線コネクタ 460"/>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62"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63" name="直線コネクタ 462"/>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64"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65" name="直線コネクタ 464"/>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66"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67" name="フローチャート: 判断 466"/>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68" name="フローチャート: 判断 467"/>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69" name="フローチャート: 判断 468"/>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70" name="フローチャート: 判断 469"/>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116840</xdr:rowOff>
    </xdr:from>
    <xdr:to>
      <xdr:col>85</xdr:col>
      <xdr:colOff>177800</xdr:colOff>
      <xdr:row>58</xdr:row>
      <xdr:rowOff>46990</xdr:rowOff>
    </xdr:to>
    <xdr:sp macro="" textlink="">
      <xdr:nvSpPr>
        <xdr:cNvPr id="476" name="楕円 475"/>
        <xdr:cNvSpPr/>
      </xdr:nvSpPr>
      <xdr:spPr>
        <a:xfrm>
          <a:off x="162687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139717</xdr:rowOff>
    </xdr:from>
    <xdr:ext cx="405111" cy="259045"/>
    <xdr:sp macro="" textlink="">
      <xdr:nvSpPr>
        <xdr:cNvPr id="477" name="【学校施設】&#10;有形固定資産減価償却率該当値テキスト"/>
        <xdr:cNvSpPr txBox="1"/>
      </xdr:nvSpPr>
      <xdr:spPr>
        <a:xfrm>
          <a:off x="16357600"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478" name="楕円 477"/>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167640</xdr:rowOff>
    </xdr:from>
    <xdr:to>
      <xdr:col>85</xdr:col>
      <xdr:colOff>127000</xdr:colOff>
      <xdr:row>58</xdr:row>
      <xdr:rowOff>11430</xdr:rowOff>
    </xdr:to>
    <xdr:cxnSp macro="">
      <xdr:nvCxnSpPr>
        <xdr:cNvPr id="479" name="直線コネクタ 478"/>
        <xdr:cNvCxnSpPr/>
      </xdr:nvCxnSpPr>
      <xdr:spPr>
        <a:xfrm flipV="1">
          <a:off x="15481300" y="99402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132080</xdr:rowOff>
    </xdr:from>
    <xdr:to>
      <xdr:col>76</xdr:col>
      <xdr:colOff>165100</xdr:colOff>
      <xdr:row>58</xdr:row>
      <xdr:rowOff>62230</xdr:rowOff>
    </xdr:to>
    <xdr:sp macro="" textlink="">
      <xdr:nvSpPr>
        <xdr:cNvPr id="480" name="楕円 479"/>
        <xdr:cNvSpPr/>
      </xdr:nvSpPr>
      <xdr:spPr>
        <a:xfrm>
          <a:off x="14541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58</xdr:row>
      <xdr:rowOff>11430</xdr:rowOff>
    </xdr:to>
    <xdr:cxnSp macro="">
      <xdr:nvCxnSpPr>
        <xdr:cNvPr id="481" name="直線コネクタ 480"/>
        <xdr:cNvCxnSpPr/>
      </xdr:nvCxnSpPr>
      <xdr:spPr>
        <a:xfrm>
          <a:off x="14592300" y="9955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482"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483" name="n_2ave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484"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78757</xdr:rowOff>
    </xdr:from>
    <xdr:ext cx="405111" cy="259045"/>
    <xdr:sp macro="" textlink="">
      <xdr:nvSpPr>
        <xdr:cNvPr id="485" name="n_1mainValue【学校施設】&#10;有形固定資産減価償却率"/>
        <xdr:cNvSpPr txBox="1"/>
      </xdr:nvSpPr>
      <xdr:spPr>
        <a:xfrm>
          <a:off x="15266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78757</xdr:rowOff>
    </xdr:from>
    <xdr:ext cx="405111" cy="259045"/>
    <xdr:sp macro="" textlink="">
      <xdr:nvSpPr>
        <xdr:cNvPr id="486" name="n_2mainValue【学校施設】&#10;有形固定資産減価償却率"/>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8" name="直線コネクタ 49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9" name="テキスト ボックス 49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0" name="直線コネクタ 49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1" name="テキスト ボックス 50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2" name="直線コネクタ 50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3" name="テキスト ボックス 50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4" name="直線コネクタ 50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5" name="テキスト ボックス 50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6" name="直線コネクタ 50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7" name="テキスト ボックス 50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8" name="直線コネクタ 50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9" name="テキスト ボックス 50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13" name="直線コネクタ 512"/>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14"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15" name="直線コネクタ 514"/>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16"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17" name="直線コネクタ 516"/>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518" name="【学校施設】&#10;一人当たり面積平均値テキスト"/>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19" name="フローチャート: 判断 518"/>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20" name="フローチャート: 判断 519"/>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21" name="フローチャート: 判断 520"/>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22" name="フローチャート: 判断 521"/>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153307</xdr:rowOff>
    </xdr:from>
    <xdr:to>
      <xdr:col>116</xdr:col>
      <xdr:colOff>114300</xdr:colOff>
      <xdr:row>62</xdr:row>
      <xdr:rowOff>83457</xdr:rowOff>
    </xdr:to>
    <xdr:sp macro="" textlink="">
      <xdr:nvSpPr>
        <xdr:cNvPr id="528" name="楕円 527"/>
        <xdr:cNvSpPr/>
      </xdr:nvSpPr>
      <xdr:spPr>
        <a:xfrm>
          <a:off x="221107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131734</xdr:rowOff>
    </xdr:from>
    <xdr:ext cx="469744" cy="259045"/>
    <xdr:sp macro="" textlink="">
      <xdr:nvSpPr>
        <xdr:cNvPr id="529" name="【学校施設】&#10;一人当たり面積該当値テキスト"/>
        <xdr:cNvSpPr txBox="1"/>
      </xdr:nvSpPr>
      <xdr:spPr>
        <a:xfrm>
          <a:off x="22199600"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153307</xdr:rowOff>
    </xdr:from>
    <xdr:to>
      <xdr:col>112</xdr:col>
      <xdr:colOff>38100</xdr:colOff>
      <xdr:row>62</xdr:row>
      <xdr:rowOff>83457</xdr:rowOff>
    </xdr:to>
    <xdr:sp macro="" textlink="">
      <xdr:nvSpPr>
        <xdr:cNvPr id="530" name="楕円 529"/>
        <xdr:cNvSpPr/>
      </xdr:nvSpPr>
      <xdr:spPr>
        <a:xfrm>
          <a:off x="21272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32657</xdr:rowOff>
    </xdr:from>
    <xdr:to>
      <xdr:col>116</xdr:col>
      <xdr:colOff>63500</xdr:colOff>
      <xdr:row>62</xdr:row>
      <xdr:rowOff>32657</xdr:rowOff>
    </xdr:to>
    <xdr:cxnSp macro="">
      <xdr:nvCxnSpPr>
        <xdr:cNvPr id="531" name="直線コネクタ 530"/>
        <xdr:cNvCxnSpPr/>
      </xdr:nvCxnSpPr>
      <xdr:spPr>
        <a:xfrm>
          <a:off x="21323300" y="1066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532" name="楕円 531"/>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32657</xdr:rowOff>
    </xdr:from>
    <xdr:to>
      <xdr:col>111</xdr:col>
      <xdr:colOff>177800</xdr:colOff>
      <xdr:row>62</xdr:row>
      <xdr:rowOff>68580</xdr:rowOff>
    </xdr:to>
    <xdr:cxnSp macro="">
      <xdr:nvCxnSpPr>
        <xdr:cNvPr id="533" name="直線コネクタ 532"/>
        <xdr:cNvCxnSpPr/>
      </xdr:nvCxnSpPr>
      <xdr:spPr>
        <a:xfrm flipV="1">
          <a:off x="20434300" y="106625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34"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35"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536"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74584</xdr:rowOff>
    </xdr:from>
    <xdr:ext cx="469744" cy="259045"/>
    <xdr:sp macro="" textlink="">
      <xdr:nvSpPr>
        <xdr:cNvPr id="537" name="n_1mainValue【学校施設】&#10;一人当たり面積"/>
        <xdr:cNvSpPr txBox="1"/>
      </xdr:nvSpPr>
      <xdr:spPr>
        <a:xfrm>
          <a:off x="210757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538" name="n_2mainValue【学校施設】&#10;一人当たり面積"/>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9" name="直線コネクタ 5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0" name="テキスト ボックス 5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1" name="直線コネクタ 5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2" name="テキスト ボックス 5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3" name="直線コネクタ 5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4" name="テキスト ボックス 5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5" name="直線コネクタ 5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6" name="テキスト ボックス 5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7" name="直線コネクタ 5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8" name="テキスト ボックス 5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9" name="直線コネクタ 5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0" name="テキスト ボックス 5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64" name="直線コネクタ 563"/>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65"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66" name="直線コネクタ 56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8" name="直線コネクタ 56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69"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70" name="フローチャート: 判断 569"/>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71" name="フローチャート: 判断 570"/>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72" name="フローチャート: 判断 571"/>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573" name="フローチャート: 判断 572"/>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xdr:rowOff>
    </xdr:from>
    <xdr:to>
      <xdr:col>85</xdr:col>
      <xdr:colOff>177800</xdr:colOff>
      <xdr:row>81</xdr:row>
      <xdr:rowOff>103595</xdr:rowOff>
    </xdr:to>
    <xdr:sp macro="" textlink="">
      <xdr:nvSpPr>
        <xdr:cNvPr id="579" name="楕円 578"/>
        <xdr:cNvSpPr/>
      </xdr:nvSpPr>
      <xdr:spPr>
        <a:xfrm>
          <a:off x="162687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24872</xdr:rowOff>
    </xdr:from>
    <xdr:ext cx="405111" cy="259045"/>
    <xdr:sp macro="" textlink="">
      <xdr:nvSpPr>
        <xdr:cNvPr id="580" name="【児童館】&#10;有形固定資産減価償却率該当値テキスト"/>
        <xdr:cNvSpPr txBox="1"/>
      </xdr:nvSpPr>
      <xdr:spPr>
        <a:xfrm>
          <a:off x="16357600" y="137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29755</xdr:rowOff>
    </xdr:from>
    <xdr:to>
      <xdr:col>81</xdr:col>
      <xdr:colOff>101600</xdr:colOff>
      <xdr:row>81</xdr:row>
      <xdr:rowOff>131355</xdr:rowOff>
    </xdr:to>
    <xdr:sp macro="" textlink="">
      <xdr:nvSpPr>
        <xdr:cNvPr id="581" name="楕円 580"/>
        <xdr:cNvSpPr/>
      </xdr:nvSpPr>
      <xdr:spPr>
        <a:xfrm>
          <a:off x="15430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52795</xdr:rowOff>
    </xdr:from>
    <xdr:to>
      <xdr:col>85</xdr:col>
      <xdr:colOff>127000</xdr:colOff>
      <xdr:row>81</xdr:row>
      <xdr:rowOff>80555</xdr:rowOff>
    </xdr:to>
    <xdr:cxnSp macro="">
      <xdr:nvCxnSpPr>
        <xdr:cNvPr id="582" name="直線コネクタ 581"/>
        <xdr:cNvCxnSpPr/>
      </xdr:nvCxnSpPr>
      <xdr:spPr>
        <a:xfrm flipV="1">
          <a:off x="15481300" y="139402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70576</xdr:rowOff>
    </xdr:from>
    <xdr:to>
      <xdr:col>76</xdr:col>
      <xdr:colOff>165100</xdr:colOff>
      <xdr:row>80</xdr:row>
      <xdr:rowOff>726</xdr:rowOff>
    </xdr:to>
    <xdr:sp macro="" textlink="">
      <xdr:nvSpPr>
        <xdr:cNvPr id="583" name="楕円 582"/>
        <xdr:cNvSpPr/>
      </xdr:nvSpPr>
      <xdr:spPr>
        <a:xfrm>
          <a:off x="14541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121376</xdr:rowOff>
    </xdr:from>
    <xdr:to>
      <xdr:col>81</xdr:col>
      <xdr:colOff>50800</xdr:colOff>
      <xdr:row>81</xdr:row>
      <xdr:rowOff>80555</xdr:rowOff>
    </xdr:to>
    <xdr:cxnSp macro="">
      <xdr:nvCxnSpPr>
        <xdr:cNvPr id="584" name="直線コネクタ 583"/>
        <xdr:cNvCxnSpPr/>
      </xdr:nvCxnSpPr>
      <xdr:spPr>
        <a:xfrm>
          <a:off x="14592300" y="13665926"/>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585"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586"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587" name="n_3aveValue【児童館】&#10;有形固定資産減価償却率"/>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147882</xdr:rowOff>
    </xdr:from>
    <xdr:ext cx="405111" cy="259045"/>
    <xdr:sp macro="" textlink="">
      <xdr:nvSpPr>
        <xdr:cNvPr id="588" name="n_1mainValue【児童館】&#10;有形固定資産減価償却率"/>
        <xdr:cNvSpPr txBox="1"/>
      </xdr:nvSpPr>
      <xdr:spPr>
        <a:xfrm>
          <a:off x="152660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17253</xdr:rowOff>
    </xdr:from>
    <xdr:ext cx="405111" cy="259045"/>
    <xdr:sp macro="" textlink="">
      <xdr:nvSpPr>
        <xdr:cNvPr id="589" name="n_2mainValue【児童館】&#10;有形固定資産減価償却率"/>
        <xdr:cNvSpPr txBox="1"/>
      </xdr:nvSpPr>
      <xdr:spPr>
        <a:xfrm>
          <a:off x="14389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0" name="直線コネクタ 5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1" name="テキスト ボックス 6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2" name="直線コネクタ 6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3" name="テキスト ボックス 6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4" name="直線コネクタ 6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5" name="テキスト ボックス 6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6" name="直線コネクタ 6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7" name="テキスト ボックス 6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8" name="直線コネクタ 6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9" name="テキスト ボックス 6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13" name="直線コネクタ 612"/>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14"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15" name="直線コネクタ 61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1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17" name="直線コネクタ 61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8"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9" name="フローチャート: 判断 61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20" name="フローチャート: 判断 619"/>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21" name="フローチャート: 判断 62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22" name="フローチャート: 判断 621"/>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28" name="楕円 627"/>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29"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30" name="楕円 629"/>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31" name="直線コネクタ 630"/>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32" name="楕円 631"/>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33" name="直線コネクタ 632"/>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34"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35"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36"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37"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38"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9" name="テキスト ボックス 64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1" name="テキスト ボックス 6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61" name="直線コネクタ 660"/>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62"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63" name="直線コネクタ 662"/>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64"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65" name="直線コネクタ 664"/>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100855</xdr:rowOff>
    </xdr:from>
    <xdr:ext cx="405111" cy="259045"/>
    <xdr:sp macro="" textlink="">
      <xdr:nvSpPr>
        <xdr:cNvPr id="666" name="【公民館】&#10;有形固定資産減価償却率平均値テキスト"/>
        <xdr:cNvSpPr txBox="1"/>
      </xdr:nvSpPr>
      <xdr:spPr>
        <a:xfrm>
          <a:off x="16357600" y="1758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67" name="フローチャート: 判断 666"/>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69" name="フローチャート: 判断 668"/>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670" name="フローチャート: 判断 669"/>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89408</xdr:rowOff>
    </xdr:from>
    <xdr:to>
      <xdr:col>85</xdr:col>
      <xdr:colOff>177800</xdr:colOff>
      <xdr:row>105</xdr:row>
      <xdr:rowOff>19558</xdr:rowOff>
    </xdr:to>
    <xdr:sp macro="" textlink="">
      <xdr:nvSpPr>
        <xdr:cNvPr id="676" name="楕円 675"/>
        <xdr:cNvSpPr/>
      </xdr:nvSpPr>
      <xdr:spPr>
        <a:xfrm>
          <a:off x="16268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67835</xdr:rowOff>
    </xdr:from>
    <xdr:ext cx="405111" cy="259045"/>
    <xdr:sp macro="" textlink="">
      <xdr:nvSpPr>
        <xdr:cNvPr id="677" name="【公民館】&#10;有形固定資産減価償却率該当値テキスト"/>
        <xdr:cNvSpPr txBox="1"/>
      </xdr:nvSpPr>
      <xdr:spPr>
        <a:xfrm>
          <a:off x="16357600" y="1789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678" name="楕円 677"/>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140208</xdr:rowOff>
    </xdr:from>
    <xdr:to>
      <xdr:col>85</xdr:col>
      <xdr:colOff>127000</xdr:colOff>
      <xdr:row>105</xdr:row>
      <xdr:rowOff>19050</xdr:rowOff>
    </xdr:to>
    <xdr:cxnSp macro="">
      <xdr:nvCxnSpPr>
        <xdr:cNvPr id="679" name="直線コネクタ 678"/>
        <xdr:cNvCxnSpPr/>
      </xdr:nvCxnSpPr>
      <xdr:spPr>
        <a:xfrm flipV="1">
          <a:off x="15481300" y="179710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xdr:rowOff>
    </xdr:from>
    <xdr:to>
      <xdr:col>76</xdr:col>
      <xdr:colOff>165100</xdr:colOff>
      <xdr:row>105</xdr:row>
      <xdr:rowOff>101854</xdr:rowOff>
    </xdr:to>
    <xdr:sp macro="" textlink="">
      <xdr:nvSpPr>
        <xdr:cNvPr id="680" name="楕円 679"/>
        <xdr:cNvSpPr/>
      </xdr:nvSpPr>
      <xdr:spPr>
        <a:xfrm>
          <a:off x="14541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51054</xdr:rowOff>
    </xdr:to>
    <xdr:cxnSp macro="">
      <xdr:nvCxnSpPr>
        <xdr:cNvPr id="681" name="直線コネクタ 680"/>
        <xdr:cNvCxnSpPr/>
      </xdr:nvCxnSpPr>
      <xdr:spPr>
        <a:xfrm flipV="1">
          <a:off x="14592300" y="18021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82"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683"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684" name="n_3aveValue【公民館】&#10;有形固定資産減価償却率"/>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60977</xdr:rowOff>
    </xdr:from>
    <xdr:ext cx="405111" cy="259045"/>
    <xdr:sp macro="" textlink="">
      <xdr:nvSpPr>
        <xdr:cNvPr id="685" name="n_1main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92981</xdr:rowOff>
    </xdr:from>
    <xdr:ext cx="405111" cy="259045"/>
    <xdr:sp macro="" textlink="">
      <xdr:nvSpPr>
        <xdr:cNvPr id="686" name="n_2mainValue【公民館】&#10;有形固定資産減価償却率"/>
        <xdr:cNvSpPr txBox="1"/>
      </xdr:nvSpPr>
      <xdr:spPr>
        <a:xfrm>
          <a:off x="14389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10" name="直線コネクタ 709"/>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11"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12" name="直線コネクタ 71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13"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14" name="直線コネクタ 71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15"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16" name="フローチャート: 判断 71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17" name="フローチャート: 判断 716"/>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18" name="フローチャート: 判断 717"/>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19" name="フローチャート: 判断 718"/>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725" name="楕円 724"/>
        <xdr:cNvSpPr/>
      </xdr:nvSpPr>
      <xdr:spPr>
        <a:xfrm>
          <a:off x="22110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170197</xdr:rowOff>
    </xdr:from>
    <xdr:ext cx="469744" cy="259045"/>
    <xdr:sp macro="" textlink="">
      <xdr:nvSpPr>
        <xdr:cNvPr id="726" name="【公民館】&#10;一人当たり面積該当値テキスト"/>
        <xdr:cNvSpPr txBox="1"/>
      </xdr:nvSpPr>
      <xdr:spPr>
        <a:xfrm>
          <a:off x="2219960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147320</xdr:rowOff>
    </xdr:from>
    <xdr:to>
      <xdr:col>112</xdr:col>
      <xdr:colOff>38100</xdr:colOff>
      <xdr:row>105</xdr:row>
      <xdr:rowOff>77470</xdr:rowOff>
    </xdr:to>
    <xdr:sp macro="" textlink="">
      <xdr:nvSpPr>
        <xdr:cNvPr id="727" name="楕円 726"/>
        <xdr:cNvSpPr/>
      </xdr:nvSpPr>
      <xdr:spPr>
        <a:xfrm>
          <a:off x="2127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26670</xdr:rowOff>
    </xdr:from>
    <xdr:to>
      <xdr:col>116</xdr:col>
      <xdr:colOff>63500</xdr:colOff>
      <xdr:row>105</xdr:row>
      <xdr:rowOff>26670</xdr:rowOff>
    </xdr:to>
    <xdr:cxnSp macro="">
      <xdr:nvCxnSpPr>
        <xdr:cNvPr id="728" name="直線コネクタ 727"/>
        <xdr:cNvCxnSpPr/>
      </xdr:nvCxnSpPr>
      <xdr:spPr>
        <a:xfrm>
          <a:off x="21323300" y="1802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29" name="楕円 728"/>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26670</xdr:rowOff>
    </xdr:from>
    <xdr:to>
      <xdr:col>111</xdr:col>
      <xdr:colOff>177800</xdr:colOff>
      <xdr:row>105</xdr:row>
      <xdr:rowOff>26670</xdr:rowOff>
    </xdr:to>
    <xdr:cxnSp macro="">
      <xdr:nvCxnSpPr>
        <xdr:cNvPr id="730" name="直線コネクタ 729"/>
        <xdr:cNvCxnSpPr/>
      </xdr:nvCxnSpPr>
      <xdr:spPr>
        <a:xfrm>
          <a:off x="20434300" y="1802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731"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32"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33"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68597</xdr:rowOff>
    </xdr:from>
    <xdr:ext cx="469744" cy="259045"/>
    <xdr:sp macro="" textlink="">
      <xdr:nvSpPr>
        <xdr:cNvPr id="734" name="n_1mainValue【公民館】&#10;一人当たり面積"/>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735" name="n_2mainValue【公民館】&#10;一人当たり面積"/>
        <xdr:cNvSpPr txBox="1"/>
      </xdr:nvSpPr>
      <xdr:spPr>
        <a:xfrm>
          <a:off x="20199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１人当たりの各公共施設の面積等は類似団体内平均値と比較するとほぼ少なくなっており、人口からみるとコンパクトで効率的な行政運営を進めていると言える。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類似団体内平均値と比較して特に有形固定資産減価償却率が高くなっている施設は、保育園（</a:t>
          </a:r>
          <a:r>
            <a:rPr kumimoji="1" lang="en-US" altLang="ja-JP" sz="1300">
              <a:latin typeface="ＭＳ Ｐゴシック" panose="020B0600070205080204" pitchFamily="50" charset="-128"/>
              <a:ea typeface="ＭＳ Ｐゴシック" panose="020B0600070205080204" pitchFamily="50" charset="-128"/>
            </a:rPr>
            <a:t>83.5</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％）である。　これは各保育園、小学校及び中学校を昭和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年代に整備を行い築年数が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年程度経過しているためである。　</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公共施設等総合管理計画及び個別計画に基づき、計画的な保全を実施することで施設の長寿命化を図り財政負担の軽減と平準化を図っていく。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109,972
108,327
21.08
35,909,883
33,838,486
1,961,021
19,342,057
37,898,017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2" name="楕円 71"/>
        <xdr:cNvSpPr/>
      </xdr:nvSpPr>
      <xdr:spPr>
        <a:xfrm>
          <a:off x="4584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23784</xdr:rowOff>
    </xdr:from>
    <xdr:ext cx="405111" cy="259045"/>
    <xdr:sp macro="" textlink="">
      <xdr:nvSpPr>
        <xdr:cNvPr id="73" name="【図書館】&#10;有形固定資産減価償却率該当値テキスト"/>
        <xdr:cNvSpPr txBox="1"/>
      </xdr:nvSpPr>
      <xdr:spPr>
        <a:xfrm>
          <a:off x="4673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33564</xdr:rowOff>
    </xdr:from>
    <xdr:to>
      <xdr:col>20</xdr:col>
      <xdr:colOff>38100</xdr:colOff>
      <xdr:row>37</xdr:row>
      <xdr:rowOff>135164</xdr:rowOff>
    </xdr:to>
    <xdr:sp macro="" textlink="">
      <xdr:nvSpPr>
        <xdr:cNvPr id="74" name="楕円 73"/>
        <xdr:cNvSpPr/>
      </xdr:nvSpPr>
      <xdr:spPr>
        <a:xfrm>
          <a:off x="3746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51707</xdr:rowOff>
    </xdr:from>
    <xdr:to>
      <xdr:col>24</xdr:col>
      <xdr:colOff>63500</xdr:colOff>
      <xdr:row>37</xdr:row>
      <xdr:rowOff>84364</xdr:rowOff>
    </xdr:to>
    <xdr:cxnSp macro="">
      <xdr:nvCxnSpPr>
        <xdr:cNvPr id="75" name="直線コネクタ 74"/>
        <xdr:cNvCxnSpPr/>
      </xdr:nvCxnSpPr>
      <xdr:spPr>
        <a:xfrm flipV="1">
          <a:off x="3797300" y="6395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154396</xdr:rowOff>
    </xdr:from>
    <xdr:to>
      <xdr:col>15</xdr:col>
      <xdr:colOff>101600</xdr:colOff>
      <xdr:row>37</xdr:row>
      <xdr:rowOff>84546</xdr:rowOff>
    </xdr:to>
    <xdr:sp macro="" textlink="">
      <xdr:nvSpPr>
        <xdr:cNvPr id="76" name="楕円 75"/>
        <xdr:cNvSpPr/>
      </xdr:nvSpPr>
      <xdr:spPr>
        <a:xfrm>
          <a:off x="2857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33746</xdr:rowOff>
    </xdr:from>
    <xdr:to>
      <xdr:col>19</xdr:col>
      <xdr:colOff>177800</xdr:colOff>
      <xdr:row>37</xdr:row>
      <xdr:rowOff>84364</xdr:rowOff>
    </xdr:to>
    <xdr:cxnSp macro="">
      <xdr:nvCxnSpPr>
        <xdr:cNvPr id="77" name="直線コネクタ 76"/>
        <xdr:cNvCxnSpPr/>
      </xdr:nvCxnSpPr>
      <xdr:spPr>
        <a:xfrm>
          <a:off x="2908300" y="637739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macro="" textlink="">
      <xdr:nvSpPr>
        <xdr:cNvPr id="79"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0"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151691</xdr:rowOff>
    </xdr:from>
    <xdr:ext cx="405111" cy="259045"/>
    <xdr:sp macro="" textlink="">
      <xdr:nvSpPr>
        <xdr:cNvPr id="81" name="n_1mainValue【図書館】&#10;有形固定資産減価償却率"/>
        <xdr:cNvSpPr txBox="1"/>
      </xdr:nvSpPr>
      <xdr:spPr>
        <a:xfrm>
          <a:off x="3582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2" name="n_2mainValue【図書館】&#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8" name="直線コネクタ 107"/>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9"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0" name="直線コネクタ 109"/>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1"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2" name="直線コネクタ 111"/>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3"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4" name="フローチャート: 判断 113"/>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5" name="フローチャート: 判断 114"/>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6" name="フローチャート: 判断 115"/>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17" name="フローチャート: 判断 116"/>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166915</xdr:rowOff>
    </xdr:from>
    <xdr:to>
      <xdr:col>55</xdr:col>
      <xdr:colOff>50800</xdr:colOff>
      <xdr:row>41</xdr:row>
      <xdr:rowOff>97065</xdr:rowOff>
    </xdr:to>
    <xdr:sp macro="" textlink="">
      <xdr:nvSpPr>
        <xdr:cNvPr id="123" name="楕円 122"/>
        <xdr:cNvSpPr/>
      </xdr:nvSpPr>
      <xdr:spPr>
        <a:xfrm>
          <a:off x="104267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145342</xdr:rowOff>
    </xdr:from>
    <xdr:ext cx="469744" cy="259045"/>
    <xdr:sp macro="" textlink="">
      <xdr:nvSpPr>
        <xdr:cNvPr id="124" name="【図書館】&#10;一人当たり面積該当値テキスト"/>
        <xdr:cNvSpPr txBox="1"/>
      </xdr:nvSpPr>
      <xdr:spPr>
        <a:xfrm>
          <a:off x="10515600" y="700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166915</xdr:rowOff>
    </xdr:from>
    <xdr:to>
      <xdr:col>50</xdr:col>
      <xdr:colOff>165100</xdr:colOff>
      <xdr:row>41</xdr:row>
      <xdr:rowOff>97065</xdr:rowOff>
    </xdr:to>
    <xdr:sp macro="" textlink="">
      <xdr:nvSpPr>
        <xdr:cNvPr id="125" name="楕円 124"/>
        <xdr:cNvSpPr/>
      </xdr:nvSpPr>
      <xdr:spPr>
        <a:xfrm>
          <a:off x="9588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46265</xdr:rowOff>
    </xdr:from>
    <xdr:to>
      <xdr:col>55</xdr:col>
      <xdr:colOff>0</xdr:colOff>
      <xdr:row>41</xdr:row>
      <xdr:rowOff>46265</xdr:rowOff>
    </xdr:to>
    <xdr:cxnSp macro="">
      <xdr:nvCxnSpPr>
        <xdr:cNvPr id="126" name="直線コネクタ 125"/>
        <xdr:cNvCxnSpPr/>
      </xdr:nvCxnSpPr>
      <xdr:spPr>
        <a:xfrm>
          <a:off x="9639300" y="7075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166915</xdr:rowOff>
    </xdr:from>
    <xdr:to>
      <xdr:col>46</xdr:col>
      <xdr:colOff>38100</xdr:colOff>
      <xdr:row>41</xdr:row>
      <xdr:rowOff>97065</xdr:rowOff>
    </xdr:to>
    <xdr:sp macro="" textlink="">
      <xdr:nvSpPr>
        <xdr:cNvPr id="127" name="楕円 126"/>
        <xdr:cNvSpPr/>
      </xdr:nvSpPr>
      <xdr:spPr>
        <a:xfrm>
          <a:off x="8699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46265</xdr:rowOff>
    </xdr:from>
    <xdr:to>
      <xdr:col>50</xdr:col>
      <xdr:colOff>114300</xdr:colOff>
      <xdr:row>41</xdr:row>
      <xdr:rowOff>46265</xdr:rowOff>
    </xdr:to>
    <xdr:cxnSp macro="">
      <xdr:nvCxnSpPr>
        <xdr:cNvPr id="128" name="直線コネクタ 127"/>
        <xdr:cNvCxnSpPr/>
      </xdr:nvCxnSpPr>
      <xdr:spPr>
        <a:xfrm>
          <a:off x="8750300" y="707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9"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121755</xdr:rowOff>
    </xdr:from>
    <xdr:ext cx="469744" cy="259045"/>
    <xdr:sp macro="" textlink="">
      <xdr:nvSpPr>
        <xdr:cNvPr id="130"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165299</xdr:rowOff>
    </xdr:from>
    <xdr:ext cx="469744" cy="259045"/>
    <xdr:sp macro="" textlink="">
      <xdr:nvSpPr>
        <xdr:cNvPr id="131"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88192</xdr:rowOff>
    </xdr:from>
    <xdr:ext cx="469744" cy="259045"/>
    <xdr:sp macro="" textlink="">
      <xdr:nvSpPr>
        <xdr:cNvPr id="132" name="n_1mainValue【図書館】&#10;一人当たり面積"/>
        <xdr:cNvSpPr txBox="1"/>
      </xdr:nvSpPr>
      <xdr:spPr>
        <a:xfrm>
          <a:off x="93917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88192</xdr:rowOff>
    </xdr:from>
    <xdr:ext cx="469744" cy="259045"/>
    <xdr:sp macro="" textlink="">
      <xdr:nvSpPr>
        <xdr:cNvPr id="133" name="n_2mainValue【図書館】&#10;一人当たり面積"/>
        <xdr:cNvSpPr txBox="1"/>
      </xdr:nvSpPr>
      <xdr:spPr>
        <a:xfrm>
          <a:off x="85154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8" name="直線コネクタ 157"/>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9"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0" name="直線コネクタ 159"/>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1"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2" name="直線コネクタ 161"/>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3"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4" name="フローチャート: 判断 163"/>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5" name="フローチャート: 判断 164"/>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6" name="フローチャート: 判断 165"/>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67" name="フローチャート: 判断 166"/>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151130</xdr:rowOff>
    </xdr:from>
    <xdr:to>
      <xdr:col>24</xdr:col>
      <xdr:colOff>114300</xdr:colOff>
      <xdr:row>58</xdr:row>
      <xdr:rowOff>81280</xdr:rowOff>
    </xdr:to>
    <xdr:sp macro="" textlink="">
      <xdr:nvSpPr>
        <xdr:cNvPr id="173" name="楕円 172"/>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2557</xdr:rowOff>
    </xdr:from>
    <xdr:ext cx="405111" cy="259045"/>
    <xdr:sp macro="" textlink="">
      <xdr:nvSpPr>
        <xdr:cNvPr id="174" name="【体育館・プール】&#10;有形固定資産減価償却率該当値テキスト"/>
        <xdr:cNvSpPr txBox="1"/>
      </xdr:nvSpPr>
      <xdr:spPr>
        <a:xfrm>
          <a:off x="4673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27305</xdr:rowOff>
    </xdr:from>
    <xdr:to>
      <xdr:col>20</xdr:col>
      <xdr:colOff>38100</xdr:colOff>
      <xdr:row>58</xdr:row>
      <xdr:rowOff>128905</xdr:rowOff>
    </xdr:to>
    <xdr:sp macro="" textlink="">
      <xdr:nvSpPr>
        <xdr:cNvPr id="175" name="楕円 174"/>
        <xdr:cNvSpPr/>
      </xdr:nvSpPr>
      <xdr:spPr>
        <a:xfrm>
          <a:off x="3746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30480</xdr:rowOff>
    </xdr:from>
    <xdr:to>
      <xdr:col>24</xdr:col>
      <xdr:colOff>63500</xdr:colOff>
      <xdr:row>58</xdr:row>
      <xdr:rowOff>78105</xdr:rowOff>
    </xdr:to>
    <xdr:cxnSp macro="">
      <xdr:nvCxnSpPr>
        <xdr:cNvPr id="176" name="直線コネクタ 175"/>
        <xdr:cNvCxnSpPr/>
      </xdr:nvCxnSpPr>
      <xdr:spPr>
        <a:xfrm flipV="1">
          <a:off x="3797300" y="99745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76835</xdr:rowOff>
    </xdr:from>
    <xdr:to>
      <xdr:col>15</xdr:col>
      <xdr:colOff>101600</xdr:colOff>
      <xdr:row>59</xdr:row>
      <xdr:rowOff>6985</xdr:rowOff>
    </xdr:to>
    <xdr:sp macro="" textlink="">
      <xdr:nvSpPr>
        <xdr:cNvPr id="177" name="楕円 176"/>
        <xdr:cNvSpPr/>
      </xdr:nvSpPr>
      <xdr:spPr>
        <a:xfrm>
          <a:off x="2857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78105</xdr:rowOff>
    </xdr:from>
    <xdr:to>
      <xdr:col>19</xdr:col>
      <xdr:colOff>177800</xdr:colOff>
      <xdr:row>58</xdr:row>
      <xdr:rowOff>127635</xdr:rowOff>
    </xdr:to>
    <xdr:cxnSp macro="">
      <xdr:nvCxnSpPr>
        <xdr:cNvPr id="178" name="直線コネクタ 177"/>
        <xdr:cNvCxnSpPr/>
      </xdr:nvCxnSpPr>
      <xdr:spPr>
        <a:xfrm flipV="1">
          <a:off x="2908300" y="100222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79"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0"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81"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145432</xdr:rowOff>
    </xdr:from>
    <xdr:ext cx="405111" cy="259045"/>
    <xdr:sp macro="" textlink="">
      <xdr:nvSpPr>
        <xdr:cNvPr id="182" name="n_1mainValue【体育館・プール】&#10;有形固定資産減価償却率"/>
        <xdr:cNvSpPr txBox="1"/>
      </xdr:nvSpPr>
      <xdr:spPr>
        <a:xfrm>
          <a:off x="3582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23512</xdr:rowOff>
    </xdr:from>
    <xdr:ext cx="405111" cy="259045"/>
    <xdr:sp macro="" textlink="">
      <xdr:nvSpPr>
        <xdr:cNvPr id="183" name="n_2mainValue【体育館・プール】&#10;有形固定資産減価償却率"/>
        <xdr:cNvSpPr txBox="1"/>
      </xdr:nvSpPr>
      <xdr:spPr>
        <a:xfrm>
          <a:off x="2705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07" name="直線コネクタ 206"/>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08"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09" name="直線コネクタ 208"/>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0"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11" name="直線コネクタ 210"/>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12"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3" name="フローチャート: 判断 21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14" name="フローチャート: 判断 213"/>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15" name="フローチャート: 判断 214"/>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16" name="フローチャート: 判断 215"/>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22" name="楕円 221"/>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23" name="【体育館・プール】&#10;一人当たり面積該当値テキスト"/>
        <xdr:cNvSpPr txBox="1"/>
      </xdr:nvSpPr>
      <xdr:spPr>
        <a:xfrm>
          <a:off x="10515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24" name="楕円 223"/>
        <xdr:cNvSpPr/>
      </xdr:nvSpPr>
      <xdr:spPr>
        <a:xfrm>
          <a:off x="958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148590</xdr:rowOff>
    </xdr:to>
    <xdr:cxnSp macro="">
      <xdr:nvCxnSpPr>
        <xdr:cNvPr id="225" name="直線コネクタ 224"/>
        <xdr:cNvCxnSpPr/>
      </xdr:nvCxnSpPr>
      <xdr:spPr>
        <a:xfrm>
          <a:off x="9639300" y="10778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26" name="楕円 225"/>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148590</xdr:rowOff>
    </xdr:from>
    <xdr:to>
      <xdr:col>50</xdr:col>
      <xdr:colOff>114300</xdr:colOff>
      <xdr:row>62</xdr:row>
      <xdr:rowOff>148590</xdr:rowOff>
    </xdr:to>
    <xdr:cxnSp macro="">
      <xdr:nvCxnSpPr>
        <xdr:cNvPr id="227" name="直線コネクタ 226"/>
        <xdr:cNvCxnSpPr/>
      </xdr:nvCxnSpPr>
      <xdr:spPr>
        <a:xfrm>
          <a:off x="8750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28"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29" name="n_2ave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30"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19067</xdr:rowOff>
    </xdr:from>
    <xdr:ext cx="469744" cy="259045"/>
    <xdr:sp macro="" textlink="">
      <xdr:nvSpPr>
        <xdr:cNvPr id="231" name="n_1mainValue【体育館・プール】&#10;一人当たり面積"/>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32" name="n_2mainValue【体育館・プール】&#10;一人当たり面積"/>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57" name="直線コネクタ 256"/>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58"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59" name="直線コネクタ 258"/>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60"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61" name="直線コネクタ 260"/>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62"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63" name="フローチャート: 判断 262"/>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64" name="フローチャート: 判断 263"/>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65" name="フローチャート: 判断 264"/>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15875</xdr:rowOff>
    </xdr:from>
    <xdr:to>
      <xdr:col>10</xdr:col>
      <xdr:colOff>165100</xdr:colOff>
      <xdr:row>83</xdr:row>
      <xdr:rowOff>117475</xdr:rowOff>
    </xdr:to>
    <xdr:sp macro="" textlink="">
      <xdr:nvSpPr>
        <xdr:cNvPr id="266" name="フローチャート: 判断 265"/>
        <xdr:cNvSpPr/>
      </xdr:nvSpPr>
      <xdr:spPr>
        <a:xfrm>
          <a:off x="19685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154939</xdr:rowOff>
    </xdr:from>
    <xdr:to>
      <xdr:col>24</xdr:col>
      <xdr:colOff>114300</xdr:colOff>
      <xdr:row>80</xdr:row>
      <xdr:rowOff>85089</xdr:rowOff>
    </xdr:to>
    <xdr:sp macro="" textlink="">
      <xdr:nvSpPr>
        <xdr:cNvPr id="272" name="楕円 271"/>
        <xdr:cNvSpPr/>
      </xdr:nvSpPr>
      <xdr:spPr>
        <a:xfrm>
          <a:off x="4584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6366</xdr:rowOff>
    </xdr:from>
    <xdr:ext cx="405111" cy="259045"/>
    <xdr:sp macro="" textlink="">
      <xdr:nvSpPr>
        <xdr:cNvPr id="273" name="【福祉施設】&#10;有形固定資産減価償却率該当値テキスト"/>
        <xdr:cNvSpPr txBox="1"/>
      </xdr:nvSpPr>
      <xdr:spPr>
        <a:xfrm>
          <a:off x="4673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13970</xdr:rowOff>
    </xdr:from>
    <xdr:to>
      <xdr:col>20</xdr:col>
      <xdr:colOff>38100</xdr:colOff>
      <xdr:row>80</xdr:row>
      <xdr:rowOff>115570</xdr:rowOff>
    </xdr:to>
    <xdr:sp macro="" textlink="">
      <xdr:nvSpPr>
        <xdr:cNvPr id="274" name="楕円 273"/>
        <xdr:cNvSpPr/>
      </xdr:nvSpPr>
      <xdr:spPr>
        <a:xfrm>
          <a:off x="3746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34289</xdr:rowOff>
    </xdr:from>
    <xdr:to>
      <xdr:col>24</xdr:col>
      <xdr:colOff>63500</xdr:colOff>
      <xdr:row>80</xdr:row>
      <xdr:rowOff>64770</xdr:rowOff>
    </xdr:to>
    <xdr:cxnSp macro="">
      <xdr:nvCxnSpPr>
        <xdr:cNvPr id="275" name="直線コネクタ 274"/>
        <xdr:cNvCxnSpPr/>
      </xdr:nvCxnSpPr>
      <xdr:spPr>
        <a:xfrm flipV="1">
          <a:off x="3797300" y="137502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46355</xdr:rowOff>
    </xdr:from>
    <xdr:to>
      <xdr:col>15</xdr:col>
      <xdr:colOff>101600</xdr:colOff>
      <xdr:row>80</xdr:row>
      <xdr:rowOff>147955</xdr:rowOff>
    </xdr:to>
    <xdr:sp macro="" textlink="">
      <xdr:nvSpPr>
        <xdr:cNvPr id="276" name="楕円 275"/>
        <xdr:cNvSpPr/>
      </xdr:nvSpPr>
      <xdr:spPr>
        <a:xfrm>
          <a:off x="2857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64770</xdr:rowOff>
    </xdr:from>
    <xdr:to>
      <xdr:col>19</xdr:col>
      <xdr:colOff>177800</xdr:colOff>
      <xdr:row>80</xdr:row>
      <xdr:rowOff>97155</xdr:rowOff>
    </xdr:to>
    <xdr:cxnSp macro="">
      <xdr:nvCxnSpPr>
        <xdr:cNvPr id="277" name="直線コネクタ 276"/>
        <xdr:cNvCxnSpPr/>
      </xdr:nvCxnSpPr>
      <xdr:spPr>
        <a:xfrm flipV="1">
          <a:off x="2908300" y="1378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78"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279" name="n_2ave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134002</xdr:rowOff>
    </xdr:from>
    <xdr:ext cx="405111" cy="259045"/>
    <xdr:sp macro="" textlink="">
      <xdr:nvSpPr>
        <xdr:cNvPr id="280" name="n_3aveValue【福祉施設】&#10;有形固定資産減価償却率"/>
        <xdr:cNvSpPr txBox="1"/>
      </xdr:nvSpPr>
      <xdr:spPr>
        <a:xfrm>
          <a:off x="1816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132097</xdr:rowOff>
    </xdr:from>
    <xdr:ext cx="405111" cy="259045"/>
    <xdr:sp macro="" textlink="">
      <xdr:nvSpPr>
        <xdr:cNvPr id="281" name="n_1mainValue【福祉施設】&#10;有形固定資産減価償却率"/>
        <xdr:cNvSpPr txBox="1"/>
      </xdr:nvSpPr>
      <xdr:spPr>
        <a:xfrm>
          <a:off x="3582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164482</xdr:rowOff>
    </xdr:from>
    <xdr:ext cx="405111" cy="259045"/>
    <xdr:sp macro="" textlink="">
      <xdr:nvSpPr>
        <xdr:cNvPr id="282" name="n_2mainValue【福祉施設】&#10;有形固定資産減価償却率"/>
        <xdr:cNvSpPr txBox="1"/>
      </xdr:nvSpPr>
      <xdr:spPr>
        <a:xfrm>
          <a:off x="2705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06" name="直線コネクタ 305"/>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7"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8" name="直線コネクタ 307"/>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09"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10" name="直線コネクタ 309"/>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73677</xdr:rowOff>
    </xdr:from>
    <xdr:ext cx="469744" cy="259045"/>
    <xdr:sp macro="" textlink="">
      <xdr:nvSpPr>
        <xdr:cNvPr id="311" name="【福祉施設】&#10;一人当たり面積平均値テキスト"/>
        <xdr:cNvSpPr txBox="1"/>
      </xdr:nvSpPr>
      <xdr:spPr>
        <a:xfrm>
          <a:off x="10515600" y="13961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12" name="フローチャート: 判断 311"/>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13" name="フローチャート: 判断 312"/>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14" name="フローチャート: 判断 313"/>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15" name="フローチャート: 判断 314"/>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21" name="楕円 320"/>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22"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23" name="楕円 322"/>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24" name="直線コネクタ 323"/>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25" name="楕円 324"/>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26" name="直線コネクタ 325"/>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27" name="n_1ave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28"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29"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30"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31" name="n_2mainValue【福祉施設】&#10;一人当たり面積"/>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3" name="テキスト ボックス 34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3" name="テキスト ボックス 35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57" name="直線コネクタ 356"/>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58"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59" name="直線コネクタ 358"/>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60"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61" name="直線コネクタ 360"/>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62" name="【市民会館】&#10;有形固定資産減価償却率平均値テキスト"/>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63" name="フローチャート: 判断 362"/>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64" name="フローチャート: 判断 363"/>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65" name="フローチャート: 判断 364"/>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366" name="フローチャート: 判断 365"/>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146231</xdr:rowOff>
    </xdr:from>
    <xdr:to>
      <xdr:col>24</xdr:col>
      <xdr:colOff>114300</xdr:colOff>
      <xdr:row>108</xdr:row>
      <xdr:rowOff>76381</xdr:rowOff>
    </xdr:to>
    <xdr:sp macro="" textlink="">
      <xdr:nvSpPr>
        <xdr:cNvPr id="372" name="楕円 371"/>
        <xdr:cNvSpPr/>
      </xdr:nvSpPr>
      <xdr:spPr>
        <a:xfrm>
          <a:off x="45847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61158</xdr:rowOff>
    </xdr:from>
    <xdr:ext cx="405111" cy="259045"/>
    <xdr:sp macro="" textlink="">
      <xdr:nvSpPr>
        <xdr:cNvPr id="373" name="【市民会館】&#10;有形固定資産減価償却率該当値テキスト"/>
        <xdr:cNvSpPr txBox="1"/>
      </xdr:nvSpPr>
      <xdr:spPr>
        <a:xfrm>
          <a:off x="4673600" y="18406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10705</xdr:rowOff>
    </xdr:from>
    <xdr:to>
      <xdr:col>20</xdr:col>
      <xdr:colOff>38100</xdr:colOff>
      <xdr:row>108</xdr:row>
      <xdr:rowOff>112305</xdr:rowOff>
    </xdr:to>
    <xdr:sp macro="" textlink="">
      <xdr:nvSpPr>
        <xdr:cNvPr id="374" name="楕円 373"/>
        <xdr:cNvSpPr/>
      </xdr:nvSpPr>
      <xdr:spPr>
        <a:xfrm>
          <a:off x="3746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25581</xdr:rowOff>
    </xdr:from>
    <xdr:to>
      <xdr:col>24</xdr:col>
      <xdr:colOff>63500</xdr:colOff>
      <xdr:row>108</xdr:row>
      <xdr:rowOff>61505</xdr:rowOff>
    </xdr:to>
    <xdr:cxnSp macro="">
      <xdr:nvCxnSpPr>
        <xdr:cNvPr id="375" name="直線コネクタ 374"/>
        <xdr:cNvCxnSpPr/>
      </xdr:nvCxnSpPr>
      <xdr:spPr>
        <a:xfrm flipV="1">
          <a:off x="3797300" y="1854218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36830</xdr:rowOff>
    </xdr:from>
    <xdr:to>
      <xdr:col>15</xdr:col>
      <xdr:colOff>101600</xdr:colOff>
      <xdr:row>108</xdr:row>
      <xdr:rowOff>138430</xdr:rowOff>
    </xdr:to>
    <xdr:sp macro="" textlink="">
      <xdr:nvSpPr>
        <xdr:cNvPr id="376" name="楕円 375"/>
        <xdr:cNvSpPr/>
      </xdr:nvSpPr>
      <xdr:spPr>
        <a:xfrm>
          <a:off x="2857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61505</xdr:rowOff>
    </xdr:from>
    <xdr:to>
      <xdr:col>19</xdr:col>
      <xdr:colOff>177800</xdr:colOff>
      <xdr:row>108</xdr:row>
      <xdr:rowOff>87630</xdr:rowOff>
    </xdr:to>
    <xdr:cxnSp macro="">
      <xdr:nvCxnSpPr>
        <xdr:cNvPr id="377" name="直線コネクタ 376"/>
        <xdr:cNvCxnSpPr/>
      </xdr:nvCxnSpPr>
      <xdr:spPr>
        <a:xfrm flipV="1">
          <a:off x="2908300" y="1857810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78" name="n_1aveValue【市民会館】&#10;有形固定資産減価償却率"/>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79"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380" name="n_3aveValue【市民会館】&#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103432</xdr:rowOff>
    </xdr:from>
    <xdr:ext cx="340478" cy="259045"/>
    <xdr:sp macro="" textlink="">
      <xdr:nvSpPr>
        <xdr:cNvPr id="381" name="n_1mainValue【市民会館】&#10;有形固定資産減価償却率"/>
        <xdr:cNvSpPr txBox="1"/>
      </xdr:nvSpPr>
      <xdr:spPr>
        <a:xfrm>
          <a:off x="3614361" y="18620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129557</xdr:rowOff>
    </xdr:from>
    <xdr:ext cx="340478" cy="259045"/>
    <xdr:sp macro="" textlink="">
      <xdr:nvSpPr>
        <xdr:cNvPr id="382" name="n_2mainValue【市民会館】&#10;有形固定資産減価償却率"/>
        <xdr:cNvSpPr txBox="1"/>
      </xdr:nvSpPr>
      <xdr:spPr>
        <a:xfrm>
          <a:off x="2738061" y="1864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4" name="テキスト ボックス 39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6" name="テキスト ボックス 39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8" name="テキスト ボックス 39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0" name="テキスト ボックス 39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04" name="直線コネクタ 403"/>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05"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06" name="直線コネクタ 405"/>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07"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08" name="直線コネクタ 407"/>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77995</xdr:rowOff>
    </xdr:from>
    <xdr:ext cx="469744" cy="259045"/>
    <xdr:sp macro="" textlink="">
      <xdr:nvSpPr>
        <xdr:cNvPr id="409" name="【市民会館】&#10;一人当たり面積平均値テキスト"/>
        <xdr:cNvSpPr txBox="1"/>
      </xdr:nvSpPr>
      <xdr:spPr>
        <a:xfrm>
          <a:off x="10515600" y="17908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10" name="フローチャート: 判断 409"/>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11" name="フローチャート: 判断 410"/>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12" name="フローチャート: 判断 411"/>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13" name="フローチャート: 判断 412"/>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41402</xdr:rowOff>
    </xdr:from>
    <xdr:to>
      <xdr:col>55</xdr:col>
      <xdr:colOff>50800</xdr:colOff>
      <xdr:row>107</xdr:row>
      <xdr:rowOff>143002</xdr:rowOff>
    </xdr:to>
    <xdr:sp macro="" textlink="">
      <xdr:nvSpPr>
        <xdr:cNvPr id="419" name="楕円 418"/>
        <xdr:cNvSpPr/>
      </xdr:nvSpPr>
      <xdr:spPr>
        <a:xfrm>
          <a:off x="10426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127779</xdr:rowOff>
    </xdr:from>
    <xdr:ext cx="469744" cy="259045"/>
    <xdr:sp macro="" textlink="">
      <xdr:nvSpPr>
        <xdr:cNvPr id="420" name="【市民会館】&#10;一人当たり面積該当値テキスト"/>
        <xdr:cNvSpPr txBox="1"/>
      </xdr:nvSpPr>
      <xdr:spPr>
        <a:xfrm>
          <a:off x="10515600" y="183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41402</xdr:rowOff>
    </xdr:from>
    <xdr:to>
      <xdr:col>50</xdr:col>
      <xdr:colOff>165100</xdr:colOff>
      <xdr:row>107</xdr:row>
      <xdr:rowOff>143002</xdr:rowOff>
    </xdr:to>
    <xdr:sp macro="" textlink="">
      <xdr:nvSpPr>
        <xdr:cNvPr id="421" name="楕円 420"/>
        <xdr:cNvSpPr/>
      </xdr:nvSpPr>
      <xdr:spPr>
        <a:xfrm>
          <a:off x="9588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92202</xdr:rowOff>
    </xdr:from>
    <xdr:to>
      <xdr:col>55</xdr:col>
      <xdr:colOff>0</xdr:colOff>
      <xdr:row>107</xdr:row>
      <xdr:rowOff>92202</xdr:rowOff>
    </xdr:to>
    <xdr:cxnSp macro="">
      <xdr:nvCxnSpPr>
        <xdr:cNvPr id="422" name="直線コネクタ 421"/>
        <xdr:cNvCxnSpPr/>
      </xdr:nvCxnSpPr>
      <xdr:spPr>
        <a:xfrm>
          <a:off x="9639300" y="1843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23" name="楕円 422"/>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92202</xdr:rowOff>
    </xdr:to>
    <xdr:cxnSp macro="">
      <xdr:nvCxnSpPr>
        <xdr:cNvPr id="424" name="直線コネクタ 423"/>
        <xdr:cNvCxnSpPr/>
      </xdr:nvCxnSpPr>
      <xdr:spPr>
        <a:xfrm>
          <a:off x="8750300" y="1843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25"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26"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27"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134129</xdr:rowOff>
    </xdr:from>
    <xdr:ext cx="469744" cy="259045"/>
    <xdr:sp macro="" textlink="">
      <xdr:nvSpPr>
        <xdr:cNvPr id="428" name="n_1mainValue【市民会館】&#10;一人当たり面積"/>
        <xdr:cNvSpPr txBox="1"/>
      </xdr:nvSpPr>
      <xdr:spPr>
        <a:xfrm>
          <a:off x="9391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29" name="n_2mainValue【市民会館】&#10;一人当たり面積"/>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0" name="直線コネクタ 4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1" name="テキスト ボックス 4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2" name="直線コネクタ 4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3" name="テキスト ボックス 4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4" name="直線コネクタ 4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5" name="テキスト ボックス 4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6" name="直線コネクタ 4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7" name="テキスト ボックス 4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8" name="直線コネクタ 4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9" name="テキスト ボックス 4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0" name="直線コネクタ 4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1" name="テキスト ボックス 4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55" name="直線コネクタ 454"/>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56"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57" name="直線コネクタ 456"/>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58"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59" name="直線コネクタ 458"/>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60"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61" name="フローチャート: 判断 460"/>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62" name="フローチャート: 判断 461"/>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63" name="フローチャート: 判断 462"/>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64" name="フローチャート: 判断 463"/>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17236</xdr:rowOff>
    </xdr:from>
    <xdr:to>
      <xdr:col>85</xdr:col>
      <xdr:colOff>177800</xdr:colOff>
      <xdr:row>33</xdr:row>
      <xdr:rowOff>118836</xdr:rowOff>
    </xdr:to>
    <xdr:sp macro="" textlink="">
      <xdr:nvSpPr>
        <xdr:cNvPr id="470" name="楕円 469"/>
        <xdr:cNvSpPr/>
      </xdr:nvSpPr>
      <xdr:spPr>
        <a:xfrm>
          <a:off x="16268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141713</xdr:rowOff>
    </xdr:from>
    <xdr:ext cx="405111" cy="259045"/>
    <xdr:sp macro="" textlink="">
      <xdr:nvSpPr>
        <xdr:cNvPr id="471" name="【一般廃棄物処理施設】&#10;有形固定資産減価償却率該当値テキスト"/>
        <xdr:cNvSpPr txBox="1"/>
      </xdr:nvSpPr>
      <xdr:spPr>
        <a:xfrm>
          <a:off x="16357600" y="562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28666</xdr:rowOff>
    </xdr:from>
    <xdr:to>
      <xdr:col>81</xdr:col>
      <xdr:colOff>101600</xdr:colOff>
      <xdr:row>33</xdr:row>
      <xdr:rowOff>130266</xdr:rowOff>
    </xdr:to>
    <xdr:sp macro="" textlink="">
      <xdr:nvSpPr>
        <xdr:cNvPr id="472" name="楕円 471"/>
        <xdr:cNvSpPr/>
      </xdr:nvSpPr>
      <xdr:spPr>
        <a:xfrm>
          <a:off x="15430500" y="56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68036</xdr:rowOff>
    </xdr:from>
    <xdr:to>
      <xdr:col>85</xdr:col>
      <xdr:colOff>127000</xdr:colOff>
      <xdr:row>33</xdr:row>
      <xdr:rowOff>79466</xdr:rowOff>
    </xdr:to>
    <xdr:cxnSp macro="">
      <xdr:nvCxnSpPr>
        <xdr:cNvPr id="473" name="直線コネクタ 472"/>
        <xdr:cNvCxnSpPr/>
      </xdr:nvCxnSpPr>
      <xdr:spPr>
        <a:xfrm flipV="1">
          <a:off x="15481300" y="572588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41728</xdr:rowOff>
    </xdr:from>
    <xdr:to>
      <xdr:col>76</xdr:col>
      <xdr:colOff>165100</xdr:colOff>
      <xdr:row>33</xdr:row>
      <xdr:rowOff>143328</xdr:rowOff>
    </xdr:to>
    <xdr:sp macro="" textlink="">
      <xdr:nvSpPr>
        <xdr:cNvPr id="474" name="楕円 473"/>
        <xdr:cNvSpPr/>
      </xdr:nvSpPr>
      <xdr:spPr>
        <a:xfrm>
          <a:off x="14541500" y="56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79466</xdr:rowOff>
    </xdr:from>
    <xdr:to>
      <xdr:col>81</xdr:col>
      <xdr:colOff>50800</xdr:colOff>
      <xdr:row>33</xdr:row>
      <xdr:rowOff>92528</xdr:rowOff>
    </xdr:to>
    <xdr:cxnSp macro="">
      <xdr:nvCxnSpPr>
        <xdr:cNvPr id="475" name="直線コネクタ 474"/>
        <xdr:cNvCxnSpPr/>
      </xdr:nvCxnSpPr>
      <xdr:spPr>
        <a:xfrm flipV="1">
          <a:off x="14592300" y="573731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5460</xdr:rowOff>
    </xdr:from>
    <xdr:ext cx="405111" cy="259045"/>
    <xdr:sp macro="" textlink="">
      <xdr:nvSpPr>
        <xdr:cNvPr id="476"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52813</xdr:rowOff>
    </xdr:from>
    <xdr:ext cx="405111" cy="259045"/>
    <xdr:sp macro="" textlink="">
      <xdr:nvSpPr>
        <xdr:cNvPr id="477"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478"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146793</xdr:rowOff>
    </xdr:from>
    <xdr:ext cx="405111" cy="259045"/>
    <xdr:sp macro="" textlink="">
      <xdr:nvSpPr>
        <xdr:cNvPr id="479" name="n_1mainValue【一般廃棄物処理施設】&#10;有形固定資産減価償却率"/>
        <xdr:cNvSpPr txBox="1"/>
      </xdr:nvSpPr>
      <xdr:spPr>
        <a:xfrm>
          <a:off x="15266044" y="546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159855</xdr:rowOff>
    </xdr:from>
    <xdr:ext cx="405111" cy="259045"/>
    <xdr:sp macro="" textlink="">
      <xdr:nvSpPr>
        <xdr:cNvPr id="480" name="n_2mainValue【一般廃棄物処理施設】&#10;有形固定資産減価償却率"/>
        <xdr:cNvSpPr txBox="1"/>
      </xdr:nvSpPr>
      <xdr:spPr>
        <a:xfrm>
          <a:off x="14389744" y="547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1" name="直線コネクタ 4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2" name="テキスト ボックス 49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3" name="直線コネクタ 4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4" name="テキスト ボックス 49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5" name="直線コネクタ 4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6" name="テキスト ボックス 49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7" name="直線コネクタ 4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8" name="テキスト ボックス 49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02" name="直線コネクタ 501"/>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03"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04" name="直線コネクタ 503"/>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05"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06" name="直線コネクタ 505"/>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507" name="【一般廃棄物処理施設】&#10;一人当たり有形固定資産（償却資産）額平均値テキスト"/>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08" name="フローチャート: 判断 507"/>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09" name="フローチャート: 判断 508"/>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10" name="フローチャート: 判断 509"/>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511" name="フローチャート: 判断 510"/>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169308</xdr:rowOff>
    </xdr:from>
    <xdr:to>
      <xdr:col>116</xdr:col>
      <xdr:colOff>114300</xdr:colOff>
      <xdr:row>41</xdr:row>
      <xdr:rowOff>99458</xdr:rowOff>
    </xdr:to>
    <xdr:sp macro="" textlink="">
      <xdr:nvSpPr>
        <xdr:cNvPr id="517" name="楕円 516"/>
        <xdr:cNvSpPr/>
      </xdr:nvSpPr>
      <xdr:spPr>
        <a:xfrm>
          <a:off x="22110700" y="7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84235</xdr:rowOff>
    </xdr:from>
    <xdr:ext cx="534377" cy="259045"/>
    <xdr:sp macro="" textlink="">
      <xdr:nvSpPr>
        <xdr:cNvPr id="518" name="【一般廃棄物処理施設】&#10;一人当たり有形固定資産（償却資産）額該当値テキスト"/>
        <xdr:cNvSpPr txBox="1"/>
      </xdr:nvSpPr>
      <xdr:spPr>
        <a:xfrm>
          <a:off x="22199600" y="69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169267</xdr:rowOff>
    </xdr:from>
    <xdr:to>
      <xdr:col>112</xdr:col>
      <xdr:colOff>38100</xdr:colOff>
      <xdr:row>41</xdr:row>
      <xdr:rowOff>99417</xdr:rowOff>
    </xdr:to>
    <xdr:sp macro="" textlink="">
      <xdr:nvSpPr>
        <xdr:cNvPr id="519" name="楕円 518"/>
        <xdr:cNvSpPr/>
      </xdr:nvSpPr>
      <xdr:spPr>
        <a:xfrm>
          <a:off x="21272500" y="70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48617</xdr:rowOff>
    </xdr:from>
    <xdr:to>
      <xdr:col>116</xdr:col>
      <xdr:colOff>63500</xdr:colOff>
      <xdr:row>41</xdr:row>
      <xdr:rowOff>48658</xdr:rowOff>
    </xdr:to>
    <xdr:cxnSp macro="">
      <xdr:nvCxnSpPr>
        <xdr:cNvPr id="520" name="直線コネクタ 519"/>
        <xdr:cNvCxnSpPr/>
      </xdr:nvCxnSpPr>
      <xdr:spPr>
        <a:xfrm>
          <a:off x="21323300" y="7078067"/>
          <a:ext cx="8382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168928</xdr:rowOff>
    </xdr:from>
    <xdr:to>
      <xdr:col>107</xdr:col>
      <xdr:colOff>101600</xdr:colOff>
      <xdr:row>41</xdr:row>
      <xdr:rowOff>99078</xdr:rowOff>
    </xdr:to>
    <xdr:sp macro="" textlink="">
      <xdr:nvSpPr>
        <xdr:cNvPr id="521" name="楕円 520"/>
        <xdr:cNvSpPr/>
      </xdr:nvSpPr>
      <xdr:spPr>
        <a:xfrm>
          <a:off x="20383500" y="70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48278</xdr:rowOff>
    </xdr:from>
    <xdr:to>
      <xdr:col>111</xdr:col>
      <xdr:colOff>177800</xdr:colOff>
      <xdr:row>41</xdr:row>
      <xdr:rowOff>48617</xdr:rowOff>
    </xdr:to>
    <xdr:cxnSp macro="">
      <xdr:nvCxnSpPr>
        <xdr:cNvPr id="522" name="直線コネクタ 521"/>
        <xdr:cNvCxnSpPr/>
      </xdr:nvCxnSpPr>
      <xdr:spPr>
        <a:xfrm>
          <a:off x="20434300" y="7077728"/>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523" name="n_1aveValue【一般廃棄物処理施設】&#10;一人当たり有形固定資産（償却資産）額"/>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524"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525"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90544</xdr:rowOff>
    </xdr:from>
    <xdr:ext cx="534377" cy="259045"/>
    <xdr:sp macro="" textlink="">
      <xdr:nvSpPr>
        <xdr:cNvPr id="526" name="n_1mainValue【一般廃棄物処理施設】&#10;一人当たり有形固定資産（償却資産）額"/>
        <xdr:cNvSpPr txBox="1"/>
      </xdr:nvSpPr>
      <xdr:spPr>
        <a:xfrm>
          <a:off x="21043411" y="71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90205</xdr:rowOff>
    </xdr:from>
    <xdr:ext cx="534377" cy="259045"/>
    <xdr:sp macro="" textlink="">
      <xdr:nvSpPr>
        <xdr:cNvPr id="527" name="n_2mainValue【一般廃棄物処理施設】&#10;一人当たり有形固定資産（償却資産）額"/>
        <xdr:cNvSpPr txBox="1"/>
      </xdr:nvSpPr>
      <xdr:spPr>
        <a:xfrm>
          <a:off x="20167111" y="711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9" name="テキスト ボックス 53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7" name="テキスト ボックス 54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51" name="直線コネクタ 55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5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53" name="直線コネクタ 55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5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55" name="直線コネクタ 55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56"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57" name="フローチャート: 判断 55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58" name="フローチャート: 判断 55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59" name="フローチャート: 判断 55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60" name="フローチャート: 判断 559"/>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95885</xdr:rowOff>
    </xdr:from>
    <xdr:to>
      <xdr:col>85</xdr:col>
      <xdr:colOff>177800</xdr:colOff>
      <xdr:row>59</xdr:row>
      <xdr:rowOff>26035</xdr:rowOff>
    </xdr:to>
    <xdr:sp macro="" textlink="">
      <xdr:nvSpPr>
        <xdr:cNvPr id="566" name="楕円 565"/>
        <xdr:cNvSpPr/>
      </xdr:nvSpPr>
      <xdr:spPr>
        <a:xfrm>
          <a:off x="16268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118762</xdr:rowOff>
    </xdr:from>
    <xdr:ext cx="405111" cy="259045"/>
    <xdr:sp macro="" textlink="">
      <xdr:nvSpPr>
        <xdr:cNvPr id="567" name="【保健センター・保健所】&#10;有形固定資産減価償却率該当値テキスト"/>
        <xdr:cNvSpPr txBox="1"/>
      </xdr:nvSpPr>
      <xdr:spPr>
        <a:xfrm>
          <a:off x="16357600"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68" name="楕円 567"/>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146685</xdr:rowOff>
    </xdr:from>
    <xdr:to>
      <xdr:col>85</xdr:col>
      <xdr:colOff>127000</xdr:colOff>
      <xdr:row>59</xdr:row>
      <xdr:rowOff>11430</xdr:rowOff>
    </xdr:to>
    <xdr:cxnSp macro="">
      <xdr:nvCxnSpPr>
        <xdr:cNvPr id="569" name="直線コネクタ 568"/>
        <xdr:cNvCxnSpPr/>
      </xdr:nvCxnSpPr>
      <xdr:spPr>
        <a:xfrm flipV="1">
          <a:off x="15481300" y="100907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570" name="楕円 569"/>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32385</xdr:rowOff>
    </xdr:to>
    <xdr:cxnSp macro="">
      <xdr:nvCxnSpPr>
        <xdr:cNvPr id="571" name="直線コネクタ 570"/>
        <xdr:cNvCxnSpPr/>
      </xdr:nvCxnSpPr>
      <xdr:spPr>
        <a:xfrm flipV="1">
          <a:off x="14592300" y="101269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572"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573"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574" name="n_3aveValue【保健センター・保健所】&#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575" name="n_1mainValue【保健センター・保健所】&#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99712</xdr:rowOff>
    </xdr:from>
    <xdr:ext cx="405111" cy="259045"/>
    <xdr:sp macro="" textlink="">
      <xdr:nvSpPr>
        <xdr:cNvPr id="576" name="n_2mainValue【保健センター・保健所】&#10;有形固定資産減価償却率"/>
        <xdr:cNvSpPr txBox="1"/>
      </xdr:nvSpPr>
      <xdr:spPr>
        <a:xfrm>
          <a:off x="14389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0" name="テキスト ボックス 5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2" name="テキスト ボックス 5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4" name="テキスト ボックス 5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98" name="直線コネクタ 597"/>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9"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00" name="直線コネクタ 599"/>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0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02" name="直線コネクタ 60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03"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4" name="フローチャート: 判断 603"/>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05" name="フローチャート: 判断 604"/>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06" name="フローチャート: 判断 605"/>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607" name="フローチャート: 判断 606"/>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74930</xdr:rowOff>
    </xdr:from>
    <xdr:to>
      <xdr:col>116</xdr:col>
      <xdr:colOff>114300</xdr:colOff>
      <xdr:row>58</xdr:row>
      <xdr:rowOff>5080</xdr:rowOff>
    </xdr:to>
    <xdr:sp macro="" textlink="">
      <xdr:nvSpPr>
        <xdr:cNvPr id="613" name="楕円 612"/>
        <xdr:cNvSpPr/>
      </xdr:nvSpPr>
      <xdr:spPr>
        <a:xfrm>
          <a:off x="22110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97807</xdr:rowOff>
    </xdr:from>
    <xdr:ext cx="469744" cy="259045"/>
    <xdr:sp macro="" textlink="">
      <xdr:nvSpPr>
        <xdr:cNvPr id="614" name="【保健センター・保健所】&#10;一人当たり面積該当値テキスト"/>
        <xdr:cNvSpPr txBox="1"/>
      </xdr:nvSpPr>
      <xdr:spPr>
        <a:xfrm>
          <a:off x="22199600"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74930</xdr:rowOff>
    </xdr:from>
    <xdr:to>
      <xdr:col>112</xdr:col>
      <xdr:colOff>38100</xdr:colOff>
      <xdr:row>58</xdr:row>
      <xdr:rowOff>5080</xdr:rowOff>
    </xdr:to>
    <xdr:sp macro="" textlink="">
      <xdr:nvSpPr>
        <xdr:cNvPr id="615" name="楕円 614"/>
        <xdr:cNvSpPr/>
      </xdr:nvSpPr>
      <xdr:spPr>
        <a:xfrm>
          <a:off x="2127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125730</xdr:rowOff>
    </xdr:from>
    <xdr:to>
      <xdr:col>116</xdr:col>
      <xdr:colOff>63500</xdr:colOff>
      <xdr:row>57</xdr:row>
      <xdr:rowOff>125730</xdr:rowOff>
    </xdr:to>
    <xdr:cxnSp macro="">
      <xdr:nvCxnSpPr>
        <xdr:cNvPr id="616" name="直線コネクタ 615"/>
        <xdr:cNvCxnSpPr/>
      </xdr:nvCxnSpPr>
      <xdr:spPr>
        <a:xfrm>
          <a:off x="21323300" y="989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74930</xdr:rowOff>
    </xdr:from>
    <xdr:to>
      <xdr:col>107</xdr:col>
      <xdr:colOff>101600</xdr:colOff>
      <xdr:row>58</xdr:row>
      <xdr:rowOff>5080</xdr:rowOff>
    </xdr:to>
    <xdr:sp macro="" textlink="">
      <xdr:nvSpPr>
        <xdr:cNvPr id="617" name="楕円 616"/>
        <xdr:cNvSpPr/>
      </xdr:nvSpPr>
      <xdr:spPr>
        <a:xfrm>
          <a:off x="20383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125730</xdr:rowOff>
    </xdr:from>
    <xdr:to>
      <xdr:col>111</xdr:col>
      <xdr:colOff>177800</xdr:colOff>
      <xdr:row>57</xdr:row>
      <xdr:rowOff>125730</xdr:rowOff>
    </xdr:to>
    <xdr:cxnSp macro="">
      <xdr:nvCxnSpPr>
        <xdr:cNvPr id="618" name="直線コネクタ 617"/>
        <xdr:cNvCxnSpPr/>
      </xdr:nvCxnSpPr>
      <xdr:spPr>
        <a:xfrm>
          <a:off x="20434300" y="989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619"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620"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621"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21607</xdr:rowOff>
    </xdr:from>
    <xdr:ext cx="469744" cy="259045"/>
    <xdr:sp macro="" textlink="">
      <xdr:nvSpPr>
        <xdr:cNvPr id="622" name="n_1mainValue【保健センター・保健所】&#10;一人当たり面積"/>
        <xdr:cNvSpPr txBox="1"/>
      </xdr:nvSpPr>
      <xdr:spPr>
        <a:xfrm>
          <a:off x="210757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21607</xdr:rowOff>
    </xdr:from>
    <xdr:ext cx="469744" cy="259045"/>
    <xdr:sp macro="" textlink="">
      <xdr:nvSpPr>
        <xdr:cNvPr id="623" name="n_2mainValue【保健センター・保健所】&#10;一人当たり面積"/>
        <xdr:cNvSpPr txBox="1"/>
      </xdr:nvSpPr>
      <xdr:spPr>
        <a:xfrm>
          <a:off x="201994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4" name="テキスト ボックス 6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6" name="テキスト ボックス 6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4" name="テキスト ボックス 6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6" name="テキスト ボックス 6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48" name="直線コネクタ 647"/>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49"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50" name="直線コネクタ 649"/>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51"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52" name="直線コネクタ 651"/>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53"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54" name="フローチャート: 判断 653"/>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55" name="フローチャート: 判断 654"/>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56" name="フローチャート: 判断 655"/>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57" name="フローチャート: 判断 656"/>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63" name="楕円 662"/>
        <xdr:cNvSpPr/>
      </xdr:nvSpPr>
      <xdr:spPr>
        <a:xfrm>
          <a:off x="16268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15891</xdr:rowOff>
    </xdr:from>
    <xdr:ext cx="405111" cy="259045"/>
    <xdr:sp macro="" textlink="">
      <xdr:nvSpPr>
        <xdr:cNvPr id="664" name="【消防施設】&#10;有形固定資産減価償却率該当値テキスト"/>
        <xdr:cNvSpPr txBox="1"/>
      </xdr:nvSpPr>
      <xdr:spPr>
        <a:xfrm>
          <a:off x="16357600"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xdr:rowOff>
    </xdr:from>
    <xdr:to>
      <xdr:col>81</xdr:col>
      <xdr:colOff>101600</xdr:colOff>
      <xdr:row>82</xdr:row>
      <xdr:rowOff>115570</xdr:rowOff>
    </xdr:to>
    <xdr:sp macro="" textlink="">
      <xdr:nvSpPr>
        <xdr:cNvPr id="665" name="楕円 664"/>
        <xdr:cNvSpPr/>
      </xdr:nvSpPr>
      <xdr:spPr>
        <a:xfrm>
          <a:off x="15430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43814</xdr:rowOff>
    </xdr:from>
    <xdr:to>
      <xdr:col>85</xdr:col>
      <xdr:colOff>127000</xdr:colOff>
      <xdr:row>82</xdr:row>
      <xdr:rowOff>64770</xdr:rowOff>
    </xdr:to>
    <xdr:cxnSp macro="">
      <xdr:nvCxnSpPr>
        <xdr:cNvPr id="666" name="直線コネクタ 665"/>
        <xdr:cNvCxnSpPr/>
      </xdr:nvCxnSpPr>
      <xdr:spPr>
        <a:xfrm flipV="1">
          <a:off x="15481300" y="141027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52070</xdr:rowOff>
    </xdr:from>
    <xdr:to>
      <xdr:col>76</xdr:col>
      <xdr:colOff>165100</xdr:colOff>
      <xdr:row>82</xdr:row>
      <xdr:rowOff>153670</xdr:rowOff>
    </xdr:to>
    <xdr:sp macro="" textlink="">
      <xdr:nvSpPr>
        <xdr:cNvPr id="667" name="楕円 666"/>
        <xdr:cNvSpPr/>
      </xdr:nvSpPr>
      <xdr:spPr>
        <a:xfrm>
          <a:off x="14541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64770</xdr:rowOff>
    </xdr:from>
    <xdr:to>
      <xdr:col>81</xdr:col>
      <xdr:colOff>50800</xdr:colOff>
      <xdr:row>82</xdr:row>
      <xdr:rowOff>102870</xdr:rowOff>
    </xdr:to>
    <xdr:cxnSp macro="">
      <xdr:nvCxnSpPr>
        <xdr:cNvPr id="668" name="直線コネクタ 667"/>
        <xdr:cNvCxnSpPr/>
      </xdr:nvCxnSpPr>
      <xdr:spPr>
        <a:xfrm flipV="1">
          <a:off x="14592300" y="14123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669" name="n_1ave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670" name="n_2aveValue【消防施設】&#10;有形固定資産減価償却率"/>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671"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132097</xdr:rowOff>
    </xdr:from>
    <xdr:ext cx="405111" cy="259045"/>
    <xdr:sp macro="" textlink="">
      <xdr:nvSpPr>
        <xdr:cNvPr id="672" name="n_1mainValue【消防施設】&#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170197</xdr:rowOff>
    </xdr:from>
    <xdr:ext cx="405111" cy="259045"/>
    <xdr:sp macro="" textlink="">
      <xdr:nvSpPr>
        <xdr:cNvPr id="673" name="n_2mainValue【消防施設】&#10;有形固定資産減価償却率"/>
        <xdr:cNvSpPr txBox="1"/>
      </xdr:nvSpPr>
      <xdr:spPr>
        <a:xfrm>
          <a:off x="14389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97" name="直線コネクタ 696"/>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9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99" name="直線コネクタ 69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00"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01" name="直線コネクタ 700"/>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02"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03" name="フローチャート: 判断 702"/>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04" name="フローチャート: 判断 703"/>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05" name="フローチャート: 判断 704"/>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706" name="フローチャート: 判断 705"/>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712" name="楕円 711"/>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53357</xdr:rowOff>
    </xdr:from>
    <xdr:ext cx="469744" cy="259045"/>
    <xdr:sp macro="" textlink="">
      <xdr:nvSpPr>
        <xdr:cNvPr id="713" name="【消防施設】&#10;一人当たり面積該当値テキスト"/>
        <xdr:cNvSpPr txBox="1"/>
      </xdr:nvSpPr>
      <xdr:spPr>
        <a:xfrm>
          <a:off x="22199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714" name="楕円 713"/>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125730</xdr:rowOff>
    </xdr:from>
    <xdr:to>
      <xdr:col>116</xdr:col>
      <xdr:colOff>63500</xdr:colOff>
      <xdr:row>85</xdr:row>
      <xdr:rowOff>125730</xdr:rowOff>
    </xdr:to>
    <xdr:cxnSp macro="">
      <xdr:nvCxnSpPr>
        <xdr:cNvPr id="715" name="直線コネクタ 714"/>
        <xdr:cNvCxnSpPr/>
      </xdr:nvCxnSpPr>
      <xdr:spPr>
        <a:xfrm>
          <a:off x="21323300" y="1469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716" name="楕円 715"/>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125730</xdr:rowOff>
    </xdr:to>
    <xdr:cxnSp macro="">
      <xdr:nvCxnSpPr>
        <xdr:cNvPr id="717" name="直線コネクタ 716"/>
        <xdr:cNvCxnSpPr/>
      </xdr:nvCxnSpPr>
      <xdr:spPr>
        <a:xfrm>
          <a:off x="20434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18"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719"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720"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721" name="n_1mainValue【消防施設】&#10;一人当たり面積"/>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722" name="n_2mainValue【消防施設】&#10;一人当たり面積"/>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4" name="テキスト ボックス 7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4" name="テキスト ボックス 7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48" name="直線コネクタ 747"/>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49"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50" name="直線コネクタ 749"/>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2" name="直線コネクタ 75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53"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54" name="フローチャート: 判断 753"/>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55" name="フローチャート: 判断 75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56" name="フローチャート: 判断 755"/>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57" name="フローチャート: 判断 756"/>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63" name="楕円 762"/>
        <xdr:cNvSpPr/>
      </xdr:nvSpPr>
      <xdr:spPr>
        <a:xfrm>
          <a:off x="162687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80934</xdr:rowOff>
    </xdr:from>
    <xdr:ext cx="405111" cy="259045"/>
    <xdr:sp macro="" textlink="">
      <xdr:nvSpPr>
        <xdr:cNvPr id="764" name="【庁舎】&#10;有形固定資産減価償却率該当値テキスト"/>
        <xdr:cNvSpPr txBox="1"/>
      </xdr:nvSpPr>
      <xdr:spPr>
        <a:xfrm>
          <a:off x="16357600" y="1774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92348</xdr:rowOff>
    </xdr:from>
    <xdr:to>
      <xdr:col>81</xdr:col>
      <xdr:colOff>101600</xdr:colOff>
      <xdr:row>105</xdr:row>
      <xdr:rowOff>22498</xdr:rowOff>
    </xdr:to>
    <xdr:sp macro="" textlink="">
      <xdr:nvSpPr>
        <xdr:cNvPr id="765" name="楕円 764"/>
        <xdr:cNvSpPr/>
      </xdr:nvSpPr>
      <xdr:spPr>
        <a:xfrm>
          <a:off x="15430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108857</xdr:rowOff>
    </xdr:from>
    <xdr:to>
      <xdr:col>85</xdr:col>
      <xdr:colOff>127000</xdr:colOff>
      <xdr:row>104</xdr:row>
      <xdr:rowOff>143148</xdr:rowOff>
    </xdr:to>
    <xdr:cxnSp macro="">
      <xdr:nvCxnSpPr>
        <xdr:cNvPr id="766" name="直線コネクタ 765"/>
        <xdr:cNvCxnSpPr/>
      </xdr:nvCxnSpPr>
      <xdr:spPr>
        <a:xfrm flipV="1">
          <a:off x="15481300" y="179396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72752</xdr:rowOff>
    </xdr:from>
    <xdr:to>
      <xdr:col>76</xdr:col>
      <xdr:colOff>165100</xdr:colOff>
      <xdr:row>102</xdr:row>
      <xdr:rowOff>2902</xdr:rowOff>
    </xdr:to>
    <xdr:sp macro="" textlink="">
      <xdr:nvSpPr>
        <xdr:cNvPr id="767" name="楕円 766"/>
        <xdr:cNvSpPr/>
      </xdr:nvSpPr>
      <xdr:spPr>
        <a:xfrm>
          <a:off x="14541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123552</xdr:rowOff>
    </xdr:from>
    <xdr:to>
      <xdr:col>81</xdr:col>
      <xdr:colOff>50800</xdr:colOff>
      <xdr:row>104</xdr:row>
      <xdr:rowOff>143148</xdr:rowOff>
    </xdr:to>
    <xdr:cxnSp macro="">
      <xdr:nvCxnSpPr>
        <xdr:cNvPr id="768" name="直線コネクタ 767"/>
        <xdr:cNvCxnSpPr/>
      </xdr:nvCxnSpPr>
      <xdr:spPr>
        <a:xfrm>
          <a:off x="14592300" y="17440002"/>
          <a:ext cx="889000" cy="53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69"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770"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153325</xdr:rowOff>
    </xdr:from>
    <xdr:ext cx="405111" cy="259045"/>
    <xdr:sp macro="" textlink="">
      <xdr:nvSpPr>
        <xdr:cNvPr id="771" name="n_3ave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13625</xdr:rowOff>
    </xdr:from>
    <xdr:ext cx="405111" cy="259045"/>
    <xdr:sp macro="" textlink="">
      <xdr:nvSpPr>
        <xdr:cNvPr id="772" name="n_1mainValue【庁舎】&#10;有形固定資産減価償却率"/>
        <xdr:cNvSpPr txBox="1"/>
      </xdr:nvSpPr>
      <xdr:spPr>
        <a:xfrm>
          <a:off x="152660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19429</xdr:rowOff>
    </xdr:from>
    <xdr:ext cx="405111" cy="259045"/>
    <xdr:sp macro="" textlink="">
      <xdr:nvSpPr>
        <xdr:cNvPr id="773" name="n_2mainValue【庁舎】&#10;有形固定資産減価償却率"/>
        <xdr:cNvSpPr txBox="1"/>
      </xdr:nvSpPr>
      <xdr:spPr>
        <a:xfrm>
          <a:off x="143897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4" name="直線コネクタ 7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5" name="テキスト ボックス 7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6" name="直線コネクタ 7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7" name="テキスト ボックス 7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9" name="テキスト ボックス 7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0" name="直線コネクタ 7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1" name="テキスト ボックス 7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2" name="直線コネクタ 7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3" name="テキスト ボックス 7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97" name="直線コネクタ 796"/>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98"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99" name="直線コネクタ 798"/>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00"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01" name="直線コネクタ 800"/>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97807</xdr:rowOff>
    </xdr:from>
    <xdr:ext cx="469744" cy="259045"/>
    <xdr:sp macro="" textlink="">
      <xdr:nvSpPr>
        <xdr:cNvPr id="802" name="【庁舎】&#10;一人当たり面積平均値テキスト"/>
        <xdr:cNvSpPr txBox="1"/>
      </xdr:nvSpPr>
      <xdr:spPr>
        <a:xfrm>
          <a:off x="22199600" y="18271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03" name="フローチャート: 判断 802"/>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04" name="フローチャート: 判断 803"/>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05" name="フローチャート: 判断 804"/>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806" name="フローチャート: 判断 805"/>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153670</xdr:rowOff>
    </xdr:from>
    <xdr:to>
      <xdr:col>116</xdr:col>
      <xdr:colOff>114300</xdr:colOff>
      <xdr:row>108</xdr:row>
      <xdr:rowOff>83820</xdr:rowOff>
    </xdr:to>
    <xdr:sp macro="" textlink="">
      <xdr:nvSpPr>
        <xdr:cNvPr id="812" name="楕円 811"/>
        <xdr:cNvSpPr/>
      </xdr:nvSpPr>
      <xdr:spPr>
        <a:xfrm>
          <a:off x="22110700" y="184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68597</xdr:rowOff>
    </xdr:from>
    <xdr:ext cx="469744" cy="259045"/>
    <xdr:sp macro="" textlink="">
      <xdr:nvSpPr>
        <xdr:cNvPr id="813" name="【庁舎】&#10;一人当たり面積該当値テキスト"/>
        <xdr:cNvSpPr txBox="1"/>
      </xdr:nvSpPr>
      <xdr:spPr>
        <a:xfrm>
          <a:off x="221996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153670</xdr:rowOff>
    </xdr:from>
    <xdr:to>
      <xdr:col>112</xdr:col>
      <xdr:colOff>38100</xdr:colOff>
      <xdr:row>108</xdr:row>
      <xdr:rowOff>83820</xdr:rowOff>
    </xdr:to>
    <xdr:sp macro="" textlink="">
      <xdr:nvSpPr>
        <xdr:cNvPr id="814" name="楕円 813"/>
        <xdr:cNvSpPr/>
      </xdr:nvSpPr>
      <xdr:spPr>
        <a:xfrm>
          <a:off x="21272500" y="184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33020</xdr:rowOff>
    </xdr:from>
    <xdr:to>
      <xdr:col>116</xdr:col>
      <xdr:colOff>63500</xdr:colOff>
      <xdr:row>108</xdr:row>
      <xdr:rowOff>33020</xdr:rowOff>
    </xdr:to>
    <xdr:cxnSp macro="">
      <xdr:nvCxnSpPr>
        <xdr:cNvPr id="815" name="直線コネクタ 814"/>
        <xdr:cNvCxnSpPr/>
      </xdr:nvCxnSpPr>
      <xdr:spPr>
        <a:xfrm>
          <a:off x="21323300" y="1854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156211</xdr:rowOff>
    </xdr:from>
    <xdr:to>
      <xdr:col>107</xdr:col>
      <xdr:colOff>101600</xdr:colOff>
      <xdr:row>108</xdr:row>
      <xdr:rowOff>86361</xdr:rowOff>
    </xdr:to>
    <xdr:sp macro="" textlink="">
      <xdr:nvSpPr>
        <xdr:cNvPr id="816" name="楕円 815"/>
        <xdr:cNvSpPr/>
      </xdr:nvSpPr>
      <xdr:spPr>
        <a:xfrm>
          <a:off x="20383500" y="1850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33020</xdr:rowOff>
    </xdr:from>
    <xdr:to>
      <xdr:col>111</xdr:col>
      <xdr:colOff>177800</xdr:colOff>
      <xdr:row>108</xdr:row>
      <xdr:rowOff>35561</xdr:rowOff>
    </xdr:to>
    <xdr:cxnSp macro="">
      <xdr:nvCxnSpPr>
        <xdr:cNvPr id="817" name="直線コネクタ 816"/>
        <xdr:cNvCxnSpPr/>
      </xdr:nvCxnSpPr>
      <xdr:spPr>
        <a:xfrm flipV="1">
          <a:off x="20434300" y="185496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18"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19"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34307</xdr:rowOff>
    </xdr:from>
    <xdr:ext cx="469744" cy="259045"/>
    <xdr:sp macro="" textlink="">
      <xdr:nvSpPr>
        <xdr:cNvPr id="820"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74947</xdr:rowOff>
    </xdr:from>
    <xdr:ext cx="469744" cy="259045"/>
    <xdr:sp macro="" textlink="">
      <xdr:nvSpPr>
        <xdr:cNvPr id="821" name="n_1mainValue【庁舎】&#10;一人当たり面積"/>
        <xdr:cNvSpPr txBox="1"/>
      </xdr:nvSpPr>
      <xdr:spPr>
        <a:xfrm>
          <a:off x="21075727"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77488</xdr:rowOff>
    </xdr:from>
    <xdr:ext cx="469744" cy="259045"/>
    <xdr:sp macro="" textlink="">
      <xdr:nvSpPr>
        <xdr:cNvPr id="822" name="n_2mainValue【庁舎】&#10;一人当たり面積"/>
        <xdr:cNvSpPr txBox="1"/>
      </xdr:nvSpPr>
      <xdr:spPr>
        <a:xfrm>
          <a:off x="20199427" y="1859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１人当たりの各公共施設の面積等は類似団体内平均値と比較すると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総合福祉保健センターを除き少なくなっており、人口からみるとコンパクトで効率的な行政運営を進めていると言える。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主に一般廃棄物処理施設（旧クリーンセンター）（</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％）、市民体育館（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～平成元年度に整備をしたため、築年数は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年ほど経過している。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は、公共施設等総合管理計画及び個別計画に基づき、計画的な保全を実施することで施設の長寿命化を図り財政負担の軽減と平準化を図っていく。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109,972
108,327
21.08
35,909,883
33,838,486
1,961,021
19,342,057
37,898,017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ここ数年は同水準で推移している。平成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ポイント増加した。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xdr:cNvCxnSpPr/>
      </xdr:nvCxnSpPr>
      <xdr:spPr>
        <a:xfrm flipV="1">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129822</xdr:rowOff>
    </xdr:to>
    <xdr:cxnSp macro="">
      <xdr:nvCxnSpPr>
        <xdr:cNvPr id="75" name="直線コネクタ 74"/>
        <xdr:cNvCxnSpPr/>
      </xdr:nvCxnSpPr>
      <xdr:spPr>
        <a:xfrm>
          <a:off x="2336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165399</xdr:rowOff>
    </xdr:from>
    <xdr:ext cx="736600" cy="259045"/>
    <xdr:sp macro="" textlink="">
      <xdr:nvSpPr>
        <xdr:cNvPr id="91" name="テキスト ボックス 90"/>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93" name="テキスト ボックス 92"/>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年度は、昨年度と比較して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ポイント上昇した</a:t>
          </a:r>
          <a:r>
            <a:rPr kumimoji="1" lang="en-US" altLang="ja-JP" sz="1200">
              <a:latin typeface="ＭＳ Ｐゴシック" panose="020B0600070205080204" pitchFamily="50" charset="-128"/>
              <a:ea typeface="ＭＳ Ｐゴシック" panose="020B0600070205080204" pitchFamily="50" charset="-128"/>
            </a:rPr>
            <a:t>95.9</a:t>
          </a:r>
          <a:r>
            <a:rPr kumimoji="1" lang="ja-JP" altLang="en-US" sz="1200">
              <a:latin typeface="ＭＳ Ｐゴシック" panose="020B0600070205080204" pitchFamily="50" charset="-128"/>
              <a:ea typeface="ＭＳ Ｐゴシック" panose="020B0600070205080204" pitchFamily="50" charset="-128"/>
            </a:rPr>
            <a:t>％である。市税や地方消費税交付金等の増により経常一般財源が増加したものの、公債費や経常的な繰出金（介護保険特別会計・後期高齢者医療特別会計への繰出し）等の増により経常経費充当一般財源が大きく増加したことが要因である。</a:t>
          </a:r>
        </a:p>
        <a:p>
          <a:r>
            <a:rPr kumimoji="1" lang="ja-JP" altLang="en-US" sz="1200">
              <a:latin typeface="ＭＳ Ｐゴシック" panose="020B0600070205080204" pitchFamily="50" charset="-128"/>
              <a:ea typeface="ＭＳ Ｐゴシック" panose="020B0600070205080204" pitchFamily="50" charset="-128"/>
            </a:rPr>
            <a:t>　今後の少子高齢化の進展による市税収入の減少や扶助費・公債費の増などを踏まえ、財政基盤の強化に努めるとともに、市民サービスの向上と健全財政のバランスを図ることで、持続可能な行財政運営の推進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63</xdr:row>
      <xdr:rowOff>37084</xdr:rowOff>
    </xdr:to>
    <xdr:cxnSp macro="">
      <xdr:nvCxnSpPr>
        <xdr:cNvPr id="130" name="直線コネクタ 129"/>
        <xdr:cNvCxnSpPr/>
      </xdr:nvCxnSpPr>
      <xdr:spPr>
        <a:xfrm>
          <a:off x="4114800" y="1079017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62</xdr:row>
      <xdr:rowOff>160274</xdr:rowOff>
    </xdr:to>
    <xdr:cxnSp macro="">
      <xdr:nvCxnSpPr>
        <xdr:cNvPr id="133" name="直線コネクタ 132"/>
        <xdr:cNvCxnSpPr/>
      </xdr:nvCxnSpPr>
      <xdr:spPr>
        <a:xfrm>
          <a:off x="3225800" y="1078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155448</xdr:rowOff>
    </xdr:to>
    <xdr:cxnSp macro="">
      <xdr:nvCxnSpPr>
        <xdr:cNvPr id="136" name="直線コネクタ 135"/>
        <xdr:cNvCxnSpPr/>
      </xdr:nvCxnSpPr>
      <xdr:spPr>
        <a:xfrm>
          <a:off x="2336800" y="106116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61</xdr:row>
      <xdr:rowOff>153162</xdr:rowOff>
    </xdr:to>
    <xdr:cxnSp macro="">
      <xdr:nvCxnSpPr>
        <xdr:cNvPr id="139" name="直線コネクタ 138"/>
        <xdr:cNvCxnSpPr/>
      </xdr:nvCxnSpPr>
      <xdr:spPr>
        <a:xfrm>
          <a:off x="1447800" y="1055852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3" name="テキスト ボックス 142"/>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157734</xdr:rowOff>
    </xdr:from>
    <xdr:to>
      <xdr:col>23</xdr:col>
      <xdr:colOff>184150</xdr:colOff>
      <xdr:row>63</xdr:row>
      <xdr:rowOff>87884</xdr:rowOff>
    </xdr:to>
    <xdr:sp macro="" textlink="">
      <xdr:nvSpPr>
        <xdr:cNvPr id="149" name="楕円 148"/>
        <xdr:cNvSpPr/>
      </xdr:nvSpPr>
      <xdr:spPr>
        <a:xfrm>
          <a:off x="49022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129811</xdr:rowOff>
    </xdr:from>
    <xdr:ext cx="762000" cy="259045"/>
    <xdr:sp macro="" textlink="">
      <xdr:nvSpPr>
        <xdr:cNvPr id="150" name="財政構造の弾力性該当値テキスト"/>
        <xdr:cNvSpPr txBox="1"/>
      </xdr:nvSpPr>
      <xdr:spPr>
        <a:xfrm>
          <a:off x="5041900" y="1075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1" name="楕円 150"/>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52" name="テキスト ボックス 151"/>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3" name="楕円 152"/>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19575</xdr:rowOff>
    </xdr:from>
    <xdr:ext cx="762000" cy="259045"/>
    <xdr:sp macro="" textlink="">
      <xdr:nvSpPr>
        <xdr:cNvPr id="154" name="テキスト ボックス 153"/>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5" name="楕円 154"/>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56" name="テキスト ボックス 155"/>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57" name="楕円 156"/>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58" name="テキスト ボックス 157"/>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に人件費の抑制、行政組織の見直し、行政評価を活用したあらゆる事務事業の見直しを実施した結果、大きく減額し、その後も定員適正化計画に基づく職員採用の抑制や組織改正等の適正な定員管理により減少傾向にあったが、社会状況の変化に伴う新たな住民ニーズに柔軟に対応するため、職員数の増加により人件費は増加傾向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今後、適正な定員管理を実施していくが、職員数の増加により平成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年度まで増加傾向となり、その後、横ばいで推移する見込みである。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42956</xdr:rowOff>
    </xdr:from>
    <xdr:to>
      <xdr:col>23</xdr:col>
      <xdr:colOff>133350</xdr:colOff>
      <xdr:row>82</xdr:row>
      <xdr:rowOff>47712</xdr:rowOff>
    </xdr:to>
    <xdr:cxnSp macro="">
      <xdr:nvCxnSpPr>
        <xdr:cNvPr id="195" name="直線コネクタ 194"/>
        <xdr:cNvCxnSpPr/>
      </xdr:nvCxnSpPr>
      <xdr:spPr>
        <a:xfrm>
          <a:off x="4114800" y="14101856"/>
          <a:ext cx="8382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19687</xdr:rowOff>
    </xdr:from>
    <xdr:to>
      <xdr:col>19</xdr:col>
      <xdr:colOff>133350</xdr:colOff>
      <xdr:row>82</xdr:row>
      <xdr:rowOff>42956</xdr:rowOff>
    </xdr:to>
    <xdr:cxnSp macro="">
      <xdr:nvCxnSpPr>
        <xdr:cNvPr id="198" name="直線コネクタ 197"/>
        <xdr:cNvCxnSpPr/>
      </xdr:nvCxnSpPr>
      <xdr:spPr>
        <a:xfrm>
          <a:off x="3225800" y="14078587"/>
          <a:ext cx="889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19687</xdr:rowOff>
    </xdr:from>
    <xdr:to>
      <xdr:col>15</xdr:col>
      <xdr:colOff>82550</xdr:colOff>
      <xdr:row>82</xdr:row>
      <xdr:rowOff>25259</xdr:rowOff>
    </xdr:to>
    <xdr:cxnSp macro="">
      <xdr:nvCxnSpPr>
        <xdr:cNvPr id="201" name="直線コネクタ 200"/>
        <xdr:cNvCxnSpPr/>
      </xdr:nvCxnSpPr>
      <xdr:spPr>
        <a:xfrm flipV="1">
          <a:off x="2336800" y="14078587"/>
          <a:ext cx="88900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25259</xdr:rowOff>
    </xdr:from>
    <xdr:to>
      <xdr:col>11</xdr:col>
      <xdr:colOff>31750</xdr:colOff>
      <xdr:row>82</xdr:row>
      <xdr:rowOff>25454</xdr:rowOff>
    </xdr:to>
    <xdr:cxnSp macro="">
      <xdr:nvCxnSpPr>
        <xdr:cNvPr id="204" name="直線コネクタ 203"/>
        <xdr:cNvCxnSpPr/>
      </xdr:nvCxnSpPr>
      <xdr:spPr>
        <a:xfrm flipV="1">
          <a:off x="1447800" y="14084159"/>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168362</xdr:rowOff>
    </xdr:from>
    <xdr:to>
      <xdr:col>23</xdr:col>
      <xdr:colOff>184150</xdr:colOff>
      <xdr:row>82</xdr:row>
      <xdr:rowOff>98512</xdr:rowOff>
    </xdr:to>
    <xdr:sp macro="" textlink="">
      <xdr:nvSpPr>
        <xdr:cNvPr id="214" name="楕円 213"/>
        <xdr:cNvSpPr/>
      </xdr:nvSpPr>
      <xdr:spPr>
        <a:xfrm>
          <a:off x="4902200" y="140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13439</xdr:rowOff>
    </xdr:from>
    <xdr:ext cx="762000" cy="259045"/>
    <xdr:sp macro="" textlink="">
      <xdr:nvSpPr>
        <xdr:cNvPr id="215" name="人件費・物件費等の状況該当値テキスト"/>
        <xdr:cNvSpPr txBox="1"/>
      </xdr:nvSpPr>
      <xdr:spPr>
        <a:xfrm>
          <a:off x="5041900" y="139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163606</xdr:rowOff>
    </xdr:from>
    <xdr:to>
      <xdr:col>19</xdr:col>
      <xdr:colOff>184150</xdr:colOff>
      <xdr:row>82</xdr:row>
      <xdr:rowOff>93756</xdr:rowOff>
    </xdr:to>
    <xdr:sp macro="" textlink="">
      <xdr:nvSpPr>
        <xdr:cNvPr id="216" name="楕円 215"/>
        <xdr:cNvSpPr/>
      </xdr:nvSpPr>
      <xdr:spPr>
        <a:xfrm>
          <a:off x="4064000" y="1405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103933</xdr:rowOff>
    </xdr:from>
    <xdr:ext cx="736600" cy="259045"/>
    <xdr:sp macro="" textlink="">
      <xdr:nvSpPr>
        <xdr:cNvPr id="217" name="テキスト ボックス 216"/>
        <xdr:cNvSpPr txBox="1"/>
      </xdr:nvSpPr>
      <xdr:spPr>
        <a:xfrm>
          <a:off x="3733800" y="1381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140337</xdr:rowOff>
    </xdr:from>
    <xdr:to>
      <xdr:col>15</xdr:col>
      <xdr:colOff>133350</xdr:colOff>
      <xdr:row>82</xdr:row>
      <xdr:rowOff>70487</xdr:rowOff>
    </xdr:to>
    <xdr:sp macro="" textlink="">
      <xdr:nvSpPr>
        <xdr:cNvPr id="218" name="楕円 217"/>
        <xdr:cNvSpPr/>
      </xdr:nvSpPr>
      <xdr:spPr>
        <a:xfrm>
          <a:off x="3175000" y="140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80664</xdr:rowOff>
    </xdr:from>
    <xdr:ext cx="762000" cy="259045"/>
    <xdr:sp macro="" textlink="">
      <xdr:nvSpPr>
        <xdr:cNvPr id="219" name="テキスト ボックス 218"/>
        <xdr:cNvSpPr txBox="1"/>
      </xdr:nvSpPr>
      <xdr:spPr>
        <a:xfrm>
          <a:off x="2844800" y="137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145909</xdr:rowOff>
    </xdr:from>
    <xdr:to>
      <xdr:col>11</xdr:col>
      <xdr:colOff>82550</xdr:colOff>
      <xdr:row>82</xdr:row>
      <xdr:rowOff>76059</xdr:rowOff>
    </xdr:to>
    <xdr:sp macro="" textlink="">
      <xdr:nvSpPr>
        <xdr:cNvPr id="220" name="楕円 219"/>
        <xdr:cNvSpPr/>
      </xdr:nvSpPr>
      <xdr:spPr>
        <a:xfrm>
          <a:off x="2286000" y="1403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86236</xdr:rowOff>
    </xdr:from>
    <xdr:ext cx="762000" cy="259045"/>
    <xdr:sp macro="" textlink="">
      <xdr:nvSpPr>
        <xdr:cNvPr id="221" name="テキスト ボックス 220"/>
        <xdr:cNvSpPr txBox="1"/>
      </xdr:nvSpPr>
      <xdr:spPr>
        <a:xfrm>
          <a:off x="1955800" y="1380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146104</xdr:rowOff>
    </xdr:from>
    <xdr:to>
      <xdr:col>7</xdr:col>
      <xdr:colOff>31750</xdr:colOff>
      <xdr:row>82</xdr:row>
      <xdr:rowOff>76254</xdr:rowOff>
    </xdr:to>
    <xdr:sp macro="" textlink="">
      <xdr:nvSpPr>
        <xdr:cNvPr id="222" name="楕円 221"/>
        <xdr:cNvSpPr/>
      </xdr:nvSpPr>
      <xdr:spPr>
        <a:xfrm>
          <a:off x="1397000" y="140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86431</xdr:rowOff>
    </xdr:from>
    <xdr:ext cx="762000" cy="259045"/>
    <xdr:sp macro="" textlink="">
      <xdr:nvSpPr>
        <xdr:cNvPr id="223" name="テキスト ボックス 222"/>
        <xdr:cNvSpPr txBox="1"/>
      </xdr:nvSpPr>
      <xdr:spPr>
        <a:xfrm>
          <a:off x="1066800" y="1380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年度に給与水準の適正化を目的とした独自削減を実施したことや、また平成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年度に実施した初任給の引き下げによる影響が徐々に現れているが、平成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年度は上昇に転じた。上昇要因は階層変動によるものと考えられ、平成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年度以降は徐々に減少する見込みである。</a:t>
          </a:r>
        </a:p>
        <a:p>
          <a:r>
            <a:rPr kumimoji="1" lang="ja-JP" altLang="en-US" sz="1200">
              <a:latin typeface="ＭＳ Ｐゴシック" panose="020B0600070205080204" pitchFamily="50" charset="-128"/>
              <a:ea typeface="ＭＳ Ｐゴシック" panose="020B0600070205080204" pitchFamily="50" charset="-128"/>
            </a:rPr>
            <a:t>　また、ラスパイレス指数が高くなっている要因は、学歴にとらわれない昇任・昇格人事により高校卒職員が国と比較し引き上げる要因となっていることや職員構成の偏りが挙げられ、平成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年度パーシェ指数は、</a:t>
          </a:r>
          <a:r>
            <a:rPr kumimoji="1" lang="en-US" altLang="ja-JP" sz="1200">
              <a:latin typeface="ＭＳ Ｐゴシック" panose="020B0600070205080204" pitchFamily="50" charset="-128"/>
              <a:ea typeface="ＭＳ Ｐゴシック" panose="020B0600070205080204" pitchFamily="50" charset="-128"/>
            </a:rPr>
            <a:t>99.0</a:t>
          </a:r>
          <a:r>
            <a:rPr kumimoji="1" lang="ja-JP" altLang="en-US" sz="120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123472</xdr:rowOff>
    </xdr:to>
    <xdr:cxnSp macro="">
      <xdr:nvCxnSpPr>
        <xdr:cNvPr id="257" name="直線コネクタ 256"/>
        <xdr:cNvCxnSpPr/>
      </xdr:nvCxnSpPr>
      <xdr:spPr>
        <a:xfrm flipV="1">
          <a:off x="16179800" y="15248466"/>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96661</xdr:rowOff>
    </xdr:from>
    <xdr:to>
      <xdr:col>77</xdr:col>
      <xdr:colOff>44450</xdr:colOff>
      <xdr:row>89</xdr:row>
      <xdr:rowOff>123472</xdr:rowOff>
    </xdr:to>
    <xdr:cxnSp macro="">
      <xdr:nvCxnSpPr>
        <xdr:cNvPr id="260" name="直線コネクタ 259"/>
        <xdr:cNvCxnSpPr/>
      </xdr:nvCxnSpPr>
      <xdr:spPr>
        <a:xfrm>
          <a:off x="15290800" y="153557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96661</xdr:rowOff>
    </xdr:to>
    <xdr:cxnSp macro="">
      <xdr:nvCxnSpPr>
        <xdr:cNvPr id="263" name="直線コネクタ 262"/>
        <xdr:cNvCxnSpPr/>
      </xdr:nvCxnSpPr>
      <xdr:spPr>
        <a:xfrm>
          <a:off x="14401800" y="153289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136878</xdr:rowOff>
    </xdr:to>
    <xdr:cxnSp macro="">
      <xdr:nvCxnSpPr>
        <xdr:cNvPr id="266" name="直線コネクタ 265"/>
        <xdr:cNvCxnSpPr/>
      </xdr:nvCxnSpPr>
      <xdr:spPr>
        <a:xfrm flipV="1">
          <a:off x="13512800" y="153289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6" name="楕円 275"/>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7" name="給与水準   （国との比較）該当値テキスト"/>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72672</xdr:rowOff>
    </xdr:from>
    <xdr:to>
      <xdr:col>77</xdr:col>
      <xdr:colOff>95250</xdr:colOff>
      <xdr:row>90</xdr:row>
      <xdr:rowOff>2822</xdr:rowOff>
    </xdr:to>
    <xdr:sp macro="" textlink="">
      <xdr:nvSpPr>
        <xdr:cNvPr id="278" name="楕円 277"/>
        <xdr:cNvSpPr/>
      </xdr:nvSpPr>
      <xdr:spPr>
        <a:xfrm>
          <a:off x="16129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159049</xdr:rowOff>
    </xdr:from>
    <xdr:ext cx="736600" cy="259045"/>
    <xdr:sp macro="" textlink="">
      <xdr:nvSpPr>
        <xdr:cNvPr id="279" name="テキスト ボックス 278"/>
        <xdr:cNvSpPr txBox="1"/>
      </xdr:nvSpPr>
      <xdr:spPr>
        <a:xfrm>
          <a:off x="15798800" y="1541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45861</xdr:rowOff>
    </xdr:from>
    <xdr:to>
      <xdr:col>73</xdr:col>
      <xdr:colOff>44450</xdr:colOff>
      <xdr:row>89</xdr:row>
      <xdr:rowOff>147461</xdr:rowOff>
    </xdr:to>
    <xdr:sp macro="" textlink="">
      <xdr:nvSpPr>
        <xdr:cNvPr id="280" name="楕円 279"/>
        <xdr:cNvSpPr/>
      </xdr:nvSpPr>
      <xdr:spPr>
        <a:xfrm>
          <a:off x="15240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132238</xdr:rowOff>
    </xdr:from>
    <xdr:ext cx="762000" cy="259045"/>
    <xdr:sp macro="" textlink="">
      <xdr:nvSpPr>
        <xdr:cNvPr id="281" name="テキスト ボックス 280"/>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2" name="楕円 28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3" name="テキスト ボックス 28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86078</xdr:rowOff>
    </xdr:from>
    <xdr:to>
      <xdr:col>64</xdr:col>
      <xdr:colOff>152400</xdr:colOff>
      <xdr:row>90</xdr:row>
      <xdr:rowOff>16228</xdr:rowOff>
    </xdr:to>
    <xdr:sp macro="" textlink="">
      <xdr:nvSpPr>
        <xdr:cNvPr id="284" name="楕円 283"/>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1005</xdr:rowOff>
    </xdr:from>
    <xdr:ext cx="762000" cy="259045"/>
    <xdr:sp macro="" textlink="">
      <xdr:nvSpPr>
        <xdr:cNvPr id="285" name="テキスト ボックス 284"/>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定員適正化計画に基づき、職員採用の抑制、組織改正等により、適正な定員管理を実施した。</a:t>
          </a:r>
        </a:p>
        <a:p>
          <a:r>
            <a:rPr kumimoji="1" lang="ja-JP" altLang="en-US" sz="1200">
              <a:latin typeface="ＭＳ Ｐゴシック" panose="020B0600070205080204" pitchFamily="50" charset="-128"/>
              <a:ea typeface="ＭＳ Ｐゴシック" panose="020B0600070205080204" pitchFamily="50" charset="-128"/>
            </a:rPr>
            <a:t>　類似団体平均と比較しほぼ同数、全国平均・千葉県平均と比較し低くなっている要因は、毎年採用の抑制を行い、職員を削減していること、中でも平成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年度の大規模な組織改正により、</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名の職員を削減したことが挙げられるが、平成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年度以降、待機児童の解消等、社会状況の変化に伴う新たな住民ニーズに柔軟に対応するため、職員数は令和元年度まで増加し、その後その職員数を維持していく見込みである。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11747</xdr:rowOff>
    </xdr:from>
    <xdr:to>
      <xdr:col>81</xdr:col>
      <xdr:colOff>44450</xdr:colOff>
      <xdr:row>63</xdr:row>
      <xdr:rowOff>27834</xdr:rowOff>
    </xdr:to>
    <xdr:cxnSp macro="">
      <xdr:nvCxnSpPr>
        <xdr:cNvPr id="320" name="直線コネクタ 319"/>
        <xdr:cNvCxnSpPr/>
      </xdr:nvCxnSpPr>
      <xdr:spPr>
        <a:xfrm>
          <a:off x="16179800" y="1081309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171132</xdr:rowOff>
    </xdr:from>
    <xdr:to>
      <xdr:col>77</xdr:col>
      <xdr:colOff>44450</xdr:colOff>
      <xdr:row>63</xdr:row>
      <xdr:rowOff>11747</xdr:rowOff>
    </xdr:to>
    <xdr:cxnSp macro="">
      <xdr:nvCxnSpPr>
        <xdr:cNvPr id="323" name="直線コネクタ 322"/>
        <xdr:cNvCxnSpPr/>
      </xdr:nvCxnSpPr>
      <xdr:spPr>
        <a:xfrm>
          <a:off x="15290800" y="1080103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159068</xdr:rowOff>
    </xdr:from>
    <xdr:to>
      <xdr:col>72</xdr:col>
      <xdr:colOff>203200</xdr:colOff>
      <xdr:row>62</xdr:row>
      <xdr:rowOff>171132</xdr:rowOff>
    </xdr:to>
    <xdr:cxnSp macro="">
      <xdr:nvCxnSpPr>
        <xdr:cNvPr id="326" name="直線コネクタ 325"/>
        <xdr:cNvCxnSpPr/>
      </xdr:nvCxnSpPr>
      <xdr:spPr>
        <a:xfrm>
          <a:off x="14401800" y="107889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151024</xdr:rowOff>
    </xdr:from>
    <xdr:to>
      <xdr:col>68</xdr:col>
      <xdr:colOff>152400</xdr:colOff>
      <xdr:row>62</xdr:row>
      <xdr:rowOff>159068</xdr:rowOff>
    </xdr:to>
    <xdr:cxnSp macro="">
      <xdr:nvCxnSpPr>
        <xdr:cNvPr id="329" name="直線コネクタ 328"/>
        <xdr:cNvCxnSpPr/>
      </xdr:nvCxnSpPr>
      <xdr:spPr>
        <a:xfrm>
          <a:off x="13512800" y="1078092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148484</xdr:rowOff>
    </xdr:from>
    <xdr:to>
      <xdr:col>81</xdr:col>
      <xdr:colOff>95250</xdr:colOff>
      <xdr:row>63</xdr:row>
      <xdr:rowOff>78634</xdr:rowOff>
    </xdr:to>
    <xdr:sp macro="" textlink="">
      <xdr:nvSpPr>
        <xdr:cNvPr id="339" name="楕円 338"/>
        <xdr:cNvSpPr/>
      </xdr:nvSpPr>
      <xdr:spPr>
        <a:xfrm>
          <a:off x="169672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120561</xdr:rowOff>
    </xdr:from>
    <xdr:ext cx="762000" cy="259045"/>
    <xdr:sp macro="" textlink="">
      <xdr:nvSpPr>
        <xdr:cNvPr id="340" name="定員管理の状況該当値テキスト"/>
        <xdr:cNvSpPr txBox="1"/>
      </xdr:nvSpPr>
      <xdr:spPr>
        <a:xfrm>
          <a:off x="17106900" y="1075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132397</xdr:rowOff>
    </xdr:from>
    <xdr:to>
      <xdr:col>77</xdr:col>
      <xdr:colOff>95250</xdr:colOff>
      <xdr:row>63</xdr:row>
      <xdr:rowOff>62547</xdr:rowOff>
    </xdr:to>
    <xdr:sp macro="" textlink="">
      <xdr:nvSpPr>
        <xdr:cNvPr id="341" name="楕円 340"/>
        <xdr:cNvSpPr/>
      </xdr:nvSpPr>
      <xdr:spPr>
        <a:xfrm>
          <a:off x="16129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47324</xdr:rowOff>
    </xdr:from>
    <xdr:ext cx="736600" cy="259045"/>
    <xdr:sp macro="" textlink="">
      <xdr:nvSpPr>
        <xdr:cNvPr id="342" name="テキスト ボックス 341"/>
        <xdr:cNvSpPr txBox="1"/>
      </xdr:nvSpPr>
      <xdr:spPr>
        <a:xfrm>
          <a:off x="15798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120332</xdr:rowOff>
    </xdr:from>
    <xdr:to>
      <xdr:col>73</xdr:col>
      <xdr:colOff>44450</xdr:colOff>
      <xdr:row>63</xdr:row>
      <xdr:rowOff>50482</xdr:rowOff>
    </xdr:to>
    <xdr:sp macro="" textlink="">
      <xdr:nvSpPr>
        <xdr:cNvPr id="343" name="楕円 342"/>
        <xdr:cNvSpPr/>
      </xdr:nvSpPr>
      <xdr:spPr>
        <a:xfrm>
          <a:off x="15240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35259</xdr:rowOff>
    </xdr:from>
    <xdr:ext cx="762000" cy="259045"/>
    <xdr:sp macro="" textlink="">
      <xdr:nvSpPr>
        <xdr:cNvPr id="344" name="テキスト ボックス 343"/>
        <xdr:cNvSpPr txBox="1"/>
      </xdr:nvSpPr>
      <xdr:spPr>
        <a:xfrm>
          <a:off x="14909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108268</xdr:rowOff>
    </xdr:from>
    <xdr:to>
      <xdr:col>68</xdr:col>
      <xdr:colOff>203200</xdr:colOff>
      <xdr:row>63</xdr:row>
      <xdr:rowOff>38418</xdr:rowOff>
    </xdr:to>
    <xdr:sp macro="" textlink="">
      <xdr:nvSpPr>
        <xdr:cNvPr id="345" name="楕円 344"/>
        <xdr:cNvSpPr/>
      </xdr:nvSpPr>
      <xdr:spPr>
        <a:xfrm>
          <a:off x="14351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46" name="テキスト ボックス 345"/>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100224</xdr:rowOff>
    </xdr:from>
    <xdr:to>
      <xdr:col>64</xdr:col>
      <xdr:colOff>152400</xdr:colOff>
      <xdr:row>63</xdr:row>
      <xdr:rowOff>30374</xdr:rowOff>
    </xdr:to>
    <xdr:sp macro="" textlink="">
      <xdr:nvSpPr>
        <xdr:cNvPr id="347" name="楕円 346"/>
        <xdr:cNvSpPr/>
      </xdr:nvSpPr>
      <xdr:spPr>
        <a:xfrm>
          <a:off x="13462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40551</xdr:rowOff>
    </xdr:from>
    <xdr:ext cx="762000" cy="259045"/>
    <xdr:sp macro="" textlink="">
      <xdr:nvSpPr>
        <xdr:cNvPr id="348" name="テキスト ボックス 347"/>
        <xdr:cNvSpPr txBox="1"/>
      </xdr:nvSpPr>
      <xdr:spPr>
        <a:xfrm>
          <a:off x="13131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％と平成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％と比較して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ポイント増となった。</a:t>
          </a:r>
        </a:p>
        <a:p>
          <a:r>
            <a:rPr kumimoji="1" lang="ja-JP" altLang="en-US" sz="1200">
              <a:latin typeface="ＭＳ Ｐゴシック" panose="020B0600070205080204" pitchFamily="50" charset="-128"/>
              <a:ea typeface="ＭＳ Ｐゴシック" panose="020B0600070205080204" pitchFamily="50" charset="-128"/>
            </a:rPr>
            <a:t>　これは、市庁舎免震改修事業に係る地方債の元金償還が開始となったことが大きな要因である。</a:t>
          </a:r>
        </a:p>
        <a:p>
          <a:r>
            <a:rPr kumimoji="1" lang="ja-JP" altLang="en-US" sz="1200">
              <a:latin typeface="ＭＳ Ｐゴシック" panose="020B0600070205080204" pitchFamily="50" charset="-128"/>
              <a:ea typeface="ＭＳ Ｐゴシック" panose="020B0600070205080204" pitchFamily="50" charset="-128"/>
            </a:rPr>
            <a:t>　今後、義務教育施設維持補修事業などの実施に伴い、公債費の増が見込まれるものの、減債基金への計画的な積み立てを実施しており、適切に対応していく。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164254</xdr:rowOff>
    </xdr:from>
    <xdr:to>
      <xdr:col>81</xdr:col>
      <xdr:colOff>44450</xdr:colOff>
      <xdr:row>39</xdr:row>
      <xdr:rowOff>57150</xdr:rowOff>
    </xdr:to>
    <xdr:cxnSp macro="">
      <xdr:nvCxnSpPr>
        <xdr:cNvPr id="381" name="直線コネクタ 380"/>
        <xdr:cNvCxnSpPr/>
      </xdr:nvCxnSpPr>
      <xdr:spPr>
        <a:xfrm>
          <a:off x="16179800" y="667935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164254</xdr:rowOff>
    </xdr:to>
    <xdr:cxnSp macro="">
      <xdr:nvCxnSpPr>
        <xdr:cNvPr id="384" name="直線コネクタ 383"/>
        <xdr:cNvCxnSpPr/>
      </xdr:nvCxnSpPr>
      <xdr:spPr>
        <a:xfrm>
          <a:off x="15290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107950</xdr:rowOff>
    </xdr:to>
    <xdr:cxnSp macro="">
      <xdr:nvCxnSpPr>
        <xdr:cNvPr id="387" name="直線コネクタ 386"/>
        <xdr:cNvCxnSpPr/>
      </xdr:nvCxnSpPr>
      <xdr:spPr>
        <a:xfrm flipV="1">
          <a:off x="14401800" y="66150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39</xdr:row>
      <xdr:rowOff>8890</xdr:rowOff>
    </xdr:to>
    <xdr:cxnSp macro="">
      <xdr:nvCxnSpPr>
        <xdr:cNvPr id="390" name="直線コネクタ 389"/>
        <xdr:cNvCxnSpPr/>
      </xdr:nvCxnSpPr>
      <xdr:spPr>
        <a:xfrm flipV="1">
          <a:off x="13512800" y="66230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0" name="楕円 399"/>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1"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2" name="楕円 401"/>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3" name="テキスト ボックス 402"/>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4" name="楕円 403"/>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5" name="テキスト ボックス 404"/>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6" name="楕円 405"/>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7" name="テキスト ボックス 406"/>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8" name="楕円 407"/>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9" name="テキスト ボックス 408"/>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年度は、義務教育施設維持補修事業や新京成線連続立体交差事業などを実施したことに伴う地方債残高の増はあったものの、充当可能基金の増などの要因により、</a:t>
          </a:r>
          <a:r>
            <a:rPr kumimoji="1" lang="en-US" altLang="ja-JP" sz="1200">
              <a:latin typeface="ＭＳ Ｐゴシック" panose="020B0600070205080204" pitchFamily="50" charset="-128"/>
              <a:ea typeface="ＭＳ Ｐゴシック" panose="020B0600070205080204" pitchFamily="50" charset="-128"/>
            </a:rPr>
            <a:t>27.1%</a:t>
          </a:r>
          <a:r>
            <a:rPr kumimoji="1" lang="ja-JP" altLang="en-US" sz="1200">
              <a:latin typeface="ＭＳ Ｐゴシック" panose="020B0600070205080204" pitchFamily="50" charset="-128"/>
              <a:ea typeface="ＭＳ Ｐゴシック" panose="020B0600070205080204" pitchFamily="50" charset="-128"/>
            </a:rPr>
            <a:t>となっており、平成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28.2</a:t>
          </a:r>
          <a:r>
            <a:rPr kumimoji="1" lang="ja-JP" altLang="en-US" sz="1200">
              <a:latin typeface="ＭＳ Ｐゴシック" panose="020B0600070205080204" pitchFamily="50" charset="-128"/>
              <a:ea typeface="ＭＳ Ｐゴシック" panose="020B0600070205080204" pitchFamily="50" charset="-128"/>
            </a:rPr>
            <a:t>％と比較し、</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ポイントの下降となった。</a:t>
          </a:r>
        </a:p>
        <a:p>
          <a:r>
            <a:rPr kumimoji="1" lang="ja-JP" altLang="en-US" sz="1200">
              <a:latin typeface="ＭＳ Ｐゴシック" panose="020B0600070205080204" pitchFamily="50" charset="-128"/>
              <a:ea typeface="ＭＳ Ｐゴシック" panose="020B0600070205080204" pitchFamily="50" charset="-128"/>
            </a:rPr>
            <a:t>　今後も義務教育施設維持補修事業などの実施に伴う事業債残高の増が見込まれるが、市で定めた「地方債に関する総合的な管理方針」に基づき、適切に対応していく。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162207</xdr:rowOff>
    </xdr:from>
    <xdr:to>
      <xdr:col>81</xdr:col>
      <xdr:colOff>44450</xdr:colOff>
      <xdr:row>16</xdr:row>
      <xdr:rowOff>5503</xdr:rowOff>
    </xdr:to>
    <xdr:cxnSp macro="">
      <xdr:nvCxnSpPr>
        <xdr:cNvPr id="443" name="直線コネクタ 442"/>
        <xdr:cNvCxnSpPr/>
      </xdr:nvCxnSpPr>
      <xdr:spPr>
        <a:xfrm flipV="1">
          <a:off x="16179800" y="2733957"/>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128693</xdr:rowOff>
    </xdr:from>
    <xdr:to>
      <xdr:col>77</xdr:col>
      <xdr:colOff>44450</xdr:colOff>
      <xdr:row>16</xdr:row>
      <xdr:rowOff>5503</xdr:rowOff>
    </xdr:to>
    <xdr:cxnSp macro="">
      <xdr:nvCxnSpPr>
        <xdr:cNvPr id="446" name="直線コネクタ 445"/>
        <xdr:cNvCxnSpPr/>
      </xdr:nvCxnSpPr>
      <xdr:spPr>
        <a:xfrm>
          <a:off x="15290800" y="27004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58984</xdr:rowOff>
    </xdr:from>
    <xdr:to>
      <xdr:col>72</xdr:col>
      <xdr:colOff>203200</xdr:colOff>
      <xdr:row>15</xdr:row>
      <xdr:rowOff>128693</xdr:rowOff>
    </xdr:to>
    <xdr:cxnSp macro="">
      <xdr:nvCxnSpPr>
        <xdr:cNvPr id="449" name="直線コネクタ 448"/>
        <xdr:cNvCxnSpPr/>
      </xdr:nvCxnSpPr>
      <xdr:spPr>
        <a:xfrm>
          <a:off x="14401800" y="2630734"/>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22790</xdr:rowOff>
    </xdr:from>
    <xdr:to>
      <xdr:col>68</xdr:col>
      <xdr:colOff>152400</xdr:colOff>
      <xdr:row>15</xdr:row>
      <xdr:rowOff>58984</xdr:rowOff>
    </xdr:to>
    <xdr:cxnSp macro="">
      <xdr:nvCxnSpPr>
        <xdr:cNvPr id="452" name="直線コネクタ 451"/>
        <xdr:cNvCxnSpPr/>
      </xdr:nvCxnSpPr>
      <xdr:spPr>
        <a:xfrm>
          <a:off x="13512800" y="259454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4" name="テキスト ボックス 453"/>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116152</xdr:rowOff>
    </xdr:from>
    <xdr:ext cx="762000" cy="259045"/>
    <xdr:sp macro="" textlink="">
      <xdr:nvSpPr>
        <xdr:cNvPr id="456" name="テキスト ボックス 455"/>
        <xdr:cNvSpPr txBox="1"/>
      </xdr:nvSpPr>
      <xdr:spPr>
        <a:xfrm>
          <a:off x="13131800" y="28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111407</xdr:rowOff>
    </xdr:from>
    <xdr:to>
      <xdr:col>81</xdr:col>
      <xdr:colOff>95250</xdr:colOff>
      <xdr:row>16</xdr:row>
      <xdr:rowOff>41557</xdr:rowOff>
    </xdr:to>
    <xdr:sp macro="" textlink="">
      <xdr:nvSpPr>
        <xdr:cNvPr id="462" name="楕円 461"/>
        <xdr:cNvSpPr/>
      </xdr:nvSpPr>
      <xdr:spPr>
        <a:xfrm>
          <a:off x="169672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83484</xdr:rowOff>
    </xdr:from>
    <xdr:ext cx="762000" cy="259045"/>
    <xdr:sp macro="" textlink="">
      <xdr:nvSpPr>
        <xdr:cNvPr id="463" name="将来負担の状況該当値テキスト"/>
        <xdr:cNvSpPr txBox="1"/>
      </xdr:nvSpPr>
      <xdr:spPr>
        <a:xfrm>
          <a:off x="17106900" y="265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126153</xdr:rowOff>
    </xdr:from>
    <xdr:to>
      <xdr:col>77</xdr:col>
      <xdr:colOff>95250</xdr:colOff>
      <xdr:row>16</xdr:row>
      <xdr:rowOff>56303</xdr:rowOff>
    </xdr:to>
    <xdr:sp macro="" textlink="">
      <xdr:nvSpPr>
        <xdr:cNvPr id="464" name="楕円 463"/>
        <xdr:cNvSpPr/>
      </xdr:nvSpPr>
      <xdr:spPr>
        <a:xfrm>
          <a:off x="16129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41080</xdr:rowOff>
    </xdr:from>
    <xdr:ext cx="736600" cy="259045"/>
    <xdr:sp macro="" textlink="">
      <xdr:nvSpPr>
        <xdr:cNvPr id="465" name="テキスト ボックス 464"/>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77893</xdr:rowOff>
    </xdr:from>
    <xdr:to>
      <xdr:col>73</xdr:col>
      <xdr:colOff>44450</xdr:colOff>
      <xdr:row>16</xdr:row>
      <xdr:rowOff>8043</xdr:rowOff>
    </xdr:to>
    <xdr:sp macro="" textlink="">
      <xdr:nvSpPr>
        <xdr:cNvPr id="466" name="楕円 465"/>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164270</xdr:rowOff>
    </xdr:from>
    <xdr:ext cx="762000" cy="259045"/>
    <xdr:sp macro="" textlink="">
      <xdr:nvSpPr>
        <xdr:cNvPr id="467" name="テキスト ボックス 466"/>
        <xdr:cNvSpPr txBox="1"/>
      </xdr:nvSpPr>
      <xdr:spPr>
        <a:xfrm>
          <a:off x="14909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8184</xdr:rowOff>
    </xdr:from>
    <xdr:to>
      <xdr:col>68</xdr:col>
      <xdr:colOff>203200</xdr:colOff>
      <xdr:row>15</xdr:row>
      <xdr:rowOff>109784</xdr:rowOff>
    </xdr:to>
    <xdr:sp macro="" textlink="">
      <xdr:nvSpPr>
        <xdr:cNvPr id="468" name="楕円 467"/>
        <xdr:cNvSpPr/>
      </xdr:nvSpPr>
      <xdr:spPr>
        <a:xfrm>
          <a:off x="14351000" y="25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94561</xdr:rowOff>
    </xdr:from>
    <xdr:ext cx="762000" cy="259045"/>
    <xdr:sp macro="" textlink="">
      <xdr:nvSpPr>
        <xdr:cNvPr id="469" name="テキスト ボックス 468"/>
        <xdr:cNvSpPr txBox="1"/>
      </xdr:nvSpPr>
      <xdr:spPr>
        <a:xfrm>
          <a:off x="14020800" y="266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143440</xdr:rowOff>
    </xdr:from>
    <xdr:to>
      <xdr:col>64</xdr:col>
      <xdr:colOff>152400</xdr:colOff>
      <xdr:row>15</xdr:row>
      <xdr:rowOff>73590</xdr:rowOff>
    </xdr:to>
    <xdr:sp macro="" textlink="">
      <xdr:nvSpPr>
        <xdr:cNvPr id="470" name="楕円 469"/>
        <xdr:cNvSpPr/>
      </xdr:nvSpPr>
      <xdr:spPr>
        <a:xfrm>
          <a:off x="13462000" y="25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83767</xdr:rowOff>
    </xdr:from>
    <xdr:ext cx="762000" cy="259045"/>
    <xdr:sp macro="" textlink="">
      <xdr:nvSpPr>
        <xdr:cNvPr id="471" name="テキスト ボックス 470"/>
        <xdr:cNvSpPr txBox="1"/>
      </xdr:nvSpPr>
      <xdr:spPr>
        <a:xfrm>
          <a:off x="13131800" y="231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109,972
108,327
21.08
35,909,883
33,838,486
1,961,021
19,342,057
37,898,017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に人件費の抑制、行政組織の見直し、行政評価を活用したあらゆる事務事業の見直しを実施した結果、大きく減額し、その後も定員適正化計画に基づく職員採用の抑制や組織改正等の適正な定員管理により減少傾向にあったが、社会状況の変化に伴う新たな住民ニーズに柔軟に対応するため、職員数の増加により人件費は増加傾向で推移している。人件費が増加傾向となっている一方で、義務的経費が増加していることにより経常収支比率の人件費の割合は減少しており、この傾向は今後も続く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12700</xdr:rowOff>
    </xdr:to>
    <xdr:cxnSp macro="">
      <xdr:nvCxnSpPr>
        <xdr:cNvPr id="66" name="直線コネクタ 65"/>
        <xdr:cNvCxnSpPr/>
      </xdr:nvCxnSpPr>
      <xdr:spPr>
        <a:xfrm>
          <a:off x="39878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73660</xdr:rowOff>
    </xdr:to>
    <xdr:cxnSp macro="">
      <xdr:nvCxnSpPr>
        <xdr:cNvPr id="69" name="直線コネクタ 68"/>
        <xdr:cNvCxnSpPr/>
      </xdr:nvCxnSpPr>
      <xdr:spPr>
        <a:xfrm flipV="1">
          <a:off x="3098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88900</xdr:rowOff>
    </xdr:to>
    <xdr:cxnSp macro="">
      <xdr:nvCxnSpPr>
        <xdr:cNvPr id="72" name="直線コネクタ 71"/>
        <xdr:cNvCxnSpPr/>
      </xdr:nvCxnSpPr>
      <xdr:spPr>
        <a:xfrm flipV="1">
          <a:off x="2209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119380</xdr:rowOff>
    </xdr:to>
    <xdr:cxnSp macro="">
      <xdr:nvCxnSpPr>
        <xdr:cNvPr id="75" name="直線コネクタ 74"/>
        <xdr:cNvCxnSpPr/>
      </xdr:nvCxnSpPr>
      <xdr:spPr>
        <a:xfrm flipV="1">
          <a:off x="1320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68580</xdr:rowOff>
    </xdr:from>
    <xdr:to>
      <xdr:col>6</xdr:col>
      <xdr:colOff>171450</xdr:colOff>
      <xdr:row>38</xdr:row>
      <xdr:rowOff>170180</xdr:rowOff>
    </xdr:to>
    <xdr:sp macro="" textlink="">
      <xdr:nvSpPr>
        <xdr:cNvPr id="93" name="楕円 92"/>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154957</xdr:rowOff>
    </xdr:from>
    <xdr:ext cx="762000" cy="259045"/>
    <xdr:sp macro="" textlink="">
      <xdr:nvSpPr>
        <xdr:cNvPr id="94" name="テキスト ボックス 93"/>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年度に行政評価を活用したあらゆる事務事業の見直しを行った結果、額ベースでは大きく減額したが、物件費の経常収支比率はほぼ同じ水準で推移している。</a:t>
          </a:r>
        </a:p>
        <a:p>
          <a:r>
            <a:rPr kumimoji="1" lang="ja-JP" altLang="en-US" sz="1200">
              <a:latin typeface="ＭＳ Ｐゴシック" panose="020B0600070205080204" pitchFamily="50" charset="-128"/>
              <a:ea typeface="ＭＳ Ｐゴシック" panose="020B0600070205080204" pitchFamily="50" charset="-128"/>
            </a:rPr>
            <a:t>　なお、前年度同値となったが、放課後児童クラブ運営委託などは増となっている。</a:t>
          </a:r>
        </a:p>
        <a:p>
          <a:r>
            <a:rPr kumimoji="1" lang="ja-JP" altLang="en-US" sz="1200">
              <a:latin typeface="ＭＳ Ｐゴシック" panose="020B0600070205080204" pitchFamily="50" charset="-128"/>
              <a:ea typeface="ＭＳ Ｐゴシック" panose="020B0600070205080204" pitchFamily="50" charset="-128"/>
            </a:rPr>
            <a:t>　今後も事務事業の見直しを継続し、物件費の抑制に取り組んでいく。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14</xdr:row>
      <xdr:rowOff>165100</xdr:rowOff>
    </xdr:to>
    <xdr:cxnSp macro="">
      <xdr:nvCxnSpPr>
        <xdr:cNvPr id="127" name="直線コネクタ 126"/>
        <xdr:cNvCxnSpPr/>
      </xdr:nvCxnSpPr>
      <xdr:spPr>
        <a:xfrm>
          <a:off x="15671800" y="256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14</xdr:row>
      <xdr:rowOff>165100</xdr:rowOff>
    </xdr:to>
    <xdr:cxnSp macro="">
      <xdr:nvCxnSpPr>
        <xdr:cNvPr id="130" name="直線コネクタ 129"/>
        <xdr:cNvCxnSpPr/>
      </xdr:nvCxnSpPr>
      <xdr:spPr>
        <a:xfrm>
          <a:off x="14782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165100</xdr:rowOff>
    </xdr:to>
    <xdr:cxnSp macro="">
      <xdr:nvCxnSpPr>
        <xdr:cNvPr id="133" name="直線コネクタ 132"/>
        <xdr:cNvCxnSpPr/>
      </xdr:nvCxnSpPr>
      <xdr:spPr>
        <a:xfrm>
          <a:off x="13893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31750</xdr:rowOff>
    </xdr:to>
    <xdr:cxnSp macro="">
      <xdr:nvCxnSpPr>
        <xdr:cNvPr id="136" name="直線コネクタ 135"/>
        <xdr:cNvCxnSpPr/>
      </xdr:nvCxnSpPr>
      <xdr:spPr>
        <a:xfrm flipV="1">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6" name="楕円 145"/>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7"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8" name="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0" name="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年度に単独扶助費等の見直しを行った結果、減少に転じたが、管内民間保育所運営委託や障がい者自立支援に係る介護給付・訓練等給付費などの増により、全体として増加傾向にある。</a:t>
          </a:r>
        </a:p>
        <a:p>
          <a:r>
            <a:rPr kumimoji="1" lang="ja-JP" altLang="en-US" sz="1200">
              <a:latin typeface="ＭＳ Ｐゴシック" panose="020B0600070205080204" pitchFamily="50" charset="-128"/>
              <a:ea typeface="ＭＳ Ｐゴシック" panose="020B0600070205080204" pitchFamily="50" charset="-128"/>
            </a:rPr>
            <a:t>　類似団体の平均値よりも低くなっている要因としては、単独扶助費等の見直しを継続的に行っていることなどが挙げられる。</a:t>
          </a:r>
        </a:p>
        <a:p>
          <a:r>
            <a:rPr kumimoji="1" lang="ja-JP" altLang="en-US" sz="1200">
              <a:latin typeface="ＭＳ Ｐゴシック" panose="020B0600070205080204" pitchFamily="50" charset="-128"/>
              <a:ea typeface="ＭＳ Ｐゴシック" panose="020B0600070205080204" pitchFamily="50" charset="-128"/>
            </a:rPr>
            <a:t>　今後も扶助費の適正な抑制に継続して取り組んでいく。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54</xdr:row>
      <xdr:rowOff>127000</xdr:rowOff>
    </xdr:to>
    <xdr:cxnSp macro="">
      <xdr:nvCxnSpPr>
        <xdr:cNvPr id="190" name="直線コネクタ 189"/>
        <xdr:cNvCxnSpPr/>
      </xdr:nvCxnSpPr>
      <xdr:spPr>
        <a:xfrm flipV="1">
          <a:off x="3987800" y="9374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93" name="直線コネクタ 192"/>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54</xdr:row>
      <xdr:rowOff>127000</xdr:rowOff>
    </xdr:to>
    <xdr:cxnSp macro="">
      <xdr:nvCxnSpPr>
        <xdr:cNvPr id="196" name="直線コネクタ 195"/>
        <xdr:cNvCxnSpPr/>
      </xdr:nvCxnSpPr>
      <xdr:spPr>
        <a:xfrm>
          <a:off x="2209800" y="9276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58965</xdr:rowOff>
    </xdr:from>
    <xdr:to>
      <xdr:col>11</xdr:col>
      <xdr:colOff>9525</xdr:colOff>
      <xdr:row>54</xdr:row>
      <xdr:rowOff>18143</xdr:rowOff>
    </xdr:to>
    <xdr:cxnSp macro="">
      <xdr:nvCxnSpPr>
        <xdr:cNvPr id="199" name="直線コネクタ 198"/>
        <xdr:cNvCxnSpPr/>
      </xdr:nvCxnSpPr>
      <xdr:spPr>
        <a:xfrm>
          <a:off x="1320800" y="91458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65315</xdr:rowOff>
    </xdr:from>
    <xdr:to>
      <xdr:col>24</xdr:col>
      <xdr:colOff>76200</xdr:colOff>
      <xdr:row>54</xdr:row>
      <xdr:rowOff>166915</xdr:rowOff>
    </xdr:to>
    <xdr:sp macro="" textlink="">
      <xdr:nvSpPr>
        <xdr:cNvPr id="209" name="楕円 208"/>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81842</xdr:rowOff>
    </xdr:from>
    <xdr:ext cx="762000" cy="259045"/>
    <xdr:sp macro="" textlink="">
      <xdr:nvSpPr>
        <xdr:cNvPr id="210"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3" name="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15" name="楕円 214"/>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6" name="テキスト ボックス 215"/>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8165</xdr:rowOff>
    </xdr:from>
    <xdr:to>
      <xdr:col>6</xdr:col>
      <xdr:colOff>171450</xdr:colOff>
      <xdr:row>53</xdr:row>
      <xdr:rowOff>109765</xdr:rowOff>
    </xdr:to>
    <xdr:sp macro="" textlink="">
      <xdr:nvSpPr>
        <xdr:cNvPr id="217" name="楕円 216"/>
        <xdr:cNvSpPr/>
      </xdr:nvSpPr>
      <xdr:spPr>
        <a:xfrm>
          <a:off x="1270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119942</xdr:rowOff>
    </xdr:from>
    <xdr:ext cx="762000" cy="259045"/>
    <xdr:sp macro="" textlink="">
      <xdr:nvSpPr>
        <xdr:cNvPr id="218" name="テキスト ボックス 217"/>
        <xdr:cNvSpPr txBox="1"/>
      </xdr:nvSpPr>
      <xdr:spPr>
        <a:xfrm>
          <a:off x="939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特別会計への経常的繰出金が増加傾向にあり、平成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ポイント上昇した。要因として、介護サービス利用の増などがある。</a:t>
          </a:r>
        </a:p>
        <a:p>
          <a:r>
            <a:rPr kumimoji="1" lang="ja-JP" altLang="en-US" sz="1200">
              <a:latin typeface="ＭＳ Ｐゴシック" panose="020B0600070205080204" pitchFamily="50" charset="-128"/>
              <a:ea typeface="ＭＳ Ｐゴシック" panose="020B0600070205080204" pitchFamily="50" charset="-128"/>
            </a:rPr>
            <a:t>　今後も各特別会計において保険料収入等の確保に努め、税収を主な財源とする普通会計の負担額を減らしていくよう努める。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46990</xdr:rowOff>
    </xdr:to>
    <xdr:cxnSp macro="">
      <xdr:nvCxnSpPr>
        <xdr:cNvPr id="251" name="直線コネクタ 250"/>
        <xdr:cNvCxnSpPr/>
      </xdr:nvCxnSpPr>
      <xdr:spPr>
        <a:xfrm>
          <a:off x="15671800" y="979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24130</xdr:rowOff>
    </xdr:to>
    <xdr:cxnSp macro="">
      <xdr:nvCxnSpPr>
        <xdr:cNvPr id="254" name="直線コネクタ 253"/>
        <xdr:cNvCxnSpPr/>
      </xdr:nvCxnSpPr>
      <xdr:spPr>
        <a:xfrm>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1270</xdr:rowOff>
    </xdr:to>
    <xdr:cxnSp macro="">
      <xdr:nvCxnSpPr>
        <xdr:cNvPr id="257" name="直線コネクタ 256"/>
        <xdr:cNvCxnSpPr/>
      </xdr:nvCxnSpPr>
      <xdr:spPr>
        <a:xfrm>
          <a:off x="13893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111760</xdr:rowOff>
    </xdr:to>
    <xdr:cxnSp macro="">
      <xdr:nvCxnSpPr>
        <xdr:cNvPr id="260" name="直線コネクタ 259"/>
        <xdr:cNvCxnSpPr/>
      </xdr:nvCxnSpPr>
      <xdr:spPr>
        <a:xfrm>
          <a:off x="13004800" y="968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0" name="楕円 269"/>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71"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4" name="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5" name="テキスト ボックス 274"/>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8" name="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9" name="テキスト ボックス 278"/>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12.8</a:t>
          </a:r>
          <a:r>
            <a:rPr kumimoji="1" lang="ja-JP" altLang="en-US" sz="1200">
              <a:latin typeface="ＭＳ Ｐゴシック" panose="020B0600070205080204" pitchFamily="50" charset="-128"/>
              <a:ea typeface="ＭＳ Ｐゴシック" panose="020B0600070205080204" pitchFamily="50" charset="-128"/>
            </a:rPr>
            <a:t>％と前年度から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下降した。ただ、小規模保育事業運営費補助金などは増となっている。</a:t>
          </a:r>
        </a:p>
        <a:p>
          <a:r>
            <a:rPr kumimoji="1" lang="ja-JP" altLang="en-US" sz="1200">
              <a:latin typeface="ＭＳ Ｐゴシック" panose="020B0600070205080204" pitchFamily="50" charset="-128"/>
              <a:ea typeface="ＭＳ Ｐゴシック" panose="020B0600070205080204" pitchFamily="50" charset="-128"/>
            </a:rPr>
            <a:t>　また、類似団体内平均値と比較して高くなっている要因は、ごみ・し尿処理業務を一部事務組合で実施していることが挙げられる。</a:t>
          </a:r>
        </a:p>
        <a:p>
          <a:r>
            <a:rPr kumimoji="1" lang="ja-JP" altLang="en-US" sz="1200">
              <a:latin typeface="ＭＳ Ｐゴシック" panose="020B0600070205080204" pitchFamily="50" charset="-128"/>
              <a:ea typeface="ＭＳ Ｐゴシック" panose="020B0600070205080204" pitchFamily="50" charset="-128"/>
            </a:rPr>
            <a:t>　今度も類似団体より高い傾向が続くと考えられるが、事務事業の見直しを継続していく。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148772</xdr:rowOff>
    </xdr:from>
    <xdr:to>
      <xdr:col>82</xdr:col>
      <xdr:colOff>107950</xdr:colOff>
      <xdr:row>39</xdr:row>
      <xdr:rowOff>9978</xdr:rowOff>
    </xdr:to>
    <xdr:cxnSp macro="">
      <xdr:nvCxnSpPr>
        <xdr:cNvPr id="314" name="直線コネクタ 313"/>
        <xdr:cNvCxnSpPr/>
      </xdr:nvCxnSpPr>
      <xdr:spPr>
        <a:xfrm flipV="1">
          <a:off x="15671800" y="6663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9978</xdr:rowOff>
    </xdr:from>
    <xdr:to>
      <xdr:col>78</xdr:col>
      <xdr:colOff>69850</xdr:colOff>
      <xdr:row>39</xdr:row>
      <xdr:rowOff>9978</xdr:rowOff>
    </xdr:to>
    <xdr:cxnSp macro="">
      <xdr:nvCxnSpPr>
        <xdr:cNvPr id="317" name="直線コネクタ 316"/>
        <xdr:cNvCxnSpPr/>
      </xdr:nvCxnSpPr>
      <xdr:spPr>
        <a:xfrm>
          <a:off x="14782800" y="6696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94343</xdr:rowOff>
    </xdr:from>
    <xdr:to>
      <xdr:col>73</xdr:col>
      <xdr:colOff>180975</xdr:colOff>
      <xdr:row>39</xdr:row>
      <xdr:rowOff>9978</xdr:rowOff>
    </xdr:to>
    <xdr:cxnSp macro="">
      <xdr:nvCxnSpPr>
        <xdr:cNvPr id="320" name="直線コネクタ 319"/>
        <xdr:cNvCxnSpPr/>
      </xdr:nvCxnSpPr>
      <xdr:spPr>
        <a:xfrm>
          <a:off x="13893800" y="6609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167822</xdr:rowOff>
    </xdr:from>
    <xdr:to>
      <xdr:col>69</xdr:col>
      <xdr:colOff>92075</xdr:colOff>
      <xdr:row>38</xdr:row>
      <xdr:rowOff>94343</xdr:rowOff>
    </xdr:to>
    <xdr:cxnSp macro="">
      <xdr:nvCxnSpPr>
        <xdr:cNvPr id="323" name="直線コネクタ 322"/>
        <xdr:cNvCxnSpPr/>
      </xdr:nvCxnSpPr>
      <xdr:spPr>
        <a:xfrm>
          <a:off x="13004800" y="6511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97972</xdr:rowOff>
    </xdr:from>
    <xdr:to>
      <xdr:col>82</xdr:col>
      <xdr:colOff>158750</xdr:colOff>
      <xdr:row>39</xdr:row>
      <xdr:rowOff>28122</xdr:rowOff>
    </xdr:to>
    <xdr:sp macro="" textlink="">
      <xdr:nvSpPr>
        <xdr:cNvPr id="333" name="楕円 332"/>
        <xdr:cNvSpPr/>
      </xdr:nvSpPr>
      <xdr:spPr>
        <a:xfrm>
          <a:off x="164592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70049</xdr:rowOff>
    </xdr:from>
    <xdr:ext cx="762000" cy="259045"/>
    <xdr:sp macro="" textlink="">
      <xdr:nvSpPr>
        <xdr:cNvPr id="334" name="補助費等該当値テキスト"/>
        <xdr:cNvSpPr txBox="1"/>
      </xdr:nvSpPr>
      <xdr:spPr>
        <a:xfrm>
          <a:off x="16598900" y="658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130628</xdr:rowOff>
    </xdr:from>
    <xdr:to>
      <xdr:col>78</xdr:col>
      <xdr:colOff>120650</xdr:colOff>
      <xdr:row>39</xdr:row>
      <xdr:rowOff>60778</xdr:rowOff>
    </xdr:to>
    <xdr:sp macro="" textlink="">
      <xdr:nvSpPr>
        <xdr:cNvPr id="335" name="楕円 334"/>
        <xdr:cNvSpPr/>
      </xdr:nvSpPr>
      <xdr:spPr>
        <a:xfrm>
          <a:off x="15621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45555</xdr:rowOff>
    </xdr:from>
    <xdr:ext cx="736600" cy="259045"/>
    <xdr:sp macro="" textlink="">
      <xdr:nvSpPr>
        <xdr:cNvPr id="336" name="テキスト ボックス 335"/>
        <xdr:cNvSpPr txBox="1"/>
      </xdr:nvSpPr>
      <xdr:spPr>
        <a:xfrm>
          <a:off x="15290800" y="673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130628</xdr:rowOff>
    </xdr:from>
    <xdr:to>
      <xdr:col>74</xdr:col>
      <xdr:colOff>31750</xdr:colOff>
      <xdr:row>39</xdr:row>
      <xdr:rowOff>60778</xdr:rowOff>
    </xdr:to>
    <xdr:sp macro="" textlink="">
      <xdr:nvSpPr>
        <xdr:cNvPr id="337" name="楕円 336"/>
        <xdr:cNvSpPr/>
      </xdr:nvSpPr>
      <xdr:spPr>
        <a:xfrm>
          <a:off x="14732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45555</xdr:rowOff>
    </xdr:from>
    <xdr:ext cx="762000" cy="259045"/>
    <xdr:sp macro="" textlink="">
      <xdr:nvSpPr>
        <xdr:cNvPr id="338" name="テキスト ボックス 337"/>
        <xdr:cNvSpPr txBox="1"/>
      </xdr:nvSpPr>
      <xdr:spPr>
        <a:xfrm>
          <a:off x="14401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43543</xdr:rowOff>
    </xdr:from>
    <xdr:to>
      <xdr:col>69</xdr:col>
      <xdr:colOff>142875</xdr:colOff>
      <xdr:row>38</xdr:row>
      <xdr:rowOff>145143</xdr:rowOff>
    </xdr:to>
    <xdr:sp macro="" textlink="">
      <xdr:nvSpPr>
        <xdr:cNvPr id="339" name="楕円 338"/>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129920</xdr:rowOff>
    </xdr:from>
    <xdr:ext cx="762000" cy="259045"/>
    <xdr:sp macro="" textlink="">
      <xdr:nvSpPr>
        <xdr:cNvPr id="340" name="テキスト ボックス 339"/>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41" name="楕円 340"/>
        <xdr:cNvSpPr/>
      </xdr:nvSpPr>
      <xdr:spPr>
        <a:xfrm>
          <a:off x="12954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42" name="テキスト ボックス 341"/>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地方債の平成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年度末残高と平成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年度末残高を比較すると約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千万円増加しており、近年推進してきた市庁舎免震改修事業など必要不可欠な大型事業によるものである。</a:t>
          </a:r>
        </a:p>
        <a:p>
          <a:r>
            <a:rPr kumimoji="1" lang="ja-JP" altLang="en-US" sz="1200">
              <a:latin typeface="ＭＳ Ｐゴシック" panose="020B0600070205080204" pitchFamily="50" charset="-128"/>
              <a:ea typeface="ＭＳ Ｐゴシック" panose="020B0600070205080204" pitchFamily="50" charset="-128"/>
            </a:rPr>
            <a:t>　今後も、義務教育施設維持補修事業などの起債事業を実施することに伴い、公債費の増加が見込まれているため、減債基金への計画的な積み立てを実施し、適切に対応していく。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85089</xdr:rowOff>
    </xdr:to>
    <xdr:cxnSp macro="">
      <xdr:nvCxnSpPr>
        <xdr:cNvPr id="375" name="直線コネクタ 374"/>
        <xdr:cNvCxnSpPr/>
      </xdr:nvCxnSpPr>
      <xdr:spPr>
        <a:xfrm>
          <a:off x="3987800" y="132029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1270</xdr:rowOff>
    </xdr:to>
    <xdr:cxnSp macro="">
      <xdr:nvCxnSpPr>
        <xdr:cNvPr id="378" name="直線コネクタ 377"/>
        <xdr:cNvCxnSpPr/>
      </xdr:nvCxnSpPr>
      <xdr:spPr>
        <a:xfrm>
          <a:off x="3098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127000</xdr:rowOff>
    </xdr:to>
    <xdr:cxnSp macro="">
      <xdr:nvCxnSpPr>
        <xdr:cNvPr id="381" name="直線コネクタ 380"/>
        <xdr:cNvCxnSpPr/>
      </xdr:nvCxnSpPr>
      <xdr:spPr>
        <a:xfrm>
          <a:off x="2209800" y="13103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73661</xdr:rowOff>
    </xdr:to>
    <xdr:cxnSp macro="">
      <xdr:nvCxnSpPr>
        <xdr:cNvPr id="384" name="直線コネクタ 383"/>
        <xdr:cNvCxnSpPr/>
      </xdr:nvCxnSpPr>
      <xdr:spPr>
        <a:xfrm>
          <a:off x="1320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4" name="楕円 393"/>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95"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6" name="楕円 395"/>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7" name="テキスト ボックス 396"/>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8" name="楕円 397"/>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9" name="テキスト ボックス 398"/>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400" name="楕円 399"/>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401" name="テキスト ボックス 400"/>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402" name="楕円 401"/>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403" name="テキスト ボックス 402"/>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度に人件費の抑制、組織の見直し、行政評価を活用したあらゆる事務事業の見直しを行うなど、行財政改革に着手し、これを継続している。類似団体の平均値と比較し、公債費以外の経常収支比率が高くなっている要因は、これまで市域が狭いながらも住宅都市として堅調に発展し続け、法人市民税が少ない状況にあるため、分母となる経常的な一般財源が類似団体の平均額よりも低いことから、結果的に高くなる状況にある。今後も同様の傾向が続くものと考えてい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109855</xdr:rowOff>
    </xdr:from>
    <xdr:to>
      <xdr:col>82</xdr:col>
      <xdr:colOff>107950</xdr:colOff>
      <xdr:row>77</xdr:row>
      <xdr:rowOff>115570</xdr:rowOff>
    </xdr:to>
    <xdr:cxnSp macro="">
      <xdr:nvCxnSpPr>
        <xdr:cNvPr id="432" name="直線コネクタ 431"/>
        <xdr:cNvCxnSpPr/>
      </xdr:nvCxnSpPr>
      <xdr:spPr>
        <a:xfrm flipV="1">
          <a:off x="15671800" y="133115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144145</xdr:rowOff>
    </xdr:to>
    <xdr:cxnSp macro="">
      <xdr:nvCxnSpPr>
        <xdr:cNvPr id="435" name="直線コネクタ 434"/>
        <xdr:cNvCxnSpPr/>
      </xdr:nvCxnSpPr>
      <xdr:spPr>
        <a:xfrm flipV="1">
          <a:off x="14782800" y="133172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144145</xdr:rowOff>
    </xdr:to>
    <xdr:cxnSp macro="">
      <xdr:nvCxnSpPr>
        <xdr:cNvPr id="438" name="直線コネクタ 437"/>
        <xdr:cNvCxnSpPr/>
      </xdr:nvCxnSpPr>
      <xdr:spPr>
        <a:xfrm>
          <a:off x="13893800" y="13180061"/>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86995</xdr:rowOff>
    </xdr:from>
    <xdr:to>
      <xdr:col>69</xdr:col>
      <xdr:colOff>92075</xdr:colOff>
      <xdr:row>76</xdr:row>
      <xdr:rowOff>149861</xdr:rowOff>
    </xdr:to>
    <xdr:cxnSp macro="">
      <xdr:nvCxnSpPr>
        <xdr:cNvPr id="441" name="直線コネクタ 440"/>
        <xdr:cNvCxnSpPr/>
      </xdr:nvCxnSpPr>
      <xdr:spPr>
        <a:xfrm>
          <a:off x="13004800" y="1311719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59055</xdr:rowOff>
    </xdr:from>
    <xdr:to>
      <xdr:col>82</xdr:col>
      <xdr:colOff>158750</xdr:colOff>
      <xdr:row>77</xdr:row>
      <xdr:rowOff>160655</xdr:rowOff>
    </xdr:to>
    <xdr:sp macro="" textlink="">
      <xdr:nvSpPr>
        <xdr:cNvPr id="451" name="楕円 450"/>
        <xdr:cNvSpPr/>
      </xdr:nvSpPr>
      <xdr:spPr>
        <a:xfrm>
          <a:off x="164592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31132</xdr:rowOff>
    </xdr:from>
    <xdr:ext cx="762000" cy="259045"/>
    <xdr:sp macro="" textlink="">
      <xdr:nvSpPr>
        <xdr:cNvPr id="452" name="公債費以外該当値テキスト"/>
        <xdr:cNvSpPr txBox="1"/>
      </xdr:nvSpPr>
      <xdr:spPr>
        <a:xfrm>
          <a:off x="165989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3" name="楕円 45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4" name="テキスト ボックス 45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93345</xdr:rowOff>
    </xdr:from>
    <xdr:to>
      <xdr:col>74</xdr:col>
      <xdr:colOff>31750</xdr:colOff>
      <xdr:row>78</xdr:row>
      <xdr:rowOff>23495</xdr:rowOff>
    </xdr:to>
    <xdr:sp macro="" textlink="">
      <xdr:nvSpPr>
        <xdr:cNvPr id="455" name="楕円 454"/>
        <xdr:cNvSpPr/>
      </xdr:nvSpPr>
      <xdr:spPr>
        <a:xfrm>
          <a:off x="14732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56" name="テキスト ボックス 455"/>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7" name="楕円 456"/>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58" name="テキスト ボックス 457"/>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59" name="楕円 458"/>
        <xdr:cNvSpPr/>
      </xdr:nvSpPr>
      <xdr:spPr>
        <a:xfrm>
          <a:off x="12954000" y="13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60" name="テキスト ボックス 459"/>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29888</xdr:rowOff>
    </xdr:from>
    <xdr:to>
      <xdr:col>29</xdr:col>
      <xdr:colOff>127000</xdr:colOff>
      <xdr:row>17</xdr:row>
      <xdr:rowOff>43441</xdr:rowOff>
    </xdr:to>
    <xdr:cxnSp macro="">
      <xdr:nvCxnSpPr>
        <xdr:cNvPr id="52" name="直線コネクタ 51"/>
        <xdr:cNvCxnSpPr/>
      </xdr:nvCxnSpPr>
      <xdr:spPr bwMode="auto">
        <a:xfrm flipV="1">
          <a:off x="5003800" y="2992163"/>
          <a:ext cx="647700" cy="1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42429</xdr:rowOff>
    </xdr:from>
    <xdr:to>
      <xdr:col>26</xdr:col>
      <xdr:colOff>50800</xdr:colOff>
      <xdr:row>17</xdr:row>
      <xdr:rowOff>43441</xdr:rowOff>
    </xdr:to>
    <xdr:cxnSp macro="">
      <xdr:nvCxnSpPr>
        <xdr:cNvPr id="55" name="直線コネクタ 54"/>
        <xdr:cNvCxnSpPr/>
      </xdr:nvCxnSpPr>
      <xdr:spPr bwMode="auto">
        <a:xfrm>
          <a:off x="4305300" y="3004704"/>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30640</xdr:rowOff>
    </xdr:from>
    <xdr:to>
      <xdr:col>22</xdr:col>
      <xdr:colOff>114300</xdr:colOff>
      <xdr:row>17</xdr:row>
      <xdr:rowOff>42429</xdr:rowOff>
    </xdr:to>
    <xdr:cxnSp macro="">
      <xdr:nvCxnSpPr>
        <xdr:cNvPr id="58" name="直線コネクタ 57"/>
        <xdr:cNvCxnSpPr/>
      </xdr:nvCxnSpPr>
      <xdr:spPr bwMode="auto">
        <a:xfrm>
          <a:off x="3606800" y="2992915"/>
          <a:ext cx="6985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30640</xdr:rowOff>
    </xdr:from>
    <xdr:to>
      <xdr:col>18</xdr:col>
      <xdr:colOff>177800</xdr:colOff>
      <xdr:row>17</xdr:row>
      <xdr:rowOff>48111</xdr:rowOff>
    </xdr:to>
    <xdr:cxnSp macro="">
      <xdr:nvCxnSpPr>
        <xdr:cNvPr id="61" name="直線コネクタ 60"/>
        <xdr:cNvCxnSpPr/>
      </xdr:nvCxnSpPr>
      <xdr:spPr bwMode="auto">
        <a:xfrm flipV="1">
          <a:off x="2908300" y="2992915"/>
          <a:ext cx="698500" cy="17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150538</xdr:rowOff>
    </xdr:from>
    <xdr:to>
      <xdr:col>29</xdr:col>
      <xdr:colOff>177800</xdr:colOff>
      <xdr:row>17</xdr:row>
      <xdr:rowOff>80688</xdr:rowOff>
    </xdr:to>
    <xdr:sp macro="" textlink="">
      <xdr:nvSpPr>
        <xdr:cNvPr id="71" name="楕円 70"/>
        <xdr:cNvSpPr/>
      </xdr:nvSpPr>
      <xdr:spPr bwMode="auto">
        <a:xfrm>
          <a:off x="5600700" y="294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122615</xdr:rowOff>
    </xdr:from>
    <xdr:ext cx="762000" cy="259045"/>
    <xdr:sp macro="" textlink="">
      <xdr:nvSpPr>
        <xdr:cNvPr id="72" name="人口1人当たり決算額の推移該当値テキスト130"/>
        <xdr:cNvSpPr txBox="1"/>
      </xdr:nvSpPr>
      <xdr:spPr>
        <a:xfrm>
          <a:off x="5740400" y="29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164091</xdr:rowOff>
    </xdr:from>
    <xdr:to>
      <xdr:col>26</xdr:col>
      <xdr:colOff>101600</xdr:colOff>
      <xdr:row>17</xdr:row>
      <xdr:rowOff>94241</xdr:rowOff>
    </xdr:to>
    <xdr:sp macro="" textlink="">
      <xdr:nvSpPr>
        <xdr:cNvPr id="73" name="楕円 72"/>
        <xdr:cNvSpPr/>
      </xdr:nvSpPr>
      <xdr:spPr bwMode="auto">
        <a:xfrm>
          <a:off x="4953000" y="295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79018</xdr:rowOff>
    </xdr:from>
    <xdr:ext cx="736600" cy="259045"/>
    <xdr:sp macro="" textlink="">
      <xdr:nvSpPr>
        <xdr:cNvPr id="74" name="テキスト ボックス 73"/>
        <xdr:cNvSpPr txBox="1"/>
      </xdr:nvSpPr>
      <xdr:spPr>
        <a:xfrm>
          <a:off x="4622800" y="304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163079</xdr:rowOff>
    </xdr:from>
    <xdr:to>
      <xdr:col>22</xdr:col>
      <xdr:colOff>165100</xdr:colOff>
      <xdr:row>17</xdr:row>
      <xdr:rowOff>93229</xdr:rowOff>
    </xdr:to>
    <xdr:sp macro="" textlink="">
      <xdr:nvSpPr>
        <xdr:cNvPr id="75" name="楕円 74"/>
        <xdr:cNvSpPr/>
      </xdr:nvSpPr>
      <xdr:spPr bwMode="auto">
        <a:xfrm>
          <a:off x="4254500" y="295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78006</xdr:rowOff>
    </xdr:from>
    <xdr:ext cx="762000" cy="259045"/>
    <xdr:sp macro="" textlink="">
      <xdr:nvSpPr>
        <xdr:cNvPr id="76" name="テキスト ボックス 75"/>
        <xdr:cNvSpPr txBox="1"/>
      </xdr:nvSpPr>
      <xdr:spPr>
        <a:xfrm>
          <a:off x="3924300" y="304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151290</xdr:rowOff>
    </xdr:from>
    <xdr:to>
      <xdr:col>19</xdr:col>
      <xdr:colOff>38100</xdr:colOff>
      <xdr:row>17</xdr:row>
      <xdr:rowOff>81440</xdr:rowOff>
    </xdr:to>
    <xdr:sp macro="" textlink="">
      <xdr:nvSpPr>
        <xdr:cNvPr id="77" name="楕円 76"/>
        <xdr:cNvSpPr/>
      </xdr:nvSpPr>
      <xdr:spPr bwMode="auto">
        <a:xfrm>
          <a:off x="3556000" y="2942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66217</xdr:rowOff>
    </xdr:from>
    <xdr:ext cx="762000" cy="259045"/>
    <xdr:sp macro="" textlink="">
      <xdr:nvSpPr>
        <xdr:cNvPr id="78" name="テキスト ボックス 77"/>
        <xdr:cNvSpPr txBox="1"/>
      </xdr:nvSpPr>
      <xdr:spPr>
        <a:xfrm>
          <a:off x="3225800" y="302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168761</xdr:rowOff>
    </xdr:from>
    <xdr:to>
      <xdr:col>15</xdr:col>
      <xdr:colOff>101600</xdr:colOff>
      <xdr:row>17</xdr:row>
      <xdr:rowOff>98911</xdr:rowOff>
    </xdr:to>
    <xdr:sp macro="" textlink="">
      <xdr:nvSpPr>
        <xdr:cNvPr id="79" name="楕円 78"/>
        <xdr:cNvSpPr/>
      </xdr:nvSpPr>
      <xdr:spPr bwMode="auto">
        <a:xfrm>
          <a:off x="2857500" y="29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83688</xdr:rowOff>
    </xdr:from>
    <xdr:ext cx="762000" cy="259045"/>
    <xdr:sp macro="" textlink="">
      <xdr:nvSpPr>
        <xdr:cNvPr id="80" name="テキスト ボックス 79"/>
        <xdr:cNvSpPr txBox="1"/>
      </xdr:nvSpPr>
      <xdr:spPr>
        <a:xfrm>
          <a:off x="2527300" y="304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26416</xdr:rowOff>
    </xdr:from>
    <xdr:to>
      <xdr:col>29</xdr:col>
      <xdr:colOff>127000</xdr:colOff>
      <xdr:row>36</xdr:row>
      <xdr:rowOff>101740</xdr:rowOff>
    </xdr:to>
    <xdr:cxnSp macro="">
      <xdr:nvCxnSpPr>
        <xdr:cNvPr id="113" name="直線コネクタ 112"/>
        <xdr:cNvCxnSpPr/>
      </xdr:nvCxnSpPr>
      <xdr:spPr bwMode="auto">
        <a:xfrm flipV="1">
          <a:off x="5003800" y="6979666"/>
          <a:ext cx="647700" cy="75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101740</xdr:rowOff>
    </xdr:from>
    <xdr:to>
      <xdr:col>26</xdr:col>
      <xdr:colOff>50800</xdr:colOff>
      <xdr:row>37</xdr:row>
      <xdr:rowOff>5347</xdr:rowOff>
    </xdr:to>
    <xdr:cxnSp macro="">
      <xdr:nvCxnSpPr>
        <xdr:cNvPr id="116" name="直線コネクタ 115"/>
        <xdr:cNvCxnSpPr/>
      </xdr:nvCxnSpPr>
      <xdr:spPr bwMode="auto">
        <a:xfrm flipV="1">
          <a:off x="4305300" y="7054990"/>
          <a:ext cx="698500" cy="75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3213</xdr:rowOff>
    </xdr:from>
    <xdr:to>
      <xdr:col>22</xdr:col>
      <xdr:colOff>114300</xdr:colOff>
      <xdr:row>37</xdr:row>
      <xdr:rowOff>5347</xdr:rowOff>
    </xdr:to>
    <xdr:cxnSp macro="">
      <xdr:nvCxnSpPr>
        <xdr:cNvPr id="119" name="直線コネクタ 118"/>
        <xdr:cNvCxnSpPr/>
      </xdr:nvCxnSpPr>
      <xdr:spPr bwMode="auto">
        <a:xfrm>
          <a:off x="3606800" y="7127913"/>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3213</xdr:rowOff>
    </xdr:from>
    <xdr:to>
      <xdr:col>18</xdr:col>
      <xdr:colOff>177800</xdr:colOff>
      <xdr:row>37</xdr:row>
      <xdr:rowOff>62306</xdr:rowOff>
    </xdr:to>
    <xdr:cxnSp macro="">
      <xdr:nvCxnSpPr>
        <xdr:cNvPr id="122" name="直線コネクタ 121"/>
        <xdr:cNvCxnSpPr/>
      </xdr:nvCxnSpPr>
      <xdr:spPr bwMode="auto">
        <a:xfrm flipV="1">
          <a:off x="2908300" y="7127913"/>
          <a:ext cx="698500" cy="59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318516</xdr:rowOff>
    </xdr:from>
    <xdr:to>
      <xdr:col>29</xdr:col>
      <xdr:colOff>177800</xdr:colOff>
      <xdr:row>36</xdr:row>
      <xdr:rowOff>77216</xdr:rowOff>
    </xdr:to>
    <xdr:sp macro="" textlink="">
      <xdr:nvSpPr>
        <xdr:cNvPr id="132" name="楕円 131"/>
        <xdr:cNvSpPr/>
      </xdr:nvSpPr>
      <xdr:spPr bwMode="auto">
        <a:xfrm>
          <a:off x="5600700" y="692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290593</xdr:rowOff>
    </xdr:from>
    <xdr:ext cx="762000" cy="259045"/>
    <xdr:sp macro="" textlink="">
      <xdr:nvSpPr>
        <xdr:cNvPr id="133" name="人口1人当たり決算額の推移該当値テキスト445"/>
        <xdr:cNvSpPr txBox="1"/>
      </xdr:nvSpPr>
      <xdr:spPr>
        <a:xfrm>
          <a:off x="57404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50940</xdr:rowOff>
    </xdr:from>
    <xdr:to>
      <xdr:col>26</xdr:col>
      <xdr:colOff>101600</xdr:colOff>
      <xdr:row>36</xdr:row>
      <xdr:rowOff>152540</xdr:rowOff>
    </xdr:to>
    <xdr:sp macro="" textlink="">
      <xdr:nvSpPr>
        <xdr:cNvPr id="134" name="楕円 133"/>
        <xdr:cNvSpPr/>
      </xdr:nvSpPr>
      <xdr:spPr bwMode="auto">
        <a:xfrm>
          <a:off x="4953000" y="700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137317</xdr:rowOff>
    </xdr:from>
    <xdr:ext cx="736600" cy="259045"/>
    <xdr:sp macro="" textlink="">
      <xdr:nvSpPr>
        <xdr:cNvPr id="135" name="テキスト ボックス 134"/>
        <xdr:cNvSpPr txBox="1"/>
      </xdr:nvSpPr>
      <xdr:spPr>
        <a:xfrm>
          <a:off x="4622800" y="709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125997</xdr:rowOff>
    </xdr:from>
    <xdr:to>
      <xdr:col>22</xdr:col>
      <xdr:colOff>165100</xdr:colOff>
      <xdr:row>37</xdr:row>
      <xdr:rowOff>56147</xdr:rowOff>
    </xdr:to>
    <xdr:sp macro="" textlink="">
      <xdr:nvSpPr>
        <xdr:cNvPr id="136" name="楕円 135"/>
        <xdr:cNvSpPr/>
      </xdr:nvSpPr>
      <xdr:spPr bwMode="auto">
        <a:xfrm>
          <a:off x="4254500" y="707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40924</xdr:rowOff>
    </xdr:from>
    <xdr:ext cx="762000" cy="259045"/>
    <xdr:sp macro="" textlink="">
      <xdr:nvSpPr>
        <xdr:cNvPr id="137" name="テキスト ボックス 136"/>
        <xdr:cNvSpPr txBox="1"/>
      </xdr:nvSpPr>
      <xdr:spPr>
        <a:xfrm>
          <a:off x="3924300" y="716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123863</xdr:rowOff>
    </xdr:from>
    <xdr:to>
      <xdr:col>19</xdr:col>
      <xdr:colOff>38100</xdr:colOff>
      <xdr:row>37</xdr:row>
      <xdr:rowOff>54013</xdr:rowOff>
    </xdr:to>
    <xdr:sp macro="" textlink="">
      <xdr:nvSpPr>
        <xdr:cNvPr id="138" name="楕円 137"/>
        <xdr:cNvSpPr/>
      </xdr:nvSpPr>
      <xdr:spPr bwMode="auto">
        <a:xfrm>
          <a:off x="3556000" y="7077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38790</xdr:rowOff>
    </xdr:from>
    <xdr:ext cx="762000" cy="259045"/>
    <xdr:sp macro="" textlink="">
      <xdr:nvSpPr>
        <xdr:cNvPr id="139" name="テキスト ボックス 138"/>
        <xdr:cNvSpPr txBox="1"/>
      </xdr:nvSpPr>
      <xdr:spPr>
        <a:xfrm>
          <a:off x="3225800" y="71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11506</xdr:rowOff>
    </xdr:from>
    <xdr:to>
      <xdr:col>15</xdr:col>
      <xdr:colOff>101600</xdr:colOff>
      <xdr:row>37</xdr:row>
      <xdr:rowOff>113106</xdr:rowOff>
    </xdr:to>
    <xdr:sp macro="" textlink="">
      <xdr:nvSpPr>
        <xdr:cNvPr id="140" name="楕円 139"/>
        <xdr:cNvSpPr/>
      </xdr:nvSpPr>
      <xdr:spPr bwMode="auto">
        <a:xfrm>
          <a:off x="2857500" y="713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97883</xdr:rowOff>
    </xdr:from>
    <xdr:ext cx="762000" cy="259045"/>
    <xdr:sp macro="" textlink="">
      <xdr:nvSpPr>
        <xdr:cNvPr id="141" name="テキスト ボックス 140"/>
        <xdr:cNvSpPr txBox="1"/>
      </xdr:nvSpPr>
      <xdr:spPr>
        <a:xfrm>
          <a:off x="2527300" y="722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109,972
108,327
21.08
35,909,883
33,838,486
1,961,021
19,342,057
37,898,017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55314</xdr:rowOff>
    </xdr:from>
    <xdr:to>
      <xdr:col>24</xdr:col>
      <xdr:colOff>63500</xdr:colOff>
      <xdr:row>35</xdr:row>
      <xdr:rowOff>63576</xdr:rowOff>
    </xdr:to>
    <xdr:cxnSp macro="">
      <xdr:nvCxnSpPr>
        <xdr:cNvPr id="63" name="直線コネクタ 62"/>
        <xdr:cNvCxnSpPr/>
      </xdr:nvCxnSpPr>
      <xdr:spPr>
        <a:xfrm flipV="1">
          <a:off x="3797300" y="6056064"/>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59527</xdr:rowOff>
    </xdr:from>
    <xdr:to>
      <xdr:col>19</xdr:col>
      <xdr:colOff>177800</xdr:colOff>
      <xdr:row>35</xdr:row>
      <xdr:rowOff>63576</xdr:rowOff>
    </xdr:to>
    <xdr:cxnSp macro="">
      <xdr:nvCxnSpPr>
        <xdr:cNvPr id="66" name="直線コネクタ 65"/>
        <xdr:cNvCxnSpPr/>
      </xdr:nvCxnSpPr>
      <xdr:spPr>
        <a:xfrm>
          <a:off x="2908300" y="6060277"/>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20697</xdr:rowOff>
    </xdr:from>
    <xdr:to>
      <xdr:col>15</xdr:col>
      <xdr:colOff>50800</xdr:colOff>
      <xdr:row>35</xdr:row>
      <xdr:rowOff>59527</xdr:rowOff>
    </xdr:to>
    <xdr:cxnSp macro="">
      <xdr:nvCxnSpPr>
        <xdr:cNvPr id="69" name="直線コネクタ 68"/>
        <xdr:cNvCxnSpPr/>
      </xdr:nvCxnSpPr>
      <xdr:spPr>
        <a:xfrm>
          <a:off x="2019300" y="6021447"/>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20697</xdr:rowOff>
    </xdr:from>
    <xdr:to>
      <xdr:col>10</xdr:col>
      <xdr:colOff>114300</xdr:colOff>
      <xdr:row>35</xdr:row>
      <xdr:rowOff>40422</xdr:rowOff>
    </xdr:to>
    <xdr:cxnSp macro="">
      <xdr:nvCxnSpPr>
        <xdr:cNvPr id="72" name="直線コネクタ 71"/>
        <xdr:cNvCxnSpPr/>
      </xdr:nvCxnSpPr>
      <xdr:spPr>
        <a:xfrm flipV="1">
          <a:off x="1130300" y="6021447"/>
          <a:ext cx="8890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4514</xdr:rowOff>
    </xdr:from>
    <xdr:to>
      <xdr:col>24</xdr:col>
      <xdr:colOff>114300</xdr:colOff>
      <xdr:row>35</xdr:row>
      <xdr:rowOff>106114</xdr:rowOff>
    </xdr:to>
    <xdr:sp macro="" textlink="">
      <xdr:nvSpPr>
        <xdr:cNvPr id="82" name="楕円 81"/>
        <xdr:cNvSpPr/>
      </xdr:nvSpPr>
      <xdr:spPr>
        <a:xfrm>
          <a:off x="4584700" y="60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154391</xdr:rowOff>
    </xdr:from>
    <xdr:ext cx="534377" cy="259045"/>
    <xdr:sp macro="" textlink="">
      <xdr:nvSpPr>
        <xdr:cNvPr id="83" name="人件費該当値テキスト"/>
        <xdr:cNvSpPr txBox="1"/>
      </xdr:nvSpPr>
      <xdr:spPr>
        <a:xfrm>
          <a:off x="4686300" y="59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12776</xdr:rowOff>
    </xdr:from>
    <xdr:to>
      <xdr:col>20</xdr:col>
      <xdr:colOff>38100</xdr:colOff>
      <xdr:row>35</xdr:row>
      <xdr:rowOff>114376</xdr:rowOff>
    </xdr:to>
    <xdr:sp macro="" textlink="">
      <xdr:nvSpPr>
        <xdr:cNvPr id="84" name="楕円 83"/>
        <xdr:cNvSpPr/>
      </xdr:nvSpPr>
      <xdr:spPr>
        <a:xfrm>
          <a:off x="3746500" y="60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105503</xdr:rowOff>
    </xdr:from>
    <xdr:ext cx="534377" cy="259045"/>
    <xdr:sp macro="" textlink="">
      <xdr:nvSpPr>
        <xdr:cNvPr id="85" name="テキスト ボックス 84"/>
        <xdr:cNvSpPr txBox="1"/>
      </xdr:nvSpPr>
      <xdr:spPr>
        <a:xfrm>
          <a:off x="3530111" y="61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8727</xdr:rowOff>
    </xdr:from>
    <xdr:to>
      <xdr:col>15</xdr:col>
      <xdr:colOff>101600</xdr:colOff>
      <xdr:row>35</xdr:row>
      <xdr:rowOff>110327</xdr:rowOff>
    </xdr:to>
    <xdr:sp macro="" textlink="">
      <xdr:nvSpPr>
        <xdr:cNvPr id="86" name="楕円 85"/>
        <xdr:cNvSpPr/>
      </xdr:nvSpPr>
      <xdr:spPr>
        <a:xfrm>
          <a:off x="2857500" y="60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101454</xdr:rowOff>
    </xdr:from>
    <xdr:ext cx="534377" cy="259045"/>
    <xdr:sp macro="" textlink="">
      <xdr:nvSpPr>
        <xdr:cNvPr id="87" name="テキスト ボックス 86"/>
        <xdr:cNvSpPr txBox="1"/>
      </xdr:nvSpPr>
      <xdr:spPr>
        <a:xfrm>
          <a:off x="2641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141347</xdr:rowOff>
    </xdr:from>
    <xdr:to>
      <xdr:col>10</xdr:col>
      <xdr:colOff>165100</xdr:colOff>
      <xdr:row>35</xdr:row>
      <xdr:rowOff>71497</xdr:rowOff>
    </xdr:to>
    <xdr:sp macro="" textlink="">
      <xdr:nvSpPr>
        <xdr:cNvPr id="88" name="楕円 87"/>
        <xdr:cNvSpPr/>
      </xdr:nvSpPr>
      <xdr:spPr>
        <a:xfrm>
          <a:off x="1968500" y="597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62624</xdr:rowOff>
    </xdr:from>
    <xdr:ext cx="534377" cy="259045"/>
    <xdr:sp macro="" textlink="">
      <xdr:nvSpPr>
        <xdr:cNvPr id="89" name="テキスト ボックス 88"/>
        <xdr:cNvSpPr txBox="1"/>
      </xdr:nvSpPr>
      <xdr:spPr>
        <a:xfrm>
          <a:off x="1752111" y="60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161072</xdr:rowOff>
    </xdr:from>
    <xdr:to>
      <xdr:col>6</xdr:col>
      <xdr:colOff>38100</xdr:colOff>
      <xdr:row>35</xdr:row>
      <xdr:rowOff>91222</xdr:rowOff>
    </xdr:to>
    <xdr:sp macro="" textlink="">
      <xdr:nvSpPr>
        <xdr:cNvPr id="90" name="楕円 89"/>
        <xdr:cNvSpPr/>
      </xdr:nvSpPr>
      <xdr:spPr>
        <a:xfrm>
          <a:off x="1079500" y="59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82349</xdr:rowOff>
    </xdr:from>
    <xdr:ext cx="534377" cy="259045"/>
    <xdr:sp macro="" textlink="">
      <xdr:nvSpPr>
        <xdr:cNvPr id="91" name="テキスト ボックス 90"/>
        <xdr:cNvSpPr txBox="1"/>
      </xdr:nvSpPr>
      <xdr:spPr>
        <a:xfrm>
          <a:off x="863111" y="608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94018</xdr:rowOff>
    </xdr:from>
    <xdr:to>
      <xdr:col>24</xdr:col>
      <xdr:colOff>63500</xdr:colOff>
      <xdr:row>58</xdr:row>
      <xdr:rowOff>95644</xdr:rowOff>
    </xdr:to>
    <xdr:cxnSp macro="">
      <xdr:nvCxnSpPr>
        <xdr:cNvPr id="121" name="直線コネクタ 120"/>
        <xdr:cNvCxnSpPr/>
      </xdr:nvCxnSpPr>
      <xdr:spPr>
        <a:xfrm flipV="1">
          <a:off x="3797300" y="10038118"/>
          <a:ext cx="8382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95644</xdr:rowOff>
    </xdr:from>
    <xdr:to>
      <xdr:col>19</xdr:col>
      <xdr:colOff>177800</xdr:colOff>
      <xdr:row>58</xdr:row>
      <xdr:rowOff>125971</xdr:rowOff>
    </xdr:to>
    <xdr:cxnSp macro="">
      <xdr:nvCxnSpPr>
        <xdr:cNvPr id="124" name="直線コネクタ 123"/>
        <xdr:cNvCxnSpPr/>
      </xdr:nvCxnSpPr>
      <xdr:spPr>
        <a:xfrm flipV="1">
          <a:off x="2908300" y="10039744"/>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125971</xdr:rowOff>
    </xdr:from>
    <xdr:to>
      <xdr:col>15</xdr:col>
      <xdr:colOff>50800</xdr:colOff>
      <xdr:row>58</xdr:row>
      <xdr:rowOff>128994</xdr:rowOff>
    </xdr:to>
    <xdr:cxnSp macro="">
      <xdr:nvCxnSpPr>
        <xdr:cNvPr id="127" name="直線コネクタ 126"/>
        <xdr:cNvCxnSpPr/>
      </xdr:nvCxnSpPr>
      <xdr:spPr>
        <a:xfrm flipV="1">
          <a:off x="2019300" y="10070071"/>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126174</xdr:rowOff>
    </xdr:from>
    <xdr:to>
      <xdr:col>10</xdr:col>
      <xdr:colOff>114300</xdr:colOff>
      <xdr:row>58</xdr:row>
      <xdr:rowOff>128994</xdr:rowOff>
    </xdr:to>
    <xdr:cxnSp macro="">
      <xdr:nvCxnSpPr>
        <xdr:cNvPr id="130" name="直線コネクタ 129"/>
        <xdr:cNvCxnSpPr/>
      </xdr:nvCxnSpPr>
      <xdr:spPr>
        <a:xfrm>
          <a:off x="1130300" y="1007027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43218</xdr:rowOff>
    </xdr:from>
    <xdr:to>
      <xdr:col>24</xdr:col>
      <xdr:colOff>114300</xdr:colOff>
      <xdr:row>58</xdr:row>
      <xdr:rowOff>144818</xdr:rowOff>
    </xdr:to>
    <xdr:sp macro="" textlink="">
      <xdr:nvSpPr>
        <xdr:cNvPr id="140" name="楕円 139"/>
        <xdr:cNvSpPr/>
      </xdr:nvSpPr>
      <xdr:spPr>
        <a:xfrm>
          <a:off x="4584700" y="99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129595</xdr:rowOff>
    </xdr:from>
    <xdr:ext cx="534377" cy="259045"/>
    <xdr:sp macro="" textlink="">
      <xdr:nvSpPr>
        <xdr:cNvPr id="141" name="物件費該当値テキスト"/>
        <xdr:cNvSpPr txBox="1"/>
      </xdr:nvSpPr>
      <xdr:spPr>
        <a:xfrm>
          <a:off x="4686300" y="99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44844</xdr:rowOff>
    </xdr:from>
    <xdr:to>
      <xdr:col>20</xdr:col>
      <xdr:colOff>38100</xdr:colOff>
      <xdr:row>58</xdr:row>
      <xdr:rowOff>146444</xdr:rowOff>
    </xdr:to>
    <xdr:sp macro="" textlink="">
      <xdr:nvSpPr>
        <xdr:cNvPr id="142" name="楕円 141"/>
        <xdr:cNvSpPr/>
      </xdr:nvSpPr>
      <xdr:spPr>
        <a:xfrm>
          <a:off x="3746500" y="99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137571</xdr:rowOff>
    </xdr:from>
    <xdr:ext cx="534377" cy="259045"/>
    <xdr:sp macro="" textlink="">
      <xdr:nvSpPr>
        <xdr:cNvPr id="143" name="テキスト ボックス 142"/>
        <xdr:cNvSpPr txBox="1"/>
      </xdr:nvSpPr>
      <xdr:spPr>
        <a:xfrm>
          <a:off x="3530111" y="100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75171</xdr:rowOff>
    </xdr:from>
    <xdr:to>
      <xdr:col>15</xdr:col>
      <xdr:colOff>101600</xdr:colOff>
      <xdr:row>59</xdr:row>
      <xdr:rowOff>5321</xdr:rowOff>
    </xdr:to>
    <xdr:sp macro="" textlink="">
      <xdr:nvSpPr>
        <xdr:cNvPr id="144" name="楕円 143"/>
        <xdr:cNvSpPr/>
      </xdr:nvSpPr>
      <xdr:spPr>
        <a:xfrm>
          <a:off x="2857500" y="100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167898</xdr:rowOff>
    </xdr:from>
    <xdr:ext cx="534377" cy="259045"/>
    <xdr:sp macro="" textlink="">
      <xdr:nvSpPr>
        <xdr:cNvPr id="145" name="テキスト ボックス 144"/>
        <xdr:cNvSpPr txBox="1"/>
      </xdr:nvSpPr>
      <xdr:spPr>
        <a:xfrm>
          <a:off x="2641111" y="1011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78194</xdr:rowOff>
    </xdr:from>
    <xdr:to>
      <xdr:col>10</xdr:col>
      <xdr:colOff>165100</xdr:colOff>
      <xdr:row>59</xdr:row>
      <xdr:rowOff>8344</xdr:rowOff>
    </xdr:to>
    <xdr:sp macro="" textlink="">
      <xdr:nvSpPr>
        <xdr:cNvPr id="146" name="楕円 145"/>
        <xdr:cNvSpPr/>
      </xdr:nvSpPr>
      <xdr:spPr>
        <a:xfrm>
          <a:off x="1968500" y="100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170921</xdr:rowOff>
    </xdr:from>
    <xdr:ext cx="534377" cy="259045"/>
    <xdr:sp macro="" textlink="">
      <xdr:nvSpPr>
        <xdr:cNvPr id="147" name="テキスト ボックス 146"/>
        <xdr:cNvSpPr txBox="1"/>
      </xdr:nvSpPr>
      <xdr:spPr>
        <a:xfrm>
          <a:off x="1752111" y="101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75374</xdr:rowOff>
    </xdr:from>
    <xdr:to>
      <xdr:col>6</xdr:col>
      <xdr:colOff>38100</xdr:colOff>
      <xdr:row>59</xdr:row>
      <xdr:rowOff>5524</xdr:rowOff>
    </xdr:to>
    <xdr:sp macro="" textlink="">
      <xdr:nvSpPr>
        <xdr:cNvPr id="148" name="楕円 147"/>
        <xdr:cNvSpPr/>
      </xdr:nvSpPr>
      <xdr:spPr>
        <a:xfrm>
          <a:off x="1079500" y="100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168101</xdr:rowOff>
    </xdr:from>
    <xdr:ext cx="534377" cy="259045"/>
    <xdr:sp macro="" textlink="">
      <xdr:nvSpPr>
        <xdr:cNvPr id="149" name="テキスト ボックス 148"/>
        <xdr:cNvSpPr txBox="1"/>
      </xdr:nvSpPr>
      <xdr:spPr>
        <a:xfrm>
          <a:off x="863111" y="101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138145</xdr:rowOff>
    </xdr:from>
    <xdr:to>
      <xdr:col>24</xdr:col>
      <xdr:colOff>63500</xdr:colOff>
      <xdr:row>77</xdr:row>
      <xdr:rowOff>138877</xdr:rowOff>
    </xdr:to>
    <xdr:cxnSp macro="">
      <xdr:nvCxnSpPr>
        <xdr:cNvPr id="176" name="直線コネクタ 175"/>
        <xdr:cNvCxnSpPr/>
      </xdr:nvCxnSpPr>
      <xdr:spPr>
        <a:xfrm flipV="1">
          <a:off x="3797300" y="13339795"/>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123515</xdr:rowOff>
    </xdr:from>
    <xdr:to>
      <xdr:col>19</xdr:col>
      <xdr:colOff>177800</xdr:colOff>
      <xdr:row>77</xdr:row>
      <xdr:rowOff>138877</xdr:rowOff>
    </xdr:to>
    <xdr:cxnSp macro="">
      <xdr:nvCxnSpPr>
        <xdr:cNvPr id="179" name="直線コネクタ 178"/>
        <xdr:cNvCxnSpPr/>
      </xdr:nvCxnSpPr>
      <xdr:spPr>
        <a:xfrm>
          <a:off x="2908300" y="13325165"/>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123515</xdr:rowOff>
    </xdr:from>
    <xdr:to>
      <xdr:col>15</xdr:col>
      <xdr:colOff>50800</xdr:colOff>
      <xdr:row>77</xdr:row>
      <xdr:rowOff>139151</xdr:rowOff>
    </xdr:to>
    <xdr:cxnSp macro="">
      <xdr:nvCxnSpPr>
        <xdr:cNvPr id="182" name="直線コネクタ 181"/>
        <xdr:cNvCxnSpPr/>
      </xdr:nvCxnSpPr>
      <xdr:spPr>
        <a:xfrm flipV="1">
          <a:off x="2019300" y="13325165"/>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108519</xdr:rowOff>
    </xdr:from>
    <xdr:to>
      <xdr:col>10</xdr:col>
      <xdr:colOff>114300</xdr:colOff>
      <xdr:row>77</xdr:row>
      <xdr:rowOff>139151</xdr:rowOff>
    </xdr:to>
    <xdr:cxnSp macro="">
      <xdr:nvCxnSpPr>
        <xdr:cNvPr id="185" name="直線コネクタ 184"/>
        <xdr:cNvCxnSpPr/>
      </xdr:nvCxnSpPr>
      <xdr:spPr>
        <a:xfrm>
          <a:off x="1130300" y="1331016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87345</xdr:rowOff>
    </xdr:from>
    <xdr:to>
      <xdr:col>24</xdr:col>
      <xdr:colOff>114300</xdr:colOff>
      <xdr:row>78</xdr:row>
      <xdr:rowOff>17495</xdr:rowOff>
    </xdr:to>
    <xdr:sp macro="" textlink="">
      <xdr:nvSpPr>
        <xdr:cNvPr id="195" name="楕円 194"/>
        <xdr:cNvSpPr/>
      </xdr:nvSpPr>
      <xdr:spPr>
        <a:xfrm>
          <a:off x="4584700" y="132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2272</xdr:rowOff>
    </xdr:from>
    <xdr:ext cx="469744" cy="259045"/>
    <xdr:sp macro="" textlink="">
      <xdr:nvSpPr>
        <xdr:cNvPr id="196" name="維持補修費該当値テキスト"/>
        <xdr:cNvSpPr txBox="1"/>
      </xdr:nvSpPr>
      <xdr:spPr>
        <a:xfrm>
          <a:off x="4686300" y="1320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88077</xdr:rowOff>
    </xdr:from>
    <xdr:to>
      <xdr:col>20</xdr:col>
      <xdr:colOff>38100</xdr:colOff>
      <xdr:row>78</xdr:row>
      <xdr:rowOff>18227</xdr:rowOff>
    </xdr:to>
    <xdr:sp macro="" textlink="">
      <xdr:nvSpPr>
        <xdr:cNvPr id="197" name="楕円 196"/>
        <xdr:cNvSpPr/>
      </xdr:nvSpPr>
      <xdr:spPr>
        <a:xfrm>
          <a:off x="3746500" y="132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9354</xdr:rowOff>
    </xdr:from>
    <xdr:ext cx="469744" cy="259045"/>
    <xdr:sp macro="" textlink="">
      <xdr:nvSpPr>
        <xdr:cNvPr id="198" name="テキスト ボックス 197"/>
        <xdr:cNvSpPr txBox="1"/>
      </xdr:nvSpPr>
      <xdr:spPr>
        <a:xfrm>
          <a:off x="3562428" y="1338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72715</xdr:rowOff>
    </xdr:from>
    <xdr:to>
      <xdr:col>15</xdr:col>
      <xdr:colOff>101600</xdr:colOff>
      <xdr:row>78</xdr:row>
      <xdr:rowOff>2865</xdr:rowOff>
    </xdr:to>
    <xdr:sp macro="" textlink="">
      <xdr:nvSpPr>
        <xdr:cNvPr id="199" name="楕円 198"/>
        <xdr:cNvSpPr/>
      </xdr:nvSpPr>
      <xdr:spPr>
        <a:xfrm>
          <a:off x="2857500" y="132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165442</xdr:rowOff>
    </xdr:from>
    <xdr:ext cx="469744" cy="259045"/>
    <xdr:sp macro="" textlink="">
      <xdr:nvSpPr>
        <xdr:cNvPr id="200" name="テキスト ボックス 199"/>
        <xdr:cNvSpPr txBox="1"/>
      </xdr:nvSpPr>
      <xdr:spPr>
        <a:xfrm>
          <a:off x="2673428" y="1336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88351</xdr:rowOff>
    </xdr:from>
    <xdr:to>
      <xdr:col>10</xdr:col>
      <xdr:colOff>165100</xdr:colOff>
      <xdr:row>78</xdr:row>
      <xdr:rowOff>18501</xdr:rowOff>
    </xdr:to>
    <xdr:sp macro="" textlink="">
      <xdr:nvSpPr>
        <xdr:cNvPr id="201" name="楕円 200"/>
        <xdr:cNvSpPr/>
      </xdr:nvSpPr>
      <xdr:spPr>
        <a:xfrm>
          <a:off x="1968500" y="132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9628</xdr:rowOff>
    </xdr:from>
    <xdr:ext cx="469744" cy="259045"/>
    <xdr:sp macro="" textlink="">
      <xdr:nvSpPr>
        <xdr:cNvPr id="202" name="テキスト ボックス 201"/>
        <xdr:cNvSpPr txBox="1"/>
      </xdr:nvSpPr>
      <xdr:spPr>
        <a:xfrm>
          <a:off x="1784428" y="1338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57719</xdr:rowOff>
    </xdr:from>
    <xdr:to>
      <xdr:col>6</xdr:col>
      <xdr:colOff>38100</xdr:colOff>
      <xdr:row>77</xdr:row>
      <xdr:rowOff>159319</xdr:rowOff>
    </xdr:to>
    <xdr:sp macro="" textlink="">
      <xdr:nvSpPr>
        <xdr:cNvPr id="203" name="楕円 202"/>
        <xdr:cNvSpPr/>
      </xdr:nvSpPr>
      <xdr:spPr>
        <a:xfrm>
          <a:off x="1079500" y="1325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150446</xdr:rowOff>
    </xdr:from>
    <xdr:ext cx="469744" cy="259045"/>
    <xdr:sp macro="" textlink="">
      <xdr:nvSpPr>
        <xdr:cNvPr id="204" name="テキスト ボックス 203"/>
        <xdr:cNvSpPr txBox="1"/>
      </xdr:nvSpPr>
      <xdr:spPr>
        <a:xfrm>
          <a:off x="895428" y="133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24524</xdr:rowOff>
    </xdr:from>
    <xdr:to>
      <xdr:col>24</xdr:col>
      <xdr:colOff>63500</xdr:colOff>
      <xdr:row>98</xdr:row>
      <xdr:rowOff>33592</xdr:rowOff>
    </xdr:to>
    <xdr:cxnSp macro="">
      <xdr:nvCxnSpPr>
        <xdr:cNvPr id="234" name="直線コネクタ 233"/>
        <xdr:cNvCxnSpPr/>
      </xdr:nvCxnSpPr>
      <xdr:spPr>
        <a:xfrm flipV="1">
          <a:off x="3797300" y="16826624"/>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23076</xdr:rowOff>
    </xdr:from>
    <xdr:to>
      <xdr:col>19</xdr:col>
      <xdr:colOff>177800</xdr:colOff>
      <xdr:row>98</xdr:row>
      <xdr:rowOff>33592</xdr:rowOff>
    </xdr:to>
    <xdr:cxnSp macro="">
      <xdr:nvCxnSpPr>
        <xdr:cNvPr id="237" name="直線コネクタ 236"/>
        <xdr:cNvCxnSpPr/>
      </xdr:nvCxnSpPr>
      <xdr:spPr>
        <a:xfrm>
          <a:off x="2908300" y="1682517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23076</xdr:rowOff>
    </xdr:from>
    <xdr:to>
      <xdr:col>15</xdr:col>
      <xdr:colOff>50800</xdr:colOff>
      <xdr:row>98</xdr:row>
      <xdr:rowOff>86601</xdr:rowOff>
    </xdr:to>
    <xdr:cxnSp macro="">
      <xdr:nvCxnSpPr>
        <xdr:cNvPr id="240" name="直線コネクタ 239"/>
        <xdr:cNvCxnSpPr/>
      </xdr:nvCxnSpPr>
      <xdr:spPr>
        <a:xfrm flipV="1">
          <a:off x="2019300" y="16825176"/>
          <a:ext cx="889000" cy="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86601</xdr:rowOff>
    </xdr:from>
    <xdr:to>
      <xdr:col>10</xdr:col>
      <xdr:colOff>114300</xdr:colOff>
      <xdr:row>98</xdr:row>
      <xdr:rowOff>131014</xdr:rowOff>
    </xdr:to>
    <xdr:cxnSp macro="">
      <xdr:nvCxnSpPr>
        <xdr:cNvPr id="243" name="直線コネクタ 242"/>
        <xdr:cNvCxnSpPr/>
      </xdr:nvCxnSpPr>
      <xdr:spPr>
        <a:xfrm flipV="1">
          <a:off x="1130300" y="16888701"/>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145174</xdr:rowOff>
    </xdr:from>
    <xdr:to>
      <xdr:col>24</xdr:col>
      <xdr:colOff>114300</xdr:colOff>
      <xdr:row>98</xdr:row>
      <xdr:rowOff>75324</xdr:rowOff>
    </xdr:to>
    <xdr:sp macro="" textlink="">
      <xdr:nvSpPr>
        <xdr:cNvPr id="253" name="楕円 252"/>
        <xdr:cNvSpPr/>
      </xdr:nvSpPr>
      <xdr:spPr>
        <a:xfrm>
          <a:off x="4584700" y="167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123601</xdr:rowOff>
    </xdr:from>
    <xdr:ext cx="534377" cy="259045"/>
    <xdr:sp macro="" textlink="">
      <xdr:nvSpPr>
        <xdr:cNvPr id="254" name="扶助費該当値テキスト"/>
        <xdr:cNvSpPr txBox="1"/>
      </xdr:nvSpPr>
      <xdr:spPr>
        <a:xfrm>
          <a:off x="4686300" y="167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154242</xdr:rowOff>
    </xdr:from>
    <xdr:to>
      <xdr:col>20</xdr:col>
      <xdr:colOff>38100</xdr:colOff>
      <xdr:row>98</xdr:row>
      <xdr:rowOff>84392</xdr:rowOff>
    </xdr:to>
    <xdr:sp macro="" textlink="">
      <xdr:nvSpPr>
        <xdr:cNvPr id="255" name="楕円 254"/>
        <xdr:cNvSpPr/>
      </xdr:nvSpPr>
      <xdr:spPr>
        <a:xfrm>
          <a:off x="3746500" y="167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75519</xdr:rowOff>
    </xdr:from>
    <xdr:ext cx="534377" cy="259045"/>
    <xdr:sp macro="" textlink="">
      <xdr:nvSpPr>
        <xdr:cNvPr id="256" name="テキスト ボックス 255"/>
        <xdr:cNvSpPr txBox="1"/>
      </xdr:nvSpPr>
      <xdr:spPr>
        <a:xfrm>
          <a:off x="3530111" y="1687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143726</xdr:rowOff>
    </xdr:from>
    <xdr:to>
      <xdr:col>15</xdr:col>
      <xdr:colOff>101600</xdr:colOff>
      <xdr:row>98</xdr:row>
      <xdr:rowOff>73876</xdr:rowOff>
    </xdr:to>
    <xdr:sp macro="" textlink="">
      <xdr:nvSpPr>
        <xdr:cNvPr id="257" name="楕円 256"/>
        <xdr:cNvSpPr/>
      </xdr:nvSpPr>
      <xdr:spPr>
        <a:xfrm>
          <a:off x="2857500" y="167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65003</xdr:rowOff>
    </xdr:from>
    <xdr:ext cx="534377" cy="259045"/>
    <xdr:sp macro="" textlink="">
      <xdr:nvSpPr>
        <xdr:cNvPr id="258" name="テキスト ボックス 257"/>
        <xdr:cNvSpPr txBox="1"/>
      </xdr:nvSpPr>
      <xdr:spPr>
        <a:xfrm>
          <a:off x="2641111" y="168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35801</xdr:rowOff>
    </xdr:from>
    <xdr:to>
      <xdr:col>10</xdr:col>
      <xdr:colOff>165100</xdr:colOff>
      <xdr:row>98</xdr:row>
      <xdr:rowOff>137401</xdr:rowOff>
    </xdr:to>
    <xdr:sp macro="" textlink="">
      <xdr:nvSpPr>
        <xdr:cNvPr id="259" name="楕円 258"/>
        <xdr:cNvSpPr/>
      </xdr:nvSpPr>
      <xdr:spPr>
        <a:xfrm>
          <a:off x="1968500" y="168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128528</xdr:rowOff>
    </xdr:from>
    <xdr:ext cx="534377" cy="259045"/>
    <xdr:sp macro="" textlink="">
      <xdr:nvSpPr>
        <xdr:cNvPr id="260" name="テキスト ボックス 259"/>
        <xdr:cNvSpPr txBox="1"/>
      </xdr:nvSpPr>
      <xdr:spPr>
        <a:xfrm>
          <a:off x="1752111" y="1693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80214</xdr:rowOff>
    </xdr:from>
    <xdr:to>
      <xdr:col>6</xdr:col>
      <xdr:colOff>38100</xdr:colOff>
      <xdr:row>99</xdr:row>
      <xdr:rowOff>10364</xdr:rowOff>
    </xdr:to>
    <xdr:sp macro="" textlink="">
      <xdr:nvSpPr>
        <xdr:cNvPr id="261" name="楕円 260"/>
        <xdr:cNvSpPr/>
      </xdr:nvSpPr>
      <xdr:spPr>
        <a:xfrm>
          <a:off x="1079500" y="168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1491</xdr:rowOff>
    </xdr:from>
    <xdr:ext cx="534377" cy="259045"/>
    <xdr:sp macro="" textlink="">
      <xdr:nvSpPr>
        <xdr:cNvPr id="262" name="テキスト ボックス 261"/>
        <xdr:cNvSpPr txBox="1"/>
      </xdr:nvSpPr>
      <xdr:spPr>
        <a:xfrm>
          <a:off x="863111" y="169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5731</xdr:rowOff>
    </xdr:from>
    <xdr:to>
      <xdr:col>55</xdr:col>
      <xdr:colOff>0</xdr:colOff>
      <xdr:row>38</xdr:row>
      <xdr:rowOff>16014</xdr:rowOff>
    </xdr:to>
    <xdr:cxnSp macro="">
      <xdr:nvCxnSpPr>
        <xdr:cNvPr id="289" name="直線コネクタ 288"/>
        <xdr:cNvCxnSpPr/>
      </xdr:nvCxnSpPr>
      <xdr:spPr>
        <a:xfrm flipV="1">
          <a:off x="9639300" y="6520831"/>
          <a:ext cx="838200"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11693</xdr:rowOff>
    </xdr:from>
    <xdr:to>
      <xdr:col>50</xdr:col>
      <xdr:colOff>114300</xdr:colOff>
      <xdr:row>38</xdr:row>
      <xdr:rowOff>16014</xdr:rowOff>
    </xdr:to>
    <xdr:cxnSp macro="">
      <xdr:nvCxnSpPr>
        <xdr:cNvPr id="292" name="直線コネクタ 291"/>
        <xdr:cNvCxnSpPr/>
      </xdr:nvCxnSpPr>
      <xdr:spPr>
        <a:xfrm>
          <a:off x="8750300" y="6526793"/>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5878</xdr:rowOff>
    </xdr:from>
    <xdr:to>
      <xdr:col>45</xdr:col>
      <xdr:colOff>177800</xdr:colOff>
      <xdr:row>38</xdr:row>
      <xdr:rowOff>11693</xdr:rowOff>
    </xdr:to>
    <xdr:cxnSp macro="">
      <xdr:nvCxnSpPr>
        <xdr:cNvPr id="295" name="直線コネクタ 294"/>
        <xdr:cNvCxnSpPr/>
      </xdr:nvCxnSpPr>
      <xdr:spPr>
        <a:xfrm>
          <a:off x="7861300" y="6520978"/>
          <a:ext cx="8890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5878</xdr:rowOff>
    </xdr:from>
    <xdr:to>
      <xdr:col>41</xdr:col>
      <xdr:colOff>50800</xdr:colOff>
      <xdr:row>38</xdr:row>
      <xdr:rowOff>19461</xdr:rowOff>
    </xdr:to>
    <xdr:cxnSp macro="">
      <xdr:nvCxnSpPr>
        <xdr:cNvPr id="298" name="直線コネクタ 297"/>
        <xdr:cNvCxnSpPr/>
      </xdr:nvCxnSpPr>
      <xdr:spPr>
        <a:xfrm flipV="1">
          <a:off x="6972300" y="6520978"/>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126381</xdr:rowOff>
    </xdr:from>
    <xdr:to>
      <xdr:col>55</xdr:col>
      <xdr:colOff>50800</xdr:colOff>
      <xdr:row>38</xdr:row>
      <xdr:rowOff>56531</xdr:rowOff>
    </xdr:to>
    <xdr:sp macro="" textlink="">
      <xdr:nvSpPr>
        <xdr:cNvPr id="308" name="楕円 307"/>
        <xdr:cNvSpPr/>
      </xdr:nvSpPr>
      <xdr:spPr>
        <a:xfrm>
          <a:off x="10426700" y="64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75945</xdr:rowOff>
    </xdr:from>
    <xdr:ext cx="534377" cy="259045"/>
    <xdr:sp macro="" textlink="">
      <xdr:nvSpPr>
        <xdr:cNvPr id="309" name="補助費等該当値テキスト"/>
        <xdr:cNvSpPr txBox="1"/>
      </xdr:nvSpPr>
      <xdr:spPr>
        <a:xfrm>
          <a:off x="10528300" y="64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136664</xdr:rowOff>
    </xdr:from>
    <xdr:to>
      <xdr:col>50</xdr:col>
      <xdr:colOff>165100</xdr:colOff>
      <xdr:row>38</xdr:row>
      <xdr:rowOff>66814</xdr:rowOff>
    </xdr:to>
    <xdr:sp macro="" textlink="">
      <xdr:nvSpPr>
        <xdr:cNvPr id="310" name="楕円 309"/>
        <xdr:cNvSpPr/>
      </xdr:nvSpPr>
      <xdr:spPr>
        <a:xfrm>
          <a:off x="9588500" y="648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57941</xdr:rowOff>
    </xdr:from>
    <xdr:ext cx="534377" cy="259045"/>
    <xdr:sp macro="" textlink="">
      <xdr:nvSpPr>
        <xdr:cNvPr id="311" name="テキスト ボックス 310"/>
        <xdr:cNvSpPr txBox="1"/>
      </xdr:nvSpPr>
      <xdr:spPr>
        <a:xfrm>
          <a:off x="9372111" y="657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132343</xdr:rowOff>
    </xdr:from>
    <xdr:to>
      <xdr:col>46</xdr:col>
      <xdr:colOff>38100</xdr:colOff>
      <xdr:row>38</xdr:row>
      <xdr:rowOff>62493</xdr:rowOff>
    </xdr:to>
    <xdr:sp macro="" textlink="">
      <xdr:nvSpPr>
        <xdr:cNvPr id="312" name="楕円 311"/>
        <xdr:cNvSpPr/>
      </xdr:nvSpPr>
      <xdr:spPr>
        <a:xfrm>
          <a:off x="8699500" y="64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53620</xdr:rowOff>
    </xdr:from>
    <xdr:ext cx="534377" cy="259045"/>
    <xdr:sp macro="" textlink="">
      <xdr:nvSpPr>
        <xdr:cNvPr id="313" name="テキスト ボックス 312"/>
        <xdr:cNvSpPr txBox="1"/>
      </xdr:nvSpPr>
      <xdr:spPr>
        <a:xfrm>
          <a:off x="8483111" y="65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126528</xdr:rowOff>
    </xdr:from>
    <xdr:to>
      <xdr:col>41</xdr:col>
      <xdr:colOff>101600</xdr:colOff>
      <xdr:row>38</xdr:row>
      <xdr:rowOff>56677</xdr:rowOff>
    </xdr:to>
    <xdr:sp macro="" textlink="">
      <xdr:nvSpPr>
        <xdr:cNvPr id="314" name="楕円 313"/>
        <xdr:cNvSpPr/>
      </xdr:nvSpPr>
      <xdr:spPr>
        <a:xfrm>
          <a:off x="7810500" y="64701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47805</xdr:rowOff>
    </xdr:from>
    <xdr:ext cx="534377" cy="259045"/>
    <xdr:sp macro="" textlink="">
      <xdr:nvSpPr>
        <xdr:cNvPr id="315" name="テキスト ボックス 314"/>
        <xdr:cNvSpPr txBox="1"/>
      </xdr:nvSpPr>
      <xdr:spPr>
        <a:xfrm>
          <a:off x="7594111" y="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140111</xdr:rowOff>
    </xdr:from>
    <xdr:to>
      <xdr:col>36</xdr:col>
      <xdr:colOff>165100</xdr:colOff>
      <xdr:row>38</xdr:row>
      <xdr:rowOff>70261</xdr:rowOff>
    </xdr:to>
    <xdr:sp macro="" textlink="">
      <xdr:nvSpPr>
        <xdr:cNvPr id="316" name="楕円 315"/>
        <xdr:cNvSpPr/>
      </xdr:nvSpPr>
      <xdr:spPr>
        <a:xfrm>
          <a:off x="6921500" y="64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61388</xdr:rowOff>
    </xdr:from>
    <xdr:ext cx="534377" cy="259045"/>
    <xdr:sp macro="" textlink="">
      <xdr:nvSpPr>
        <xdr:cNvPr id="317" name="テキスト ボックス 316"/>
        <xdr:cNvSpPr txBox="1"/>
      </xdr:nvSpPr>
      <xdr:spPr>
        <a:xfrm>
          <a:off x="6705111" y="657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150940</xdr:rowOff>
    </xdr:from>
    <xdr:to>
      <xdr:col>55</xdr:col>
      <xdr:colOff>0</xdr:colOff>
      <xdr:row>57</xdr:row>
      <xdr:rowOff>155046</xdr:rowOff>
    </xdr:to>
    <xdr:cxnSp macro="">
      <xdr:nvCxnSpPr>
        <xdr:cNvPr id="346" name="直線コネクタ 345"/>
        <xdr:cNvCxnSpPr/>
      </xdr:nvCxnSpPr>
      <xdr:spPr>
        <a:xfrm flipV="1">
          <a:off x="9639300" y="9923590"/>
          <a:ext cx="8382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15570</xdr:rowOff>
    </xdr:from>
    <xdr:to>
      <xdr:col>50</xdr:col>
      <xdr:colOff>114300</xdr:colOff>
      <xdr:row>57</xdr:row>
      <xdr:rowOff>155046</xdr:rowOff>
    </xdr:to>
    <xdr:cxnSp macro="">
      <xdr:nvCxnSpPr>
        <xdr:cNvPr id="349" name="直線コネクタ 348"/>
        <xdr:cNvCxnSpPr/>
      </xdr:nvCxnSpPr>
      <xdr:spPr>
        <a:xfrm>
          <a:off x="8750300" y="9788220"/>
          <a:ext cx="889000" cy="1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15570</xdr:rowOff>
    </xdr:from>
    <xdr:to>
      <xdr:col>45</xdr:col>
      <xdr:colOff>177800</xdr:colOff>
      <xdr:row>57</xdr:row>
      <xdr:rowOff>78267</xdr:rowOff>
    </xdr:to>
    <xdr:cxnSp macro="">
      <xdr:nvCxnSpPr>
        <xdr:cNvPr id="352" name="直線コネクタ 351"/>
        <xdr:cNvCxnSpPr/>
      </xdr:nvCxnSpPr>
      <xdr:spPr>
        <a:xfrm flipV="1">
          <a:off x="7861300" y="9788220"/>
          <a:ext cx="889000" cy="6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9215</xdr:rowOff>
    </xdr:from>
    <xdr:to>
      <xdr:col>41</xdr:col>
      <xdr:colOff>50800</xdr:colOff>
      <xdr:row>57</xdr:row>
      <xdr:rowOff>78267</xdr:rowOff>
    </xdr:to>
    <xdr:cxnSp macro="">
      <xdr:nvCxnSpPr>
        <xdr:cNvPr id="355" name="直線コネクタ 354"/>
        <xdr:cNvCxnSpPr/>
      </xdr:nvCxnSpPr>
      <xdr:spPr>
        <a:xfrm>
          <a:off x="6972300" y="9781865"/>
          <a:ext cx="889000" cy="6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100140</xdr:rowOff>
    </xdr:from>
    <xdr:to>
      <xdr:col>55</xdr:col>
      <xdr:colOff>50800</xdr:colOff>
      <xdr:row>58</xdr:row>
      <xdr:rowOff>30290</xdr:rowOff>
    </xdr:to>
    <xdr:sp macro="" textlink="">
      <xdr:nvSpPr>
        <xdr:cNvPr id="365" name="楕円 364"/>
        <xdr:cNvSpPr/>
      </xdr:nvSpPr>
      <xdr:spPr>
        <a:xfrm>
          <a:off x="10426700" y="98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78567</xdr:rowOff>
    </xdr:from>
    <xdr:ext cx="534377" cy="259045"/>
    <xdr:sp macro="" textlink="">
      <xdr:nvSpPr>
        <xdr:cNvPr id="366" name="普通建設事業費該当値テキスト"/>
        <xdr:cNvSpPr txBox="1"/>
      </xdr:nvSpPr>
      <xdr:spPr>
        <a:xfrm>
          <a:off x="10528300" y="985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104246</xdr:rowOff>
    </xdr:from>
    <xdr:to>
      <xdr:col>50</xdr:col>
      <xdr:colOff>165100</xdr:colOff>
      <xdr:row>58</xdr:row>
      <xdr:rowOff>34396</xdr:rowOff>
    </xdr:to>
    <xdr:sp macro="" textlink="">
      <xdr:nvSpPr>
        <xdr:cNvPr id="367" name="楕円 366"/>
        <xdr:cNvSpPr/>
      </xdr:nvSpPr>
      <xdr:spPr>
        <a:xfrm>
          <a:off x="9588500" y="987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25523</xdr:rowOff>
    </xdr:from>
    <xdr:ext cx="534377" cy="259045"/>
    <xdr:sp macro="" textlink="">
      <xdr:nvSpPr>
        <xdr:cNvPr id="368" name="テキスト ボックス 367"/>
        <xdr:cNvSpPr txBox="1"/>
      </xdr:nvSpPr>
      <xdr:spPr>
        <a:xfrm>
          <a:off x="9372111" y="99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136220</xdr:rowOff>
    </xdr:from>
    <xdr:to>
      <xdr:col>46</xdr:col>
      <xdr:colOff>38100</xdr:colOff>
      <xdr:row>57</xdr:row>
      <xdr:rowOff>66370</xdr:rowOff>
    </xdr:to>
    <xdr:sp macro="" textlink="">
      <xdr:nvSpPr>
        <xdr:cNvPr id="369" name="楕円 368"/>
        <xdr:cNvSpPr/>
      </xdr:nvSpPr>
      <xdr:spPr>
        <a:xfrm>
          <a:off x="8699500" y="97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82897</xdr:rowOff>
    </xdr:from>
    <xdr:ext cx="534377" cy="259045"/>
    <xdr:sp macro="" textlink="">
      <xdr:nvSpPr>
        <xdr:cNvPr id="370" name="テキスト ボックス 369"/>
        <xdr:cNvSpPr txBox="1"/>
      </xdr:nvSpPr>
      <xdr:spPr>
        <a:xfrm>
          <a:off x="8483111" y="95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27467</xdr:rowOff>
    </xdr:from>
    <xdr:to>
      <xdr:col>41</xdr:col>
      <xdr:colOff>101600</xdr:colOff>
      <xdr:row>57</xdr:row>
      <xdr:rowOff>129067</xdr:rowOff>
    </xdr:to>
    <xdr:sp macro="" textlink="">
      <xdr:nvSpPr>
        <xdr:cNvPr id="371" name="楕円 370"/>
        <xdr:cNvSpPr/>
      </xdr:nvSpPr>
      <xdr:spPr>
        <a:xfrm>
          <a:off x="7810500" y="980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120194</xdr:rowOff>
    </xdr:from>
    <xdr:ext cx="534377" cy="259045"/>
    <xdr:sp macro="" textlink="">
      <xdr:nvSpPr>
        <xdr:cNvPr id="372" name="テキスト ボックス 371"/>
        <xdr:cNvSpPr txBox="1"/>
      </xdr:nvSpPr>
      <xdr:spPr>
        <a:xfrm>
          <a:off x="7594111" y="9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129865</xdr:rowOff>
    </xdr:from>
    <xdr:to>
      <xdr:col>36</xdr:col>
      <xdr:colOff>165100</xdr:colOff>
      <xdr:row>57</xdr:row>
      <xdr:rowOff>60015</xdr:rowOff>
    </xdr:to>
    <xdr:sp macro="" textlink="">
      <xdr:nvSpPr>
        <xdr:cNvPr id="373" name="楕円 372"/>
        <xdr:cNvSpPr/>
      </xdr:nvSpPr>
      <xdr:spPr>
        <a:xfrm>
          <a:off x="6921500" y="97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51142</xdr:rowOff>
    </xdr:from>
    <xdr:ext cx="534377" cy="259045"/>
    <xdr:sp macro="" textlink="">
      <xdr:nvSpPr>
        <xdr:cNvPr id="374" name="テキスト ボックス 373"/>
        <xdr:cNvSpPr txBox="1"/>
      </xdr:nvSpPr>
      <xdr:spPr>
        <a:xfrm>
          <a:off x="6705111" y="98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150977</xdr:rowOff>
    </xdr:from>
    <xdr:to>
      <xdr:col>55</xdr:col>
      <xdr:colOff>0</xdr:colOff>
      <xdr:row>78</xdr:row>
      <xdr:rowOff>159041</xdr:rowOff>
    </xdr:to>
    <xdr:cxnSp macro="">
      <xdr:nvCxnSpPr>
        <xdr:cNvPr id="403" name="直線コネクタ 402"/>
        <xdr:cNvCxnSpPr/>
      </xdr:nvCxnSpPr>
      <xdr:spPr>
        <a:xfrm flipV="1">
          <a:off x="9639300" y="13524077"/>
          <a:ext cx="8382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159041</xdr:rowOff>
    </xdr:from>
    <xdr:to>
      <xdr:col>50</xdr:col>
      <xdr:colOff>114300</xdr:colOff>
      <xdr:row>79</xdr:row>
      <xdr:rowOff>15773</xdr:rowOff>
    </xdr:to>
    <xdr:cxnSp macro="">
      <xdr:nvCxnSpPr>
        <xdr:cNvPr id="406" name="直線コネクタ 405"/>
        <xdr:cNvCxnSpPr/>
      </xdr:nvCxnSpPr>
      <xdr:spPr>
        <a:xfrm flipV="1">
          <a:off x="8750300" y="13532141"/>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77343</xdr:rowOff>
    </xdr:from>
    <xdr:to>
      <xdr:col>45</xdr:col>
      <xdr:colOff>177800</xdr:colOff>
      <xdr:row>79</xdr:row>
      <xdr:rowOff>15773</xdr:rowOff>
    </xdr:to>
    <xdr:cxnSp macro="">
      <xdr:nvCxnSpPr>
        <xdr:cNvPr id="409" name="直線コネクタ 408"/>
        <xdr:cNvCxnSpPr/>
      </xdr:nvCxnSpPr>
      <xdr:spPr>
        <a:xfrm>
          <a:off x="7861300" y="13450443"/>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17704</xdr:rowOff>
    </xdr:from>
    <xdr:to>
      <xdr:col>41</xdr:col>
      <xdr:colOff>50800</xdr:colOff>
      <xdr:row>78</xdr:row>
      <xdr:rowOff>77343</xdr:rowOff>
    </xdr:to>
    <xdr:cxnSp macro="">
      <xdr:nvCxnSpPr>
        <xdr:cNvPr id="412" name="直線コネクタ 411"/>
        <xdr:cNvCxnSpPr/>
      </xdr:nvCxnSpPr>
      <xdr:spPr>
        <a:xfrm>
          <a:off x="6972300" y="13390804"/>
          <a:ext cx="889000" cy="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100177</xdr:rowOff>
    </xdr:from>
    <xdr:to>
      <xdr:col>55</xdr:col>
      <xdr:colOff>50800</xdr:colOff>
      <xdr:row>79</xdr:row>
      <xdr:rowOff>30327</xdr:rowOff>
    </xdr:to>
    <xdr:sp macro="" textlink="">
      <xdr:nvSpPr>
        <xdr:cNvPr id="422" name="楕円 421"/>
        <xdr:cNvSpPr/>
      </xdr:nvSpPr>
      <xdr:spPr>
        <a:xfrm>
          <a:off x="10426700" y="134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15104</xdr:rowOff>
    </xdr:from>
    <xdr:ext cx="469744" cy="259045"/>
    <xdr:sp macro="" textlink="">
      <xdr:nvSpPr>
        <xdr:cNvPr id="423" name="普通建設事業費 （ うち新規整備　）該当値テキスト"/>
        <xdr:cNvSpPr txBox="1"/>
      </xdr:nvSpPr>
      <xdr:spPr>
        <a:xfrm>
          <a:off x="10528300" y="1338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108241</xdr:rowOff>
    </xdr:from>
    <xdr:to>
      <xdr:col>50</xdr:col>
      <xdr:colOff>165100</xdr:colOff>
      <xdr:row>79</xdr:row>
      <xdr:rowOff>38391</xdr:rowOff>
    </xdr:to>
    <xdr:sp macro="" textlink="">
      <xdr:nvSpPr>
        <xdr:cNvPr id="424" name="楕円 423"/>
        <xdr:cNvSpPr/>
      </xdr:nvSpPr>
      <xdr:spPr>
        <a:xfrm>
          <a:off x="9588500" y="1348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29518</xdr:rowOff>
    </xdr:from>
    <xdr:ext cx="469744" cy="259045"/>
    <xdr:sp macro="" textlink="">
      <xdr:nvSpPr>
        <xdr:cNvPr id="425" name="テキスト ボックス 424"/>
        <xdr:cNvSpPr txBox="1"/>
      </xdr:nvSpPr>
      <xdr:spPr>
        <a:xfrm>
          <a:off x="9404428" y="1357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136423</xdr:rowOff>
    </xdr:from>
    <xdr:to>
      <xdr:col>46</xdr:col>
      <xdr:colOff>38100</xdr:colOff>
      <xdr:row>79</xdr:row>
      <xdr:rowOff>66573</xdr:rowOff>
    </xdr:to>
    <xdr:sp macro="" textlink="">
      <xdr:nvSpPr>
        <xdr:cNvPr id="426" name="楕円 425"/>
        <xdr:cNvSpPr/>
      </xdr:nvSpPr>
      <xdr:spPr>
        <a:xfrm>
          <a:off x="8699500" y="135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57700</xdr:rowOff>
    </xdr:from>
    <xdr:ext cx="469744" cy="259045"/>
    <xdr:sp macro="" textlink="">
      <xdr:nvSpPr>
        <xdr:cNvPr id="427" name="テキスト ボックス 426"/>
        <xdr:cNvSpPr txBox="1"/>
      </xdr:nvSpPr>
      <xdr:spPr>
        <a:xfrm>
          <a:off x="8515428" y="136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26543</xdr:rowOff>
    </xdr:from>
    <xdr:to>
      <xdr:col>41</xdr:col>
      <xdr:colOff>101600</xdr:colOff>
      <xdr:row>78</xdr:row>
      <xdr:rowOff>128143</xdr:rowOff>
    </xdr:to>
    <xdr:sp macro="" textlink="">
      <xdr:nvSpPr>
        <xdr:cNvPr id="428" name="楕円 427"/>
        <xdr:cNvSpPr/>
      </xdr:nvSpPr>
      <xdr:spPr>
        <a:xfrm>
          <a:off x="7810500" y="1339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119270</xdr:rowOff>
    </xdr:from>
    <xdr:ext cx="534377" cy="259045"/>
    <xdr:sp macro="" textlink="">
      <xdr:nvSpPr>
        <xdr:cNvPr id="429" name="テキスト ボックス 428"/>
        <xdr:cNvSpPr txBox="1"/>
      </xdr:nvSpPr>
      <xdr:spPr>
        <a:xfrm>
          <a:off x="7594111" y="13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138354</xdr:rowOff>
    </xdr:from>
    <xdr:to>
      <xdr:col>36</xdr:col>
      <xdr:colOff>165100</xdr:colOff>
      <xdr:row>78</xdr:row>
      <xdr:rowOff>68504</xdr:rowOff>
    </xdr:to>
    <xdr:sp macro="" textlink="">
      <xdr:nvSpPr>
        <xdr:cNvPr id="430" name="楕円 429"/>
        <xdr:cNvSpPr/>
      </xdr:nvSpPr>
      <xdr:spPr>
        <a:xfrm>
          <a:off x="6921500" y="133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59631</xdr:rowOff>
    </xdr:from>
    <xdr:ext cx="534377" cy="259045"/>
    <xdr:sp macro="" textlink="">
      <xdr:nvSpPr>
        <xdr:cNvPr id="431" name="テキスト ボックス 430"/>
        <xdr:cNvSpPr txBox="1"/>
      </xdr:nvSpPr>
      <xdr:spPr>
        <a:xfrm>
          <a:off x="6705111" y="134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144546</xdr:rowOff>
    </xdr:from>
    <xdr:to>
      <xdr:col>55</xdr:col>
      <xdr:colOff>0</xdr:colOff>
      <xdr:row>97</xdr:row>
      <xdr:rowOff>155116</xdr:rowOff>
    </xdr:to>
    <xdr:cxnSp macro="">
      <xdr:nvCxnSpPr>
        <xdr:cNvPr id="458" name="直線コネクタ 457"/>
        <xdr:cNvCxnSpPr/>
      </xdr:nvCxnSpPr>
      <xdr:spPr>
        <a:xfrm>
          <a:off x="9639300" y="16775196"/>
          <a:ext cx="8382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55282</xdr:rowOff>
    </xdr:from>
    <xdr:to>
      <xdr:col>50</xdr:col>
      <xdr:colOff>114300</xdr:colOff>
      <xdr:row>97</xdr:row>
      <xdr:rowOff>144546</xdr:rowOff>
    </xdr:to>
    <xdr:cxnSp macro="">
      <xdr:nvCxnSpPr>
        <xdr:cNvPr id="461" name="直線コネクタ 460"/>
        <xdr:cNvCxnSpPr/>
      </xdr:nvCxnSpPr>
      <xdr:spPr>
        <a:xfrm>
          <a:off x="8750300" y="16685932"/>
          <a:ext cx="889000" cy="8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55282</xdr:rowOff>
    </xdr:from>
    <xdr:to>
      <xdr:col>45</xdr:col>
      <xdr:colOff>177800</xdr:colOff>
      <xdr:row>97</xdr:row>
      <xdr:rowOff>150499</xdr:rowOff>
    </xdr:to>
    <xdr:cxnSp macro="">
      <xdr:nvCxnSpPr>
        <xdr:cNvPr id="464" name="直線コネクタ 463"/>
        <xdr:cNvCxnSpPr/>
      </xdr:nvCxnSpPr>
      <xdr:spPr>
        <a:xfrm flipV="1">
          <a:off x="7861300" y="16685932"/>
          <a:ext cx="889000" cy="9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151680</xdr:rowOff>
    </xdr:from>
    <xdr:ext cx="534377" cy="259045"/>
    <xdr:sp macro="" textlink="">
      <xdr:nvSpPr>
        <xdr:cNvPr id="466" name="テキスト ボックス 465"/>
        <xdr:cNvSpPr txBox="1"/>
      </xdr:nvSpPr>
      <xdr:spPr>
        <a:xfrm>
          <a:off x="8483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105172</xdr:rowOff>
    </xdr:from>
    <xdr:to>
      <xdr:col>41</xdr:col>
      <xdr:colOff>50800</xdr:colOff>
      <xdr:row>97</xdr:row>
      <xdr:rowOff>150499</xdr:rowOff>
    </xdr:to>
    <xdr:cxnSp macro="">
      <xdr:nvCxnSpPr>
        <xdr:cNvPr id="467" name="直線コネクタ 466"/>
        <xdr:cNvCxnSpPr/>
      </xdr:nvCxnSpPr>
      <xdr:spPr>
        <a:xfrm>
          <a:off x="6972300" y="16735822"/>
          <a:ext cx="889000" cy="4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157687</xdr:rowOff>
    </xdr:from>
    <xdr:ext cx="534377" cy="259045"/>
    <xdr:sp macro="" textlink="">
      <xdr:nvSpPr>
        <xdr:cNvPr id="471" name="テキスト ボックス 470"/>
        <xdr:cNvSpPr txBox="1"/>
      </xdr:nvSpPr>
      <xdr:spPr>
        <a:xfrm>
          <a:off x="6705111" y="167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104316</xdr:rowOff>
    </xdr:from>
    <xdr:to>
      <xdr:col>55</xdr:col>
      <xdr:colOff>50800</xdr:colOff>
      <xdr:row>98</xdr:row>
      <xdr:rowOff>34466</xdr:rowOff>
    </xdr:to>
    <xdr:sp macro="" textlink="">
      <xdr:nvSpPr>
        <xdr:cNvPr id="477" name="楕円 476"/>
        <xdr:cNvSpPr/>
      </xdr:nvSpPr>
      <xdr:spPr>
        <a:xfrm>
          <a:off x="10426700" y="1673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34298</xdr:rowOff>
    </xdr:from>
    <xdr:ext cx="534377" cy="259045"/>
    <xdr:sp macro="" textlink="">
      <xdr:nvSpPr>
        <xdr:cNvPr id="478" name="普通建設事業費 （ うち更新整備　）該当値テキスト"/>
        <xdr:cNvSpPr txBox="1"/>
      </xdr:nvSpPr>
      <xdr:spPr>
        <a:xfrm>
          <a:off x="10528300" y="1666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93746</xdr:rowOff>
    </xdr:from>
    <xdr:to>
      <xdr:col>50</xdr:col>
      <xdr:colOff>165100</xdr:colOff>
      <xdr:row>98</xdr:row>
      <xdr:rowOff>23896</xdr:rowOff>
    </xdr:to>
    <xdr:sp macro="" textlink="">
      <xdr:nvSpPr>
        <xdr:cNvPr id="479" name="楕円 478"/>
        <xdr:cNvSpPr/>
      </xdr:nvSpPr>
      <xdr:spPr>
        <a:xfrm>
          <a:off x="9588500" y="167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15023</xdr:rowOff>
    </xdr:from>
    <xdr:ext cx="534377" cy="259045"/>
    <xdr:sp macro="" textlink="">
      <xdr:nvSpPr>
        <xdr:cNvPr id="480" name="テキスト ボックス 479"/>
        <xdr:cNvSpPr txBox="1"/>
      </xdr:nvSpPr>
      <xdr:spPr>
        <a:xfrm>
          <a:off x="9372111" y="168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4482</xdr:rowOff>
    </xdr:from>
    <xdr:to>
      <xdr:col>46</xdr:col>
      <xdr:colOff>38100</xdr:colOff>
      <xdr:row>97</xdr:row>
      <xdr:rowOff>106082</xdr:rowOff>
    </xdr:to>
    <xdr:sp macro="" textlink="">
      <xdr:nvSpPr>
        <xdr:cNvPr id="481" name="楕円 480"/>
        <xdr:cNvSpPr/>
      </xdr:nvSpPr>
      <xdr:spPr>
        <a:xfrm>
          <a:off x="8699500" y="166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122609</xdr:rowOff>
    </xdr:from>
    <xdr:ext cx="534377" cy="259045"/>
    <xdr:sp macro="" textlink="">
      <xdr:nvSpPr>
        <xdr:cNvPr id="482" name="テキスト ボックス 481"/>
        <xdr:cNvSpPr txBox="1"/>
      </xdr:nvSpPr>
      <xdr:spPr>
        <a:xfrm>
          <a:off x="8483111" y="1641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99699</xdr:rowOff>
    </xdr:from>
    <xdr:to>
      <xdr:col>41</xdr:col>
      <xdr:colOff>101600</xdr:colOff>
      <xdr:row>98</xdr:row>
      <xdr:rowOff>29849</xdr:rowOff>
    </xdr:to>
    <xdr:sp macro="" textlink="">
      <xdr:nvSpPr>
        <xdr:cNvPr id="483" name="楕円 482"/>
        <xdr:cNvSpPr/>
      </xdr:nvSpPr>
      <xdr:spPr>
        <a:xfrm>
          <a:off x="7810500" y="1673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20976</xdr:rowOff>
    </xdr:from>
    <xdr:ext cx="534377" cy="259045"/>
    <xdr:sp macro="" textlink="">
      <xdr:nvSpPr>
        <xdr:cNvPr id="484" name="テキスト ボックス 483"/>
        <xdr:cNvSpPr txBox="1"/>
      </xdr:nvSpPr>
      <xdr:spPr>
        <a:xfrm>
          <a:off x="7594111" y="1682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54372</xdr:rowOff>
    </xdr:from>
    <xdr:to>
      <xdr:col>36</xdr:col>
      <xdr:colOff>165100</xdr:colOff>
      <xdr:row>97</xdr:row>
      <xdr:rowOff>155972</xdr:rowOff>
    </xdr:to>
    <xdr:sp macro="" textlink="">
      <xdr:nvSpPr>
        <xdr:cNvPr id="485" name="楕円 484"/>
        <xdr:cNvSpPr/>
      </xdr:nvSpPr>
      <xdr:spPr>
        <a:xfrm>
          <a:off x="6921500" y="166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1049</xdr:rowOff>
    </xdr:from>
    <xdr:ext cx="534377" cy="259045"/>
    <xdr:sp macro="" textlink="">
      <xdr:nvSpPr>
        <xdr:cNvPr id="486" name="テキスト ボックス 485"/>
        <xdr:cNvSpPr txBox="1"/>
      </xdr:nvSpPr>
      <xdr:spPr>
        <a:xfrm>
          <a:off x="6705111" y="1646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36068</xdr:rowOff>
    </xdr:from>
    <xdr:to>
      <xdr:col>85</xdr:col>
      <xdr:colOff>127000</xdr:colOff>
      <xdr:row>76</xdr:row>
      <xdr:rowOff>67748</xdr:rowOff>
    </xdr:to>
    <xdr:cxnSp macro="">
      <xdr:nvCxnSpPr>
        <xdr:cNvPr id="621" name="直線コネクタ 620"/>
        <xdr:cNvCxnSpPr/>
      </xdr:nvCxnSpPr>
      <xdr:spPr>
        <a:xfrm flipV="1">
          <a:off x="15481300" y="13066268"/>
          <a:ext cx="8382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67748</xdr:rowOff>
    </xdr:from>
    <xdr:to>
      <xdr:col>81</xdr:col>
      <xdr:colOff>50800</xdr:colOff>
      <xdr:row>76</xdr:row>
      <xdr:rowOff>101391</xdr:rowOff>
    </xdr:to>
    <xdr:cxnSp macro="">
      <xdr:nvCxnSpPr>
        <xdr:cNvPr id="624" name="直線コネクタ 623"/>
        <xdr:cNvCxnSpPr/>
      </xdr:nvCxnSpPr>
      <xdr:spPr>
        <a:xfrm flipV="1">
          <a:off x="14592300" y="13097948"/>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101391</xdr:rowOff>
    </xdr:from>
    <xdr:to>
      <xdr:col>76</xdr:col>
      <xdr:colOff>114300</xdr:colOff>
      <xdr:row>76</xdr:row>
      <xdr:rowOff>116726</xdr:rowOff>
    </xdr:to>
    <xdr:cxnSp macro="">
      <xdr:nvCxnSpPr>
        <xdr:cNvPr id="627" name="直線コネクタ 626"/>
        <xdr:cNvCxnSpPr/>
      </xdr:nvCxnSpPr>
      <xdr:spPr>
        <a:xfrm flipV="1">
          <a:off x="13703300" y="13131591"/>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116726</xdr:rowOff>
    </xdr:from>
    <xdr:to>
      <xdr:col>71</xdr:col>
      <xdr:colOff>177800</xdr:colOff>
      <xdr:row>76</xdr:row>
      <xdr:rowOff>129699</xdr:rowOff>
    </xdr:to>
    <xdr:cxnSp macro="">
      <xdr:nvCxnSpPr>
        <xdr:cNvPr id="630" name="直線コネクタ 629"/>
        <xdr:cNvCxnSpPr/>
      </xdr:nvCxnSpPr>
      <xdr:spPr>
        <a:xfrm flipV="1">
          <a:off x="12814300" y="13146926"/>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156718</xdr:rowOff>
    </xdr:from>
    <xdr:to>
      <xdr:col>85</xdr:col>
      <xdr:colOff>177800</xdr:colOff>
      <xdr:row>76</xdr:row>
      <xdr:rowOff>86868</xdr:rowOff>
    </xdr:to>
    <xdr:sp macro="" textlink="">
      <xdr:nvSpPr>
        <xdr:cNvPr id="640" name="楕円 639"/>
        <xdr:cNvSpPr/>
      </xdr:nvSpPr>
      <xdr:spPr>
        <a:xfrm>
          <a:off x="16268700" y="130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135145</xdr:rowOff>
    </xdr:from>
    <xdr:ext cx="534377" cy="259045"/>
    <xdr:sp macro="" textlink="">
      <xdr:nvSpPr>
        <xdr:cNvPr id="641" name="公債費該当値テキスト"/>
        <xdr:cNvSpPr txBox="1"/>
      </xdr:nvSpPr>
      <xdr:spPr>
        <a:xfrm>
          <a:off x="16370300" y="129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16948</xdr:rowOff>
    </xdr:from>
    <xdr:to>
      <xdr:col>81</xdr:col>
      <xdr:colOff>101600</xdr:colOff>
      <xdr:row>76</xdr:row>
      <xdr:rowOff>118548</xdr:rowOff>
    </xdr:to>
    <xdr:sp macro="" textlink="">
      <xdr:nvSpPr>
        <xdr:cNvPr id="642" name="楕円 641"/>
        <xdr:cNvSpPr/>
      </xdr:nvSpPr>
      <xdr:spPr>
        <a:xfrm>
          <a:off x="15430500" y="130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109675</xdr:rowOff>
    </xdr:from>
    <xdr:ext cx="534377" cy="259045"/>
    <xdr:sp macro="" textlink="">
      <xdr:nvSpPr>
        <xdr:cNvPr id="643" name="テキスト ボックス 642"/>
        <xdr:cNvSpPr txBox="1"/>
      </xdr:nvSpPr>
      <xdr:spPr>
        <a:xfrm>
          <a:off x="15214111" y="131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50591</xdr:rowOff>
    </xdr:from>
    <xdr:to>
      <xdr:col>76</xdr:col>
      <xdr:colOff>165100</xdr:colOff>
      <xdr:row>76</xdr:row>
      <xdr:rowOff>152191</xdr:rowOff>
    </xdr:to>
    <xdr:sp macro="" textlink="">
      <xdr:nvSpPr>
        <xdr:cNvPr id="644" name="楕円 643"/>
        <xdr:cNvSpPr/>
      </xdr:nvSpPr>
      <xdr:spPr>
        <a:xfrm>
          <a:off x="14541500" y="130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143318</xdr:rowOff>
    </xdr:from>
    <xdr:ext cx="534377" cy="259045"/>
    <xdr:sp macro="" textlink="">
      <xdr:nvSpPr>
        <xdr:cNvPr id="645" name="テキスト ボックス 644"/>
        <xdr:cNvSpPr txBox="1"/>
      </xdr:nvSpPr>
      <xdr:spPr>
        <a:xfrm>
          <a:off x="14325111" y="131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65926</xdr:rowOff>
    </xdr:from>
    <xdr:to>
      <xdr:col>72</xdr:col>
      <xdr:colOff>38100</xdr:colOff>
      <xdr:row>76</xdr:row>
      <xdr:rowOff>167526</xdr:rowOff>
    </xdr:to>
    <xdr:sp macro="" textlink="">
      <xdr:nvSpPr>
        <xdr:cNvPr id="646" name="楕円 645"/>
        <xdr:cNvSpPr/>
      </xdr:nvSpPr>
      <xdr:spPr>
        <a:xfrm>
          <a:off x="13652500" y="130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158653</xdr:rowOff>
    </xdr:from>
    <xdr:ext cx="534377" cy="259045"/>
    <xdr:sp macro="" textlink="">
      <xdr:nvSpPr>
        <xdr:cNvPr id="647" name="テキスト ボックス 646"/>
        <xdr:cNvSpPr txBox="1"/>
      </xdr:nvSpPr>
      <xdr:spPr>
        <a:xfrm>
          <a:off x="13436111" y="1318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78899</xdr:rowOff>
    </xdr:from>
    <xdr:to>
      <xdr:col>67</xdr:col>
      <xdr:colOff>101600</xdr:colOff>
      <xdr:row>77</xdr:row>
      <xdr:rowOff>9049</xdr:rowOff>
    </xdr:to>
    <xdr:sp macro="" textlink="">
      <xdr:nvSpPr>
        <xdr:cNvPr id="648" name="楕円 647"/>
        <xdr:cNvSpPr/>
      </xdr:nvSpPr>
      <xdr:spPr>
        <a:xfrm>
          <a:off x="12763500" y="131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176</xdr:rowOff>
    </xdr:from>
    <xdr:ext cx="534377" cy="259045"/>
    <xdr:sp macro="" textlink="">
      <xdr:nvSpPr>
        <xdr:cNvPr id="649" name="テキスト ボックス 648"/>
        <xdr:cNvSpPr txBox="1"/>
      </xdr:nvSpPr>
      <xdr:spPr>
        <a:xfrm>
          <a:off x="12547111" y="1320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97834</xdr:rowOff>
    </xdr:from>
    <xdr:to>
      <xdr:col>85</xdr:col>
      <xdr:colOff>127000</xdr:colOff>
      <xdr:row>98</xdr:row>
      <xdr:rowOff>113781</xdr:rowOff>
    </xdr:to>
    <xdr:cxnSp macro="">
      <xdr:nvCxnSpPr>
        <xdr:cNvPr id="676" name="直線コネクタ 675"/>
        <xdr:cNvCxnSpPr/>
      </xdr:nvCxnSpPr>
      <xdr:spPr>
        <a:xfrm flipV="1">
          <a:off x="15481300" y="16899934"/>
          <a:ext cx="8382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109328</xdr:rowOff>
    </xdr:from>
    <xdr:to>
      <xdr:col>81</xdr:col>
      <xdr:colOff>50800</xdr:colOff>
      <xdr:row>98</xdr:row>
      <xdr:rowOff>113781</xdr:rowOff>
    </xdr:to>
    <xdr:cxnSp macro="">
      <xdr:nvCxnSpPr>
        <xdr:cNvPr id="679" name="直線コネクタ 678"/>
        <xdr:cNvCxnSpPr/>
      </xdr:nvCxnSpPr>
      <xdr:spPr>
        <a:xfrm>
          <a:off x="14592300" y="16911428"/>
          <a:ext cx="8890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109328</xdr:rowOff>
    </xdr:from>
    <xdr:to>
      <xdr:col>76</xdr:col>
      <xdr:colOff>114300</xdr:colOff>
      <xdr:row>98</xdr:row>
      <xdr:rowOff>111345</xdr:rowOff>
    </xdr:to>
    <xdr:cxnSp macro="">
      <xdr:nvCxnSpPr>
        <xdr:cNvPr id="682" name="直線コネクタ 681"/>
        <xdr:cNvCxnSpPr/>
      </xdr:nvCxnSpPr>
      <xdr:spPr>
        <a:xfrm flipV="1">
          <a:off x="13703300" y="16911428"/>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111345</xdr:rowOff>
    </xdr:from>
    <xdr:to>
      <xdr:col>71</xdr:col>
      <xdr:colOff>177800</xdr:colOff>
      <xdr:row>98</xdr:row>
      <xdr:rowOff>114252</xdr:rowOff>
    </xdr:to>
    <xdr:cxnSp macro="">
      <xdr:nvCxnSpPr>
        <xdr:cNvPr id="685" name="直線コネクタ 684"/>
        <xdr:cNvCxnSpPr/>
      </xdr:nvCxnSpPr>
      <xdr:spPr>
        <a:xfrm flipV="1">
          <a:off x="12814300" y="16913445"/>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154821</xdr:rowOff>
    </xdr:from>
    <xdr:ext cx="534377" cy="259045"/>
    <xdr:sp macro="" textlink="">
      <xdr:nvSpPr>
        <xdr:cNvPr id="687" name="テキスト ボックス 686"/>
        <xdr:cNvSpPr txBox="1"/>
      </xdr:nvSpPr>
      <xdr:spPr>
        <a:xfrm>
          <a:off x="13436111" y="1695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47034</xdr:rowOff>
    </xdr:from>
    <xdr:to>
      <xdr:col>85</xdr:col>
      <xdr:colOff>177800</xdr:colOff>
      <xdr:row>98</xdr:row>
      <xdr:rowOff>148634</xdr:rowOff>
    </xdr:to>
    <xdr:sp macro="" textlink="">
      <xdr:nvSpPr>
        <xdr:cNvPr id="695" name="楕円 694"/>
        <xdr:cNvSpPr/>
      </xdr:nvSpPr>
      <xdr:spPr>
        <a:xfrm>
          <a:off x="16268700" y="168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534377" cy="259045"/>
    <xdr:sp macro="" textlink="">
      <xdr:nvSpPr>
        <xdr:cNvPr id="696" name="積立金該当値テキスト"/>
        <xdr:cNvSpPr txBox="1"/>
      </xdr:nvSpPr>
      <xdr:spPr>
        <a:xfrm>
          <a:off x="16370300" y="168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62981</xdr:rowOff>
    </xdr:from>
    <xdr:to>
      <xdr:col>81</xdr:col>
      <xdr:colOff>101600</xdr:colOff>
      <xdr:row>98</xdr:row>
      <xdr:rowOff>164581</xdr:rowOff>
    </xdr:to>
    <xdr:sp macro="" textlink="">
      <xdr:nvSpPr>
        <xdr:cNvPr id="697" name="楕円 696"/>
        <xdr:cNvSpPr/>
      </xdr:nvSpPr>
      <xdr:spPr>
        <a:xfrm>
          <a:off x="15430500" y="168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155708</xdr:rowOff>
    </xdr:from>
    <xdr:ext cx="534377" cy="259045"/>
    <xdr:sp macro="" textlink="">
      <xdr:nvSpPr>
        <xdr:cNvPr id="698" name="テキスト ボックス 697"/>
        <xdr:cNvSpPr txBox="1"/>
      </xdr:nvSpPr>
      <xdr:spPr>
        <a:xfrm>
          <a:off x="15214111"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58528</xdr:rowOff>
    </xdr:from>
    <xdr:to>
      <xdr:col>76</xdr:col>
      <xdr:colOff>165100</xdr:colOff>
      <xdr:row>98</xdr:row>
      <xdr:rowOff>160128</xdr:rowOff>
    </xdr:to>
    <xdr:sp macro="" textlink="">
      <xdr:nvSpPr>
        <xdr:cNvPr id="699" name="楕円 698"/>
        <xdr:cNvSpPr/>
      </xdr:nvSpPr>
      <xdr:spPr>
        <a:xfrm>
          <a:off x="14541500" y="168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5205</xdr:rowOff>
    </xdr:from>
    <xdr:ext cx="534377" cy="259045"/>
    <xdr:sp macro="" textlink="">
      <xdr:nvSpPr>
        <xdr:cNvPr id="700" name="テキスト ボックス 699"/>
        <xdr:cNvSpPr txBox="1"/>
      </xdr:nvSpPr>
      <xdr:spPr>
        <a:xfrm>
          <a:off x="14325111" y="166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60545</xdr:rowOff>
    </xdr:from>
    <xdr:to>
      <xdr:col>72</xdr:col>
      <xdr:colOff>38100</xdr:colOff>
      <xdr:row>98</xdr:row>
      <xdr:rowOff>162145</xdr:rowOff>
    </xdr:to>
    <xdr:sp macro="" textlink="">
      <xdr:nvSpPr>
        <xdr:cNvPr id="701" name="楕円 700"/>
        <xdr:cNvSpPr/>
      </xdr:nvSpPr>
      <xdr:spPr>
        <a:xfrm>
          <a:off x="13652500" y="1686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7222</xdr:rowOff>
    </xdr:from>
    <xdr:ext cx="534377" cy="259045"/>
    <xdr:sp macro="" textlink="">
      <xdr:nvSpPr>
        <xdr:cNvPr id="702" name="テキスト ボックス 701"/>
        <xdr:cNvSpPr txBox="1"/>
      </xdr:nvSpPr>
      <xdr:spPr>
        <a:xfrm>
          <a:off x="13436111" y="166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63452</xdr:rowOff>
    </xdr:from>
    <xdr:to>
      <xdr:col>67</xdr:col>
      <xdr:colOff>101600</xdr:colOff>
      <xdr:row>98</xdr:row>
      <xdr:rowOff>165052</xdr:rowOff>
    </xdr:to>
    <xdr:sp macro="" textlink="">
      <xdr:nvSpPr>
        <xdr:cNvPr id="703" name="楕円 702"/>
        <xdr:cNvSpPr/>
      </xdr:nvSpPr>
      <xdr:spPr>
        <a:xfrm>
          <a:off x="12763500" y="168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10129</xdr:rowOff>
    </xdr:from>
    <xdr:ext cx="534377" cy="259045"/>
    <xdr:sp macro="" textlink="">
      <xdr:nvSpPr>
        <xdr:cNvPr id="704" name="テキスト ボックス 703"/>
        <xdr:cNvSpPr txBox="1"/>
      </xdr:nvSpPr>
      <xdr:spPr>
        <a:xfrm>
          <a:off x="12547111" y="166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54955</xdr:rowOff>
    </xdr:from>
    <xdr:to>
      <xdr:col>116</xdr:col>
      <xdr:colOff>63500</xdr:colOff>
      <xdr:row>59</xdr:row>
      <xdr:rowOff>64719</xdr:rowOff>
    </xdr:to>
    <xdr:cxnSp macro="">
      <xdr:nvCxnSpPr>
        <xdr:cNvPr id="792" name="直線コネクタ 791"/>
        <xdr:cNvCxnSpPr/>
      </xdr:nvCxnSpPr>
      <xdr:spPr>
        <a:xfrm flipV="1">
          <a:off x="21323300" y="10170505"/>
          <a:ext cx="8382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64588</xdr:rowOff>
    </xdr:from>
    <xdr:to>
      <xdr:col>111</xdr:col>
      <xdr:colOff>177800</xdr:colOff>
      <xdr:row>59</xdr:row>
      <xdr:rowOff>64719</xdr:rowOff>
    </xdr:to>
    <xdr:cxnSp macro="">
      <xdr:nvCxnSpPr>
        <xdr:cNvPr id="795" name="直線コネクタ 794"/>
        <xdr:cNvCxnSpPr/>
      </xdr:nvCxnSpPr>
      <xdr:spPr>
        <a:xfrm>
          <a:off x="20434300" y="1018013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64556</xdr:rowOff>
    </xdr:from>
    <xdr:to>
      <xdr:col>107</xdr:col>
      <xdr:colOff>50800</xdr:colOff>
      <xdr:row>59</xdr:row>
      <xdr:rowOff>64588</xdr:rowOff>
    </xdr:to>
    <xdr:cxnSp macro="">
      <xdr:nvCxnSpPr>
        <xdr:cNvPr id="798" name="直線コネクタ 797"/>
        <xdr:cNvCxnSpPr/>
      </xdr:nvCxnSpPr>
      <xdr:spPr>
        <a:xfrm>
          <a:off x="19545300" y="1018010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64556</xdr:rowOff>
    </xdr:from>
    <xdr:to>
      <xdr:col>102</xdr:col>
      <xdr:colOff>114300</xdr:colOff>
      <xdr:row>59</xdr:row>
      <xdr:rowOff>64588</xdr:rowOff>
    </xdr:to>
    <xdr:cxnSp macro="">
      <xdr:nvCxnSpPr>
        <xdr:cNvPr id="801" name="直線コネクタ 800"/>
        <xdr:cNvCxnSpPr/>
      </xdr:nvCxnSpPr>
      <xdr:spPr>
        <a:xfrm flipV="1">
          <a:off x="18656300" y="1018010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4155</xdr:rowOff>
    </xdr:from>
    <xdr:to>
      <xdr:col>116</xdr:col>
      <xdr:colOff>114300</xdr:colOff>
      <xdr:row>59</xdr:row>
      <xdr:rowOff>105755</xdr:rowOff>
    </xdr:to>
    <xdr:sp macro="" textlink="">
      <xdr:nvSpPr>
        <xdr:cNvPr id="811" name="楕円 810"/>
        <xdr:cNvSpPr/>
      </xdr:nvSpPr>
      <xdr:spPr>
        <a:xfrm>
          <a:off x="22110700" y="101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90532</xdr:rowOff>
    </xdr:from>
    <xdr:ext cx="469744" cy="259045"/>
    <xdr:sp macro="" textlink="">
      <xdr:nvSpPr>
        <xdr:cNvPr id="812" name="貸付金該当値テキスト"/>
        <xdr:cNvSpPr txBox="1"/>
      </xdr:nvSpPr>
      <xdr:spPr>
        <a:xfrm>
          <a:off x="22212300" y="1003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13919</xdr:rowOff>
    </xdr:from>
    <xdr:to>
      <xdr:col>112</xdr:col>
      <xdr:colOff>38100</xdr:colOff>
      <xdr:row>59</xdr:row>
      <xdr:rowOff>115519</xdr:rowOff>
    </xdr:to>
    <xdr:sp macro="" textlink="">
      <xdr:nvSpPr>
        <xdr:cNvPr id="813" name="楕円 812"/>
        <xdr:cNvSpPr/>
      </xdr:nvSpPr>
      <xdr:spPr>
        <a:xfrm>
          <a:off x="21272500" y="101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106646</xdr:rowOff>
    </xdr:from>
    <xdr:ext cx="469744" cy="259045"/>
    <xdr:sp macro="" textlink="">
      <xdr:nvSpPr>
        <xdr:cNvPr id="814" name="テキスト ボックス 813"/>
        <xdr:cNvSpPr txBox="1"/>
      </xdr:nvSpPr>
      <xdr:spPr>
        <a:xfrm>
          <a:off x="21088428" y="102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13788</xdr:rowOff>
    </xdr:from>
    <xdr:to>
      <xdr:col>107</xdr:col>
      <xdr:colOff>101600</xdr:colOff>
      <xdr:row>59</xdr:row>
      <xdr:rowOff>115388</xdr:rowOff>
    </xdr:to>
    <xdr:sp macro="" textlink="">
      <xdr:nvSpPr>
        <xdr:cNvPr id="815" name="楕円 814"/>
        <xdr:cNvSpPr/>
      </xdr:nvSpPr>
      <xdr:spPr>
        <a:xfrm>
          <a:off x="20383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106515</xdr:rowOff>
    </xdr:from>
    <xdr:ext cx="469744" cy="259045"/>
    <xdr:sp macro="" textlink="">
      <xdr:nvSpPr>
        <xdr:cNvPr id="816" name="テキスト ボックス 815"/>
        <xdr:cNvSpPr txBox="1"/>
      </xdr:nvSpPr>
      <xdr:spPr>
        <a:xfrm>
          <a:off x="20199428"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13756</xdr:rowOff>
    </xdr:from>
    <xdr:to>
      <xdr:col>102</xdr:col>
      <xdr:colOff>165100</xdr:colOff>
      <xdr:row>59</xdr:row>
      <xdr:rowOff>115356</xdr:rowOff>
    </xdr:to>
    <xdr:sp macro="" textlink="">
      <xdr:nvSpPr>
        <xdr:cNvPr id="817" name="楕円 816"/>
        <xdr:cNvSpPr/>
      </xdr:nvSpPr>
      <xdr:spPr>
        <a:xfrm>
          <a:off x="19494500" y="101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106483</xdr:rowOff>
    </xdr:from>
    <xdr:ext cx="469744" cy="259045"/>
    <xdr:sp macro="" textlink="">
      <xdr:nvSpPr>
        <xdr:cNvPr id="818" name="テキスト ボックス 817"/>
        <xdr:cNvSpPr txBox="1"/>
      </xdr:nvSpPr>
      <xdr:spPr>
        <a:xfrm>
          <a:off x="19310428" y="1022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13788</xdr:rowOff>
    </xdr:from>
    <xdr:to>
      <xdr:col>98</xdr:col>
      <xdr:colOff>38100</xdr:colOff>
      <xdr:row>59</xdr:row>
      <xdr:rowOff>115388</xdr:rowOff>
    </xdr:to>
    <xdr:sp macro="" textlink="">
      <xdr:nvSpPr>
        <xdr:cNvPr id="819" name="楕円 818"/>
        <xdr:cNvSpPr/>
      </xdr:nvSpPr>
      <xdr:spPr>
        <a:xfrm>
          <a:off x="18605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106515</xdr:rowOff>
    </xdr:from>
    <xdr:ext cx="469744" cy="259045"/>
    <xdr:sp macro="" textlink="">
      <xdr:nvSpPr>
        <xdr:cNvPr id="820" name="テキスト ボックス 819"/>
        <xdr:cNvSpPr txBox="1"/>
      </xdr:nvSpPr>
      <xdr:spPr>
        <a:xfrm>
          <a:off x="18421428"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86403</xdr:rowOff>
    </xdr:from>
    <xdr:to>
      <xdr:col>116</xdr:col>
      <xdr:colOff>63500</xdr:colOff>
      <xdr:row>75</xdr:row>
      <xdr:rowOff>107402</xdr:rowOff>
    </xdr:to>
    <xdr:cxnSp macro="">
      <xdr:nvCxnSpPr>
        <xdr:cNvPr id="852" name="直線コネクタ 851"/>
        <xdr:cNvCxnSpPr/>
      </xdr:nvCxnSpPr>
      <xdr:spPr>
        <a:xfrm flipV="1">
          <a:off x="21323300" y="12945153"/>
          <a:ext cx="8382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103287</xdr:rowOff>
    </xdr:from>
    <xdr:to>
      <xdr:col>111</xdr:col>
      <xdr:colOff>177800</xdr:colOff>
      <xdr:row>75</xdr:row>
      <xdr:rowOff>107402</xdr:rowOff>
    </xdr:to>
    <xdr:cxnSp macro="">
      <xdr:nvCxnSpPr>
        <xdr:cNvPr id="855" name="直線コネクタ 854"/>
        <xdr:cNvCxnSpPr/>
      </xdr:nvCxnSpPr>
      <xdr:spPr>
        <a:xfrm>
          <a:off x="20434300" y="12790587"/>
          <a:ext cx="889000" cy="1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103287</xdr:rowOff>
    </xdr:from>
    <xdr:to>
      <xdr:col>107</xdr:col>
      <xdr:colOff>50800</xdr:colOff>
      <xdr:row>74</xdr:row>
      <xdr:rowOff>148681</xdr:rowOff>
    </xdr:to>
    <xdr:cxnSp macro="">
      <xdr:nvCxnSpPr>
        <xdr:cNvPr id="858" name="直線コネクタ 857"/>
        <xdr:cNvCxnSpPr/>
      </xdr:nvCxnSpPr>
      <xdr:spPr>
        <a:xfrm flipV="1">
          <a:off x="19545300" y="12790587"/>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148681</xdr:rowOff>
    </xdr:from>
    <xdr:to>
      <xdr:col>102</xdr:col>
      <xdr:colOff>114300</xdr:colOff>
      <xdr:row>75</xdr:row>
      <xdr:rowOff>81048</xdr:rowOff>
    </xdr:to>
    <xdr:cxnSp macro="">
      <xdr:nvCxnSpPr>
        <xdr:cNvPr id="861" name="直線コネクタ 860"/>
        <xdr:cNvCxnSpPr/>
      </xdr:nvCxnSpPr>
      <xdr:spPr>
        <a:xfrm flipV="1">
          <a:off x="18656300" y="12835981"/>
          <a:ext cx="889000" cy="10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35603</xdr:rowOff>
    </xdr:from>
    <xdr:to>
      <xdr:col>116</xdr:col>
      <xdr:colOff>114300</xdr:colOff>
      <xdr:row>75</xdr:row>
      <xdr:rowOff>137203</xdr:rowOff>
    </xdr:to>
    <xdr:sp macro="" textlink="">
      <xdr:nvSpPr>
        <xdr:cNvPr id="871" name="楕円 870"/>
        <xdr:cNvSpPr/>
      </xdr:nvSpPr>
      <xdr:spPr>
        <a:xfrm>
          <a:off x="22110700" y="128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14030</xdr:rowOff>
    </xdr:from>
    <xdr:ext cx="534377" cy="259045"/>
    <xdr:sp macro="" textlink="">
      <xdr:nvSpPr>
        <xdr:cNvPr id="872" name="繰出金該当値テキスト"/>
        <xdr:cNvSpPr txBox="1"/>
      </xdr:nvSpPr>
      <xdr:spPr>
        <a:xfrm>
          <a:off x="22212300" y="12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56602</xdr:rowOff>
    </xdr:from>
    <xdr:to>
      <xdr:col>112</xdr:col>
      <xdr:colOff>38100</xdr:colOff>
      <xdr:row>75</xdr:row>
      <xdr:rowOff>158201</xdr:rowOff>
    </xdr:to>
    <xdr:sp macro="" textlink="">
      <xdr:nvSpPr>
        <xdr:cNvPr id="873" name="楕円 872"/>
        <xdr:cNvSpPr/>
      </xdr:nvSpPr>
      <xdr:spPr>
        <a:xfrm>
          <a:off x="21272500" y="129153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149330</xdr:rowOff>
    </xdr:from>
    <xdr:ext cx="534377" cy="259045"/>
    <xdr:sp macro="" textlink="">
      <xdr:nvSpPr>
        <xdr:cNvPr id="874" name="テキスト ボックス 873"/>
        <xdr:cNvSpPr txBox="1"/>
      </xdr:nvSpPr>
      <xdr:spPr>
        <a:xfrm>
          <a:off x="21056111" y="1300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52487</xdr:rowOff>
    </xdr:from>
    <xdr:to>
      <xdr:col>107</xdr:col>
      <xdr:colOff>101600</xdr:colOff>
      <xdr:row>74</xdr:row>
      <xdr:rowOff>154087</xdr:rowOff>
    </xdr:to>
    <xdr:sp macro="" textlink="">
      <xdr:nvSpPr>
        <xdr:cNvPr id="875" name="楕円 874"/>
        <xdr:cNvSpPr/>
      </xdr:nvSpPr>
      <xdr:spPr>
        <a:xfrm>
          <a:off x="20383500" y="127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145214</xdr:rowOff>
    </xdr:from>
    <xdr:ext cx="534377" cy="259045"/>
    <xdr:sp macro="" textlink="">
      <xdr:nvSpPr>
        <xdr:cNvPr id="876" name="テキスト ボックス 875"/>
        <xdr:cNvSpPr txBox="1"/>
      </xdr:nvSpPr>
      <xdr:spPr>
        <a:xfrm>
          <a:off x="20167111" y="128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97881</xdr:rowOff>
    </xdr:from>
    <xdr:to>
      <xdr:col>102</xdr:col>
      <xdr:colOff>165100</xdr:colOff>
      <xdr:row>75</xdr:row>
      <xdr:rowOff>28031</xdr:rowOff>
    </xdr:to>
    <xdr:sp macro="" textlink="">
      <xdr:nvSpPr>
        <xdr:cNvPr id="877" name="楕円 876"/>
        <xdr:cNvSpPr/>
      </xdr:nvSpPr>
      <xdr:spPr>
        <a:xfrm>
          <a:off x="19494500" y="127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19158</xdr:rowOff>
    </xdr:from>
    <xdr:ext cx="534377" cy="259045"/>
    <xdr:sp macro="" textlink="">
      <xdr:nvSpPr>
        <xdr:cNvPr id="878" name="テキスト ボックス 877"/>
        <xdr:cNvSpPr txBox="1"/>
      </xdr:nvSpPr>
      <xdr:spPr>
        <a:xfrm>
          <a:off x="19278111" y="128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30248</xdr:rowOff>
    </xdr:from>
    <xdr:to>
      <xdr:col>98</xdr:col>
      <xdr:colOff>38100</xdr:colOff>
      <xdr:row>75</xdr:row>
      <xdr:rowOff>131848</xdr:rowOff>
    </xdr:to>
    <xdr:sp macro="" textlink="">
      <xdr:nvSpPr>
        <xdr:cNvPr id="879" name="楕円 878"/>
        <xdr:cNvSpPr/>
      </xdr:nvSpPr>
      <xdr:spPr>
        <a:xfrm>
          <a:off x="18605500" y="128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122975</xdr:rowOff>
    </xdr:from>
    <xdr:ext cx="534377" cy="259045"/>
    <xdr:sp macro="" textlink="">
      <xdr:nvSpPr>
        <xdr:cNvPr id="880" name="テキスト ボックス 879"/>
        <xdr:cNvSpPr txBox="1"/>
      </xdr:nvSpPr>
      <xdr:spPr>
        <a:xfrm>
          <a:off x="18389111" y="129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性質別における市民一人あたりの歳出は、扶助費が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5,069</a:t>
          </a:r>
          <a:r>
            <a:rPr kumimoji="1" lang="ja-JP" altLang="en-US" sz="1300">
              <a:latin typeface="ＭＳ Ｐゴシック" panose="020B0600070205080204" pitchFamily="50" charset="-128"/>
              <a:ea typeface="ＭＳ Ｐゴシック" panose="020B0600070205080204" pitchFamily="50" charset="-128"/>
            </a:rPr>
            <a:t>円と他の性質別と比較し多い状況であり、類似団体も同様の傾向である。</a:t>
          </a:r>
        </a:p>
        <a:p>
          <a:r>
            <a:rPr kumimoji="1" lang="ja-JP" altLang="en-US" sz="1300">
              <a:latin typeface="ＭＳ Ｐゴシック" panose="020B0600070205080204" pitchFamily="50" charset="-128"/>
              <a:ea typeface="ＭＳ Ｐゴシック" panose="020B0600070205080204" pitchFamily="50" charset="-128"/>
            </a:rPr>
            <a:t>　扶助費の増加については、管内民間保育所運営委託や障がい者自立支援に係る介護給付・訓練等給付費などによるものである。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今後も扶助費の増加が見込まれるが、優先的に財源を確保しつつ、扶助費の適正な抑制に努めていく。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千葉県鎌ケ谷市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109,972
108,327
21.08
35,909,883
33,838,486
1,961,021
19,342,057
37,898,017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157988</xdr:rowOff>
    </xdr:from>
    <xdr:to>
      <xdr:col>24</xdr:col>
      <xdr:colOff>63500</xdr:colOff>
      <xdr:row>36</xdr:row>
      <xdr:rowOff>9398</xdr:rowOff>
    </xdr:to>
    <xdr:cxnSp macro="">
      <xdr:nvCxnSpPr>
        <xdr:cNvPr id="61" name="直線コネクタ 60"/>
        <xdr:cNvCxnSpPr/>
      </xdr:nvCxnSpPr>
      <xdr:spPr>
        <a:xfrm flipV="1">
          <a:off x="3797300" y="615873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113030</xdr:rowOff>
    </xdr:from>
    <xdr:to>
      <xdr:col>19</xdr:col>
      <xdr:colOff>177800</xdr:colOff>
      <xdr:row>36</xdr:row>
      <xdr:rowOff>9398</xdr:rowOff>
    </xdr:to>
    <xdr:cxnSp macro="">
      <xdr:nvCxnSpPr>
        <xdr:cNvPr id="64" name="直線コネクタ 63"/>
        <xdr:cNvCxnSpPr/>
      </xdr:nvCxnSpPr>
      <xdr:spPr>
        <a:xfrm>
          <a:off x="2908300" y="6113780"/>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168656</xdr:rowOff>
    </xdr:from>
    <xdr:to>
      <xdr:col>15</xdr:col>
      <xdr:colOff>50800</xdr:colOff>
      <xdr:row>35</xdr:row>
      <xdr:rowOff>113030</xdr:rowOff>
    </xdr:to>
    <xdr:cxnSp macro="">
      <xdr:nvCxnSpPr>
        <xdr:cNvPr id="67" name="直線コネクタ 66"/>
        <xdr:cNvCxnSpPr/>
      </xdr:nvCxnSpPr>
      <xdr:spPr>
        <a:xfrm>
          <a:off x="2019300" y="599795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168656</xdr:rowOff>
    </xdr:from>
    <xdr:to>
      <xdr:col>10</xdr:col>
      <xdr:colOff>114300</xdr:colOff>
      <xdr:row>35</xdr:row>
      <xdr:rowOff>93218</xdr:rowOff>
    </xdr:to>
    <xdr:cxnSp macro="">
      <xdr:nvCxnSpPr>
        <xdr:cNvPr id="70" name="直線コネクタ 69"/>
        <xdr:cNvCxnSpPr/>
      </xdr:nvCxnSpPr>
      <xdr:spPr>
        <a:xfrm flipV="1">
          <a:off x="1130300" y="59979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80" name="楕円 79"/>
        <xdr:cNvSpPr/>
      </xdr:nvSpPr>
      <xdr:spPr>
        <a:xfrm>
          <a:off x="45847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130065</xdr:rowOff>
    </xdr:from>
    <xdr:ext cx="469744" cy="259045"/>
    <xdr:sp macro="" textlink="">
      <xdr:nvSpPr>
        <xdr:cNvPr id="81" name="議会費該当値テキスト"/>
        <xdr:cNvSpPr txBox="1"/>
      </xdr:nvSpPr>
      <xdr:spPr>
        <a:xfrm>
          <a:off x="4686300"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130048</xdr:rowOff>
    </xdr:from>
    <xdr:to>
      <xdr:col>20</xdr:col>
      <xdr:colOff>38100</xdr:colOff>
      <xdr:row>36</xdr:row>
      <xdr:rowOff>60198</xdr:rowOff>
    </xdr:to>
    <xdr:sp macro="" textlink="">
      <xdr:nvSpPr>
        <xdr:cNvPr id="82" name="楕円 81"/>
        <xdr:cNvSpPr/>
      </xdr:nvSpPr>
      <xdr:spPr>
        <a:xfrm>
          <a:off x="3746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76725</xdr:rowOff>
    </xdr:from>
    <xdr:ext cx="469744" cy="259045"/>
    <xdr:sp macro="" textlink="">
      <xdr:nvSpPr>
        <xdr:cNvPr id="83" name="テキスト ボックス 82"/>
        <xdr:cNvSpPr txBox="1"/>
      </xdr:nvSpPr>
      <xdr:spPr>
        <a:xfrm>
          <a:off x="3562428" y="59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62230</xdr:rowOff>
    </xdr:from>
    <xdr:to>
      <xdr:col>15</xdr:col>
      <xdr:colOff>101600</xdr:colOff>
      <xdr:row>35</xdr:row>
      <xdr:rowOff>163830</xdr:rowOff>
    </xdr:to>
    <xdr:sp macro="" textlink="">
      <xdr:nvSpPr>
        <xdr:cNvPr id="84" name="楕円 83"/>
        <xdr:cNvSpPr/>
      </xdr:nvSpPr>
      <xdr:spPr>
        <a:xfrm>
          <a:off x="2857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8907</xdr:rowOff>
    </xdr:from>
    <xdr:ext cx="469744" cy="259045"/>
    <xdr:sp macro="" textlink="">
      <xdr:nvSpPr>
        <xdr:cNvPr id="85" name="テキスト ボックス 84"/>
        <xdr:cNvSpPr txBox="1"/>
      </xdr:nvSpPr>
      <xdr:spPr>
        <a:xfrm>
          <a:off x="2673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117856</xdr:rowOff>
    </xdr:from>
    <xdr:to>
      <xdr:col>10</xdr:col>
      <xdr:colOff>165100</xdr:colOff>
      <xdr:row>35</xdr:row>
      <xdr:rowOff>48006</xdr:rowOff>
    </xdr:to>
    <xdr:sp macro="" textlink="">
      <xdr:nvSpPr>
        <xdr:cNvPr id="86" name="楕円 85"/>
        <xdr:cNvSpPr/>
      </xdr:nvSpPr>
      <xdr:spPr>
        <a:xfrm>
          <a:off x="1968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64533</xdr:rowOff>
    </xdr:from>
    <xdr:ext cx="469744" cy="259045"/>
    <xdr:sp macro="" textlink="">
      <xdr:nvSpPr>
        <xdr:cNvPr id="87" name="テキスト ボックス 86"/>
        <xdr:cNvSpPr txBox="1"/>
      </xdr:nvSpPr>
      <xdr:spPr>
        <a:xfrm>
          <a:off x="1784428" y="572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88" name="楕円 87"/>
        <xdr:cNvSpPr/>
      </xdr:nvSpPr>
      <xdr:spPr>
        <a:xfrm>
          <a:off x="1079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135145</xdr:rowOff>
    </xdr:from>
    <xdr:ext cx="469744" cy="259045"/>
    <xdr:sp macro="" textlink="">
      <xdr:nvSpPr>
        <xdr:cNvPr id="89" name="テキスト ボックス 88"/>
        <xdr:cNvSpPr txBox="1"/>
      </xdr:nvSpPr>
      <xdr:spPr>
        <a:xfrm>
          <a:off x="895428"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133503</xdr:rowOff>
    </xdr:from>
    <xdr:to>
      <xdr:col>24</xdr:col>
      <xdr:colOff>63500</xdr:colOff>
      <xdr:row>58</xdr:row>
      <xdr:rowOff>135629</xdr:rowOff>
    </xdr:to>
    <xdr:cxnSp macro="">
      <xdr:nvCxnSpPr>
        <xdr:cNvPr id="118" name="直線コネクタ 117"/>
        <xdr:cNvCxnSpPr/>
      </xdr:nvCxnSpPr>
      <xdr:spPr>
        <a:xfrm>
          <a:off x="3797300" y="10077603"/>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115308</xdr:rowOff>
    </xdr:from>
    <xdr:to>
      <xdr:col>19</xdr:col>
      <xdr:colOff>177800</xdr:colOff>
      <xdr:row>58</xdr:row>
      <xdr:rowOff>133503</xdr:rowOff>
    </xdr:to>
    <xdr:cxnSp macro="">
      <xdr:nvCxnSpPr>
        <xdr:cNvPr id="121" name="直線コネクタ 120"/>
        <xdr:cNvCxnSpPr/>
      </xdr:nvCxnSpPr>
      <xdr:spPr>
        <a:xfrm>
          <a:off x="2908300" y="10059408"/>
          <a:ext cx="889000" cy="1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115308</xdr:rowOff>
    </xdr:from>
    <xdr:to>
      <xdr:col>15</xdr:col>
      <xdr:colOff>50800</xdr:colOff>
      <xdr:row>58</xdr:row>
      <xdr:rowOff>131725</xdr:rowOff>
    </xdr:to>
    <xdr:cxnSp macro="">
      <xdr:nvCxnSpPr>
        <xdr:cNvPr id="124" name="直線コネクタ 123"/>
        <xdr:cNvCxnSpPr/>
      </xdr:nvCxnSpPr>
      <xdr:spPr>
        <a:xfrm flipV="1">
          <a:off x="2019300" y="10059408"/>
          <a:ext cx="889000" cy="1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131725</xdr:rowOff>
    </xdr:from>
    <xdr:to>
      <xdr:col>10</xdr:col>
      <xdr:colOff>114300</xdr:colOff>
      <xdr:row>58</xdr:row>
      <xdr:rowOff>146661</xdr:rowOff>
    </xdr:to>
    <xdr:cxnSp macro="">
      <xdr:nvCxnSpPr>
        <xdr:cNvPr id="127" name="直線コネクタ 126"/>
        <xdr:cNvCxnSpPr/>
      </xdr:nvCxnSpPr>
      <xdr:spPr>
        <a:xfrm flipV="1">
          <a:off x="1130300" y="10075825"/>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84829</xdr:rowOff>
    </xdr:from>
    <xdr:to>
      <xdr:col>24</xdr:col>
      <xdr:colOff>114300</xdr:colOff>
      <xdr:row>59</xdr:row>
      <xdr:rowOff>14979</xdr:rowOff>
    </xdr:to>
    <xdr:sp macro="" textlink="">
      <xdr:nvSpPr>
        <xdr:cNvPr id="137" name="楕円 136"/>
        <xdr:cNvSpPr/>
      </xdr:nvSpPr>
      <xdr:spPr>
        <a:xfrm>
          <a:off x="4584700" y="100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82703</xdr:rowOff>
    </xdr:from>
    <xdr:to>
      <xdr:col>20</xdr:col>
      <xdr:colOff>38100</xdr:colOff>
      <xdr:row>59</xdr:row>
      <xdr:rowOff>12853</xdr:rowOff>
    </xdr:to>
    <xdr:sp macro="" textlink="">
      <xdr:nvSpPr>
        <xdr:cNvPr id="139" name="楕円 138"/>
        <xdr:cNvSpPr/>
      </xdr:nvSpPr>
      <xdr:spPr>
        <a:xfrm>
          <a:off x="3746500" y="100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3980</xdr:rowOff>
    </xdr:from>
    <xdr:ext cx="534377" cy="259045"/>
    <xdr:sp macro="" textlink="">
      <xdr:nvSpPr>
        <xdr:cNvPr id="140" name="テキスト ボックス 139"/>
        <xdr:cNvSpPr txBox="1"/>
      </xdr:nvSpPr>
      <xdr:spPr>
        <a:xfrm>
          <a:off x="3530111" y="101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64508</xdr:rowOff>
    </xdr:from>
    <xdr:to>
      <xdr:col>15</xdr:col>
      <xdr:colOff>101600</xdr:colOff>
      <xdr:row>58</xdr:row>
      <xdr:rowOff>166108</xdr:rowOff>
    </xdr:to>
    <xdr:sp macro="" textlink="">
      <xdr:nvSpPr>
        <xdr:cNvPr id="141" name="楕円 140"/>
        <xdr:cNvSpPr/>
      </xdr:nvSpPr>
      <xdr:spPr>
        <a:xfrm>
          <a:off x="2857500" y="1000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11185</xdr:rowOff>
    </xdr:from>
    <xdr:ext cx="534377" cy="259045"/>
    <xdr:sp macro="" textlink="">
      <xdr:nvSpPr>
        <xdr:cNvPr id="142" name="テキスト ボックス 141"/>
        <xdr:cNvSpPr txBox="1"/>
      </xdr:nvSpPr>
      <xdr:spPr>
        <a:xfrm>
          <a:off x="2641111" y="978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80925</xdr:rowOff>
    </xdr:from>
    <xdr:to>
      <xdr:col>10</xdr:col>
      <xdr:colOff>165100</xdr:colOff>
      <xdr:row>59</xdr:row>
      <xdr:rowOff>11075</xdr:rowOff>
    </xdr:to>
    <xdr:sp macro="" textlink="">
      <xdr:nvSpPr>
        <xdr:cNvPr id="143" name="楕円 142"/>
        <xdr:cNvSpPr/>
      </xdr:nvSpPr>
      <xdr:spPr>
        <a:xfrm>
          <a:off x="1968500" y="100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2202</xdr:rowOff>
    </xdr:from>
    <xdr:ext cx="534377" cy="259045"/>
    <xdr:sp macro="" textlink="">
      <xdr:nvSpPr>
        <xdr:cNvPr id="144" name="テキスト ボックス 143"/>
        <xdr:cNvSpPr txBox="1"/>
      </xdr:nvSpPr>
      <xdr:spPr>
        <a:xfrm>
          <a:off x="1752111" y="101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95861</xdr:rowOff>
    </xdr:from>
    <xdr:to>
      <xdr:col>6</xdr:col>
      <xdr:colOff>38100</xdr:colOff>
      <xdr:row>59</xdr:row>
      <xdr:rowOff>26011</xdr:rowOff>
    </xdr:to>
    <xdr:sp macro="" textlink="">
      <xdr:nvSpPr>
        <xdr:cNvPr id="145" name="楕円 144"/>
        <xdr:cNvSpPr/>
      </xdr:nvSpPr>
      <xdr:spPr>
        <a:xfrm>
          <a:off x="1079500" y="100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17138</xdr:rowOff>
    </xdr:from>
    <xdr:ext cx="534377" cy="259045"/>
    <xdr:sp macro="" textlink="">
      <xdr:nvSpPr>
        <xdr:cNvPr id="146" name="テキスト ボックス 145"/>
        <xdr:cNvSpPr txBox="1"/>
      </xdr:nvSpPr>
      <xdr:spPr>
        <a:xfrm>
          <a:off x="863111" y="101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64109</xdr:rowOff>
    </xdr:from>
    <xdr:to>
      <xdr:col>24</xdr:col>
      <xdr:colOff>63500</xdr:colOff>
      <xdr:row>77</xdr:row>
      <xdr:rowOff>75648</xdr:rowOff>
    </xdr:to>
    <xdr:cxnSp macro="">
      <xdr:nvCxnSpPr>
        <xdr:cNvPr id="178" name="直線コネクタ 177"/>
        <xdr:cNvCxnSpPr/>
      </xdr:nvCxnSpPr>
      <xdr:spPr>
        <a:xfrm flipV="1">
          <a:off x="3797300" y="13265759"/>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23081</xdr:rowOff>
    </xdr:from>
    <xdr:to>
      <xdr:col>19</xdr:col>
      <xdr:colOff>177800</xdr:colOff>
      <xdr:row>77</xdr:row>
      <xdr:rowOff>75648</xdr:rowOff>
    </xdr:to>
    <xdr:cxnSp macro="">
      <xdr:nvCxnSpPr>
        <xdr:cNvPr id="181" name="直線コネクタ 180"/>
        <xdr:cNvCxnSpPr/>
      </xdr:nvCxnSpPr>
      <xdr:spPr>
        <a:xfrm>
          <a:off x="2908300" y="13224731"/>
          <a:ext cx="889000" cy="5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23081</xdr:rowOff>
    </xdr:from>
    <xdr:to>
      <xdr:col>15</xdr:col>
      <xdr:colOff>50800</xdr:colOff>
      <xdr:row>77</xdr:row>
      <xdr:rowOff>90812</xdr:rowOff>
    </xdr:to>
    <xdr:cxnSp macro="">
      <xdr:nvCxnSpPr>
        <xdr:cNvPr id="184" name="直線コネクタ 183"/>
        <xdr:cNvCxnSpPr/>
      </xdr:nvCxnSpPr>
      <xdr:spPr>
        <a:xfrm flipV="1">
          <a:off x="2019300" y="13224731"/>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90812</xdr:rowOff>
    </xdr:from>
    <xdr:to>
      <xdr:col>10</xdr:col>
      <xdr:colOff>114300</xdr:colOff>
      <xdr:row>77</xdr:row>
      <xdr:rowOff>154276</xdr:rowOff>
    </xdr:to>
    <xdr:cxnSp macro="">
      <xdr:nvCxnSpPr>
        <xdr:cNvPr id="187" name="直線コネクタ 186"/>
        <xdr:cNvCxnSpPr/>
      </xdr:nvCxnSpPr>
      <xdr:spPr>
        <a:xfrm flipV="1">
          <a:off x="1130300" y="13292462"/>
          <a:ext cx="889000" cy="6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13309</xdr:rowOff>
    </xdr:from>
    <xdr:to>
      <xdr:col>24</xdr:col>
      <xdr:colOff>114300</xdr:colOff>
      <xdr:row>77</xdr:row>
      <xdr:rowOff>114909</xdr:rowOff>
    </xdr:to>
    <xdr:sp macro="" textlink="">
      <xdr:nvSpPr>
        <xdr:cNvPr id="197" name="楕円 196"/>
        <xdr:cNvSpPr/>
      </xdr:nvSpPr>
      <xdr:spPr>
        <a:xfrm>
          <a:off x="4584700" y="13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163186</xdr:rowOff>
    </xdr:from>
    <xdr:ext cx="599010" cy="259045"/>
    <xdr:sp macro="" textlink="">
      <xdr:nvSpPr>
        <xdr:cNvPr id="198" name="民生費該当値テキスト"/>
        <xdr:cNvSpPr txBox="1"/>
      </xdr:nvSpPr>
      <xdr:spPr>
        <a:xfrm>
          <a:off x="4686300" y="1319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24848</xdr:rowOff>
    </xdr:from>
    <xdr:to>
      <xdr:col>20</xdr:col>
      <xdr:colOff>38100</xdr:colOff>
      <xdr:row>77</xdr:row>
      <xdr:rowOff>126448</xdr:rowOff>
    </xdr:to>
    <xdr:sp macro="" textlink="">
      <xdr:nvSpPr>
        <xdr:cNvPr id="199" name="楕円 198"/>
        <xdr:cNvSpPr/>
      </xdr:nvSpPr>
      <xdr:spPr>
        <a:xfrm>
          <a:off x="3746500" y="132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117575</xdr:rowOff>
    </xdr:from>
    <xdr:ext cx="599010" cy="259045"/>
    <xdr:sp macro="" textlink="">
      <xdr:nvSpPr>
        <xdr:cNvPr id="200" name="テキスト ボックス 199"/>
        <xdr:cNvSpPr txBox="1"/>
      </xdr:nvSpPr>
      <xdr:spPr>
        <a:xfrm>
          <a:off x="3497795" y="1331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143731</xdr:rowOff>
    </xdr:from>
    <xdr:to>
      <xdr:col>15</xdr:col>
      <xdr:colOff>101600</xdr:colOff>
      <xdr:row>77</xdr:row>
      <xdr:rowOff>73881</xdr:rowOff>
    </xdr:to>
    <xdr:sp macro="" textlink="">
      <xdr:nvSpPr>
        <xdr:cNvPr id="201" name="楕円 200"/>
        <xdr:cNvSpPr/>
      </xdr:nvSpPr>
      <xdr:spPr>
        <a:xfrm>
          <a:off x="2857500" y="131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65008</xdr:rowOff>
    </xdr:from>
    <xdr:ext cx="599010" cy="259045"/>
    <xdr:sp macro="" textlink="">
      <xdr:nvSpPr>
        <xdr:cNvPr id="202" name="テキスト ボックス 201"/>
        <xdr:cNvSpPr txBox="1"/>
      </xdr:nvSpPr>
      <xdr:spPr>
        <a:xfrm>
          <a:off x="2608795" y="1326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40012</xdr:rowOff>
    </xdr:from>
    <xdr:to>
      <xdr:col>10</xdr:col>
      <xdr:colOff>165100</xdr:colOff>
      <xdr:row>77</xdr:row>
      <xdr:rowOff>141612</xdr:rowOff>
    </xdr:to>
    <xdr:sp macro="" textlink="">
      <xdr:nvSpPr>
        <xdr:cNvPr id="203" name="楕円 202"/>
        <xdr:cNvSpPr/>
      </xdr:nvSpPr>
      <xdr:spPr>
        <a:xfrm>
          <a:off x="1968500" y="132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132739</xdr:rowOff>
    </xdr:from>
    <xdr:ext cx="599010" cy="259045"/>
    <xdr:sp macro="" textlink="">
      <xdr:nvSpPr>
        <xdr:cNvPr id="204" name="テキスト ボックス 203"/>
        <xdr:cNvSpPr txBox="1"/>
      </xdr:nvSpPr>
      <xdr:spPr>
        <a:xfrm>
          <a:off x="1719795" y="1333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103476</xdr:rowOff>
    </xdr:from>
    <xdr:to>
      <xdr:col>6</xdr:col>
      <xdr:colOff>38100</xdr:colOff>
      <xdr:row>78</xdr:row>
      <xdr:rowOff>33626</xdr:rowOff>
    </xdr:to>
    <xdr:sp macro="" textlink="">
      <xdr:nvSpPr>
        <xdr:cNvPr id="205" name="楕円 204"/>
        <xdr:cNvSpPr/>
      </xdr:nvSpPr>
      <xdr:spPr>
        <a:xfrm>
          <a:off x="1079500" y="133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24753</xdr:rowOff>
    </xdr:from>
    <xdr:ext cx="599010" cy="259045"/>
    <xdr:sp macro="" textlink="">
      <xdr:nvSpPr>
        <xdr:cNvPr id="206" name="テキスト ボックス 205"/>
        <xdr:cNvSpPr txBox="1"/>
      </xdr:nvSpPr>
      <xdr:spPr>
        <a:xfrm>
          <a:off x="830795" y="1339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70269</xdr:rowOff>
    </xdr:from>
    <xdr:to>
      <xdr:col>24</xdr:col>
      <xdr:colOff>63500</xdr:colOff>
      <xdr:row>97</xdr:row>
      <xdr:rowOff>94196</xdr:rowOff>
    </xdr:to>
    <xdr:cxnSp macro="">
      <xdr:nvCxnSpPr>
        <xdr:cNvPr id="235" name="直線コネクタ 234"/>
        <xdr:cNvCxnSpPr/>
      </xdr:nvCxnSpPr>
      <xdr:spPr>
        <a:xfrm flipV="1">
          <a:off x="3797300" y="16700919"/>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86004</xdr:rowOff>
    </xdr:from>
    <xdr:to>
      <xdr:col>19</xdr:col>
      <xdr:colOff>177800</xdr:colOff>
      <xdr:row>97</xdr:row>
      <xdr:rowOff>94196</xdr:rowOff>
    </xdr:to>
    <xdr:cxnSp macro="">
      <xdr:nvCxnSpPr>
        <xdr:cNvPr id="238" name="直線コネクタ 237"/>
        <xdr:cNvCxnSpPr/>
      </xdr:nvCxnSpPr>
      <xdr:spPr>
        <a:xfrm>
          <a:off x="2908300" y="16716654"/>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86004</xdr:rowOff>
    </xdr:from>
    <xdr:to>
      <xdr:col>15</xdr:col>
      <xdr:colOff>50800</xdr:colOff>
      <xdr:row>97</xdr:row>
      <xdr:rowOff>98489</xdr:rowOff>
    </xdr:to>
    <xdr:cxnSp macro="">
      <xdr:nvCxnSpPr>
        <xdr:cNvPr id="241" name="直線コネクタ 240"/>
        <xdr:cNvCxnSpPr/>
      </xdr:nvCxnSpPr>
      <xdr:spPr>
        <a:xfrm flipV="1">
          <a:off x="2019300" y="16716654"/>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77025</xdr:rowOff>
    </xdr:from>
    <xdr:to>
      <xdr:col>10</xdr:col>
      <xdr:colOff>114300</xdr:colOff>
      <xdr:row>97</xdr:row>
      <xdr:rowOff>98489</xdr:rowOff>
    </xdr:to>
    <xdr:cxnSp macro="">
      <xdr:nvCxnSpPr>
        <xdr:cNvPr id="244" name="直線コネクタ 243"/>
        <xdr:cNvCxnSpPr/>
      </xdr:nvCxnSpPr>
      <xdr:spPr>
        <a:xfrm>
          <a:off x="1130300" y="16707675"/>
          <a:ext cx="889000" cy="2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19469</xdr:rowOff>
    </xdr:from>
    <xdr:to>
      <xdr:col>24</xdr:col>
      <xdr:colOff>114300</xdr:colOff>
      <xdr:row>97</xdr:row>
      <xdr:rowOff>121069</xdr:rowOff>
    </xdr:to>
    <xdr:sp macro="" textlink="">
      <xdr:nvSpPr>
        <xdr:cNvPr id="254" name="楕円 253"/>
        <xdr:cNvSpPr/>
      </xdr:nvSpPr>
      <xdr:spPr>
        <a:xfrm>
          <a:off x="4584700" y="166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105846</xdr:rowOff>
    </xdr:from>
    <xdr:ext cx="534377" cy="259045"/>
    <xdr:sp macro="" textlink="">
      <xdr:nvSpPr>
        <xdr:cNvPr id="255" name="衛生費該当値テキスト"/>
        <xdr:cNvSpPr txBox="1"/>
      </xdr:nvSpPr>
      <xdr:spPr>
        <a:xfrm>
          <a:off x="4686300" y="165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43396</xdr:rowOff>
    </xdr:from>
    <xdr:to>
      <xdr:col>20</xdr:col>
      <xdr:colOff>38100</xdr:colOff>
      <xdr:row>97</xdr:row>
      <xdr:rowOff>144996</xdr:rowOff>
    </xdr:to>
    <xdr:sp macro="" textlink="">
      <xdr:nvSpPr>
        <xdr:cNvPr id="256" name="楕円 255"/>
        <xdr:cNvSpPr/>
      </xdr:nvSpPr>
      <xdr:spPr>
        <a:xfrm>
          <a:off x="3746500" y="166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136123</xdr:rowOff>
    </xdr:from>
    <xdr:ext cx="534377" cy="259045"/>
    <xdr:sp macro="" textlink="">
      <xdr:nvSpPr>
        <xdr:cNvPr id="257" name="テキスト ボックス 256"/>
        <xdr:cNvSpPr txBox="1"/>
      </xdr:nvSpPr>
      <xdr:spPr>
        <a:xfrm>
          <a:off x="3530111" y="1676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35204</xdr:rowOff>
    </xdr:from>
    <xdr:to>
      <xdr:col>15</xdr:col>
      <xdr:colOff>101600</xdr:colOff>
      <xdr:row>97</xdr:row>
      <xdr:rowOff>136804</xdr:rowOff>
    </xdr:to>
    <xdr:sp macro="" textlink="">
      <xdr:nvSpPr>
        <xdr:cNvPr id="258" name="楕円 257"/>
        <xdr:cNvSpPr/>
      </xdr:nvSpPr>
      <xdr:spPr>
        <a:xfrm>
          <a:off x="2857500" y="166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127931</xdr:rowOff>
    </xdr:from>
    <xdr:ext cx="534377" cy="259045"/>
    <xdr:sp macro="" textlink="">
      <xdr:nvSpPr>
        <xdr:cNvPr id="259" name="テキスト ボックス 258"/>
        <xdr:cNvSpPr txBox="1"/>
      </xdr:nvSpPr>
      <xdr:spPr>
        <a:xfrm>
          <a:off x="2641111" y="167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47689</xdr:rowOff>
    </xdr:from>
    <xdr:to>
      <xdr:col>10</xdr:col>
      <xdr:colOff>165100</xdr:colOff>
      <xdr:row>97</xdr:row>
      <xdr:rowOff>149289</xdr:rowOff>
    </xdr:to>
    <xdr:sp macro="" textlink="">
      <xdr:nvSpPr>
        <xdr:cNvPr id="260" name="楕円 259"/>
        <xdr:cNvSpPr/>
      </xdr:nvSpPr>
      <xdr:spPr>
        <a:xfrm>
          <a:off x="1968500" y="166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140416</xdr:rowOff>
    </xdr:from>
    <xdr:ext cx="534377" cy="259045"/>
    <xdr:sp macro="" textlink="">
      <xdr:nvSpPr>
        <xdr:cNvPr id="261" name="テキスト ボックス 260"/>
        <xdr:cNvSpPr txBox="1"/>
      </xdr:nvSpPr>
      <xdr:spPr>
        <a:xfrm>
          <a:off x="1752111" y="1677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26225</xdr:rowOff>
    </xdr:from>
    <xdr:to>
      <xdr:col>6</xdr:col>
      <xdr:colOff>38100</xdr:colOff>
      <xdr:row>97</xdr:row>
      <xdr:rowOff>127825</xdr:rowOff>
    </xdr:to>
    <xdr:sp macro="" textlink="">
      <xdr:nvSpPr>
        <xdr:cNvPr id="262" name="楕円 261"/>
        <xdr:cNvSpPr/>
      </xdr:nvSpPr>
      <xdr:spPr>
        <a:xfrm>
          <a:off x="1079500" y="166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118952</xdr:rowOff>
    </xdr:from>
    <xdr:ext cx="534377" cy="259045"/>
    <xdr:sp macro="" textlink="">
      <xdr:nvSpPr>
        <xdr:cNvPr id="263" name="テキスト ボックス 262"/>
        <xdr:cNvSpPr txBox="1"/>
      </xdr:nvSpPr>
      <xdr:spPr>
        <a:xfrm>
          <a:off x="863111" y="1674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124155</xdr:rowOff>
    </xdr:from>
    <xdr:to>
      <xdr:col>55</xdr:col>
      <xdr:colOff>0</xdr:colOff>
      <xdr:row>38</xdr:row>
      <xdr:rowOff>125526</xdr:rowOff>
    </xdr:to>
    <xdr:cxnSp macro="">
      <xdr:nvCxnSpPr>
        <xdr:cNvPr id="290" name="直線コネクタ 289"/>
        <xdr:cNvCxnSpPr/>
      </xdr:nvCxnSpPr>
      <xdr:spPr>
        <a:xfrm>
          <a:off x="9639300" y="663925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124155</xdr:rowOff>
    </xdr:from>
    <xdr:to>
      <xdr:col>50</xdr:col>
      <xdr:colOff>114300</xdr:colOff>
      <xdr:row>38</xdr:row>
      <xdr:rowOff>124155</xdr:rowOff>
    </xdr:to>
    <xdr:cxnSp macro="">
      <xdr:nvCxnSpPr>
        <xdr:cNvPr id="293" name="直線コネクタ 292"/>
        <xdr:cNvCxnSpPr/>
      </xdr:nvCxnSpPr>
      <xdr:spPr>
        <a:xfrm>
          <a:off x="8750300" y="6639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124155</xdr:rowOff>
    </xdr:from>
    <xdr:to>
      <xdr:col>45</xdr:col>
      <xdr:colOff>177800</xdr:colOff>
      <xdr:row>38</xdr:row>
      <xdr:rowOff>124613</xdr:rowOff>
    </xdr:to>
    <xdr:cxnSp macro="">
      <xdr:nvCxnSpPr>
        <xdr:cNvPr id="296" name="直線コネクタ 295"/>
        <xdr:cNvCxnSpPr/>
      </xdr:nvCxnSpPr>
      <xdr:spPr>
        <a:xfrm flipV="1">
          <a:off x="7861300" y="663925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124613</xdr:rowOff>
    </xdr:from>
    <xdr:to>
      <xdr:col>41</xdr:col>
      <xdr:colOff>50800</xdr:colOff>
      <xdr:row>38</xdr:row>
      <xdr:rowOff>126441</xdr:rowOff>
    </xdr:to>
    <xdr:cxnSp macro="">
      <xdr:nvCxnSpPr>
        <xdr:cNvPr id="299" name="直線コネクタ 298"/>
        <xdr:cNvCxnSpPr/>
      </xdr:nvCxnSpPr>
      <xdr:spPr>
        <a:xfrm flipV="1">
          <a:off x="6972300" y="6639713"/>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74726</xdr:rowOff>
    </xdr:from>
    <xdr:to>
      <xdr:col>55</xdr:col>
      <xdr:colOff>50800</xdr:colOff>
      <xdr:row>39</xdr:row>
      <xdr:rowOff>4876</xdr:rowOff>
    </xdr:to>
    <xdr:sp macro="" textlink="">
      <xdr:nvSpPr>
        <xdr:cNvPr id="309" name="楕円 308"/>
        <xdr:cNvSpPr/>
      </xdr:nvSpPr>
      <xdr:spPr>
        <a:xfrm>
          <a:off x="104267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161103</xdr:rowOff>
    </xdr:from>
    <xdr:ext cx="313932" cy="259045"/>
    <xdr:sp macro="" textlink="">
      <xdr:nvSpPr>
        <xdr:cNvPr id="310" name="労働費該当値テキスト"/>
        <xdr:cNvSpPr txBox="1"/>
      </xdr:nvSpPr>
      <xdr:spPr>
        <a:xfrm>
          <a:off x="10528300" y="6504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73355</xdr:rowOff>
    </xdr:from>
    <xdr:to>
      <xdr:col>50</xdr:col>
      <xdr:colOff>165100</xdr:colOff>
      <xdr:row>39</xdr:row>
      <xdr:rowOff>3505</xdr:rowOff>
    </xdr:to>
    <xdr:sp macro="" textlink="">
      <xdr:nvSpPr>
        <xdr:cNvPr id="311" name="楕円 310"/>
        <xdr:cNvSpPr/>
      </xdr:nvSpPr>
      <xdr:spPr>
        <a:xfrm>
          <a:off x="9588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166082</xdr:rowOff>
    </xdr:from>
    <xdr:ext cx="313932" cy="259045"/>
    <xdr:sp macro="" textlink="">
      <xdr:nvSpPr>
        <xdr:cNvPr id="312" name="テキスト ボックス 311"/>
        <xdr:cNvSpPr txBox="1"/>
      </xdr:nvSpPr>
      <xdr:spPr>
        <a:xfrm>
          <a:off x="9482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73355</xdr:rowOff>
    </xdr:from>
    <xdr:to>
      <xdr:col>46</xdr:col>
      <xdr:colOff>38100</xdr:colOff>
      <xdr:row>39</xdr:row>
      <xdr:rowOff>3505</xdr:rowOff>
    </xdr:to>
    <xdr:sp macro="" textlink="">
      <xdr:nvSpPr>
        <xdr:cNvPr id="313" name="楕円 312"/>
        <xdr:cNvSpPr/>
      </xdr:nvSpPr>
      <xdr:spPr>
        <a:xfrm>
          <a:off x="8699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166082</xdr:rowOff>
    </xdr:from>
    <xdr:ext cx="313932" cy="259045"/>
    <xdr:sp macro="" textlink="">
      <xdr:nvSpPr>
        <xdr:cNvPr id="314" name="テキスト ボックス 313"/>
        <xdr:cNvSpPr txBox="1"/>
      </xdr:nvSpPr>
      <xdr:spPr>
        <a:xfrm>
          <a:off x="8593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73813</xdr:rowOff>
    </xdr:from>
    <xdr:to>
      <xdr:col>41</xdr:col>
      <xdr:colOff>101600</xdr:colOff>
      <xdr:row>39</xdr:row>
      <xdr:rowOff>3963</xdr:rowOff>
    </xdr:to>
    <xdr:sp macro="" textlink="">
      <xdr:nvSpPr>
        <xdr:cNvPr id="315" name="楕円 314"/>
        <xdr:cNvSpPr/>
      </xdr:nvSpPr>
      <xdr:spPr>
        <a:xfrm>
          <a:off x="7810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166540</xdr:rowOff>
    </xdr:from>
    <xdr:ext cx="313932" cy="259045"/>
    <xdr:sp macro="" textlink="">
      <xdr:nvSpPr>
        <xdr:cNvPr id="316" name="テキスト ボックス 315"/>
        <xdr:cNvSpPr txBox="1"/>
      </xdr:nvSpPr>
      <xdr:spPr>
        <a:xfrm>
          <a:off x="7704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75641</xdr:rowOff>
    </xdr:from>
    <xdr:to>
      <xdr:col>36</xdr:col>
      <xdr:colOff>165100</xdr:colOff>
      <xdr:row>39</xdr:row>
      <xdr:rowOff>5791</xdr:rowOff>
    </xdr:to>
    <xdr:sp macro="" textlink="">
      <xdr:nvSpPr>
        <xdr:cNvPr id="317" name="楕円 316"/>
        <xdr:cNvSpPr/>
      </xdr:nvSpPr>
      <xdr:spPr>
        <a:xfrm>
          <a:off x="6921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168368</xdr:rowOff>
    </xdr:from>
    <xdr:ext cx="313932" cy="259045"/>
    <xdr:sp macro="" textlink="">
      <xdr:nvSpPr>
        <xdr:cNvPr id="318" name="テキスト ボックス 317"/>
        <xdr:cNvSpPr txBox="1"/>
      </xdr:nvSpPr>
      <xdr:spPr>
        <a:xfrm>
          <a:off x="6815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78709</xdr:rowOff>
    </xdr:from>
    <xdr:to>
      <xdr:col>55</xdr:col>
      <xdr:colOff>0</xdr:colOff>
      <xdr:row>58</xdr:row>
      <xdr:rowOff>82184</xdr:rowOff>
    </xdr:to>
    <xdr:cxnSp macro="">
      <xdr:nvCxnSpPr>
        <xdr:cNvPr id="345" name="直線コネクタ 344"/>
        <xdr:cNvCxnSpPr/>
      </xdr:nvCxnSpPr>
      <xdr:spPr>
        <a:xfrm>
          <a:off x="9639300" y="10022809"/>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70982</xdr:rowOff>
    </xdr:from>
    <xdr:to>
      <xdr:col>50</xdr:col>
      <xdr:colOff>114300</xdr:colOff>
      <xdr:row>58</xdr:row>
      <xdr:rowOff>78709</xdr:rowOff>
    </xdr:to>
    <xdr:cxnSp macro="">
      <xdr:nvCxnSpPr>
        <xdr:cNvPr id="348" name="直線コネクタ 347"/>
        <xdr:cNvCxnSpPr/>
      </xdr:nvCxnSpPr>
      <xdr:spPr>
        <a:xfrm>
          <a:off x="8750300" y="10015082"/>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70982</xdr:rowOff>
    </xdr:from>
    <xdr:to>
      <xdr:col>45</xdr:col>
      <xdr:colOff>177800</xdr:colOff>
      <xdr:row>58</xdr:row>
      <xdr:rowOff>77887</xdr:rowOff>
    </xdr:to>
    <xdr:cxnSp macro="">
      <xdr:nvCxnSpPr>
        <xdr:cNvPr id="351" name="直線コネクタ 350"/>
        <xdr:cNvCxnSpPr/>
      </xdr:nvCxnSpPr>
      <xdr:spPr>
        <a:xfrm flipV="1">
          <a:off x="7861300" y="10015082"/>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76012</xdr:rowOff>
    </xdr:from>
    <xdr:to>
      <xdr:col>41</xdr:col>
      <xdr:colOff>50800</xdr:colOff>
      <xdr:row>58</xdr:row>
      <xdr:rowOff>77887</xdr:rowOff>
    </xdr:to>
    <xdr:cxnSp macro="">
      <xdr:nvCxnSpPr>
        <xdr:cNvPr id="354" name="直線コネクタ 353"/>
        <xdr:cNvCxnSpPr/>
      </xdr:nvCxnSpPr>
      <xdr:spPr>
        <a:xfrm>
          <a:off x="6972300" y="10020112"/>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31384</xdr:rowOff>
    </xdr:from>
    <xdr:to>
      <xdr:col>55</xdr:col>
      <xdr:colOff>50800</xdr:colOff>
      <xdr:row>58</xdr:row>
      <xdr:rowOff>132984</xdr:rowOff>
    </xdr:to>
    <xdr:sp macro="" textlink="">
      <xdr:nvSpPr>
        <xdr:cNvPr id="364" name="楕円 363"/>
        <xdr:cNvSpPr/>
      </xdr:nvSpPr>
      <xdr:spPr>
        <a:xfrm>
          <a:off x="10426700" y="99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117761</xdr:rowOff>
    </xdr:from>
    <xdr:ext cx="469744" cy="259045"/>
    <xdr:sp macro="" textlink="">
      <xdr:nvSpPr>
        <xdr:cNvPr id="365" name="農林水産業費該当値テキスト"/>
        <xdr:cNvSpPr txBox="1"/>
      </xdr:nvSpPr>
      <xdr:spPr>
        <a:xfrm>
          <a:off x="10528300" y="989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27909</xdr:rowOff>
    </xdr:from>
    <xdr:to>
      <xdr:col>50</xdr:col>
      <xdr:colOff>165100</xdr:colOff>
      <xdr:row>58</xdr:row>
      <xdr:rowOff>129509</xdr:rowOff>
    </xdr:to>
    <xdr:sp macro="" textlink="">
      <xdr:nvSpPr>
        <xdr:cNvPr id="366" name="楕円 365"/>
        <xdr:cNvSpPr/>
      </xdr:nvSpPr>
      <xdr:spPr>
        <a:xfrm>
          <a:off x="9588500" y="99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120636</xdr:rowOff>
    </xdr:from>
    <xdr:ext cx="469744" cy="259045"/>
    <xdr:sp macro="" textlink="">
      <xdr:nvSpPr>
        <xdr:cNvPr id="367" name="テキスト ボックス 366"/>
        <xdr:cNvSpPr txBox="1"/>
      </xdr:nvSpPr>
      <xdr:spPr>
        <a:xfrm>
          <a:off x="9404428" y="1006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20182</xdr:rowOff>
    </xdr:from>
    <xdr:to>
      <xdr:col>46</xdr:col>
      <xdr:colOff>38100</xdr:colOff>
      <xdr:row>58</xdr:row>
      <xdr:rowOff>121782</xdr:rowOff>
    </xdr:to>
    <xdr:sp macro="" textlink="">
      <xdr:nvSpPr>
        <xdr:cNvPr id="368" name="楕円 367"/>
        <xdr:cNvSpPr/>
      </xdr:nvSpPr>
      <xdr:spPr>
        <a:xfrm>
          <a:off x="8699500" y="99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112909</xdr:rowOff>
    </xdr:from>
    <xdr:ext cx="469744" cy="259045"/>
    <xdr:sp macro="" textlink="">
      <xdr:nvSpPr>
        <xdr:cNvPr id="369" name="テキスト ボックス 368"/>
        <xdr:cNvSpPr txBox="1"/>
      </xdr:nvSpPr>
      <xdr:spPr>
        <a:xfrm>
          <a:off x="8515428" y="1005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27087</xdr:rowOff>
    </xdr:from>
    <xdr:to>
      <xdr:col>41</xdr:col>
      <xdr:colOff>101600</xdr:colOff>
      <xdr:row>58</xdr:row>
      <xdr:rowOff>128687</xdr:rowOff>
    </xdr:to>
    <xdr:sp macro="" textlink="">
      <xdr:nvSpPr>
        <xdr:cNvPr id="370" name="楕円 369"/>
        <xdr:cNvSpPr/>
      </xdr:nvSpPr>
      <xdr:spPr>
        <a:xfrm>
          <a:off x="7810500" y="99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119814</xdr:rowOff>
    </xdr:from>
    <xdr:ext cx="469744" cy="259045"/>
    <xdr:sp macro="" textlink="">
      <xdr:nvSpPr>
        <xdr:cNvPr id="371" name="テキスト ボックス 370"/>
        <xdr:cNvSpPr txBox="1"/>
      </xdr:nvSpPr>
      <xdr:spPr>
        <a:xfrm>
          <a:off x="7626428" y="100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25212</xdr:rowOff>
    </xdr:from>
    <xdr:to>
      <xdr:col>36</xdr:col>
      <xdr:colOff>165100</xdr:colOff>
      <xdr:row>58</xdr:row>
      <xdr:rowOff>126812</xdr:rowOff>
    </xdr:to>
    <xdr:sp macro="" textlink="">
      <xdr:nvSpPr>
        <xdr:cNvPr id="372" name="楕円 371"/>
        <xdr:cNvSpPr/>
      </xdr:nvSpPr>
      <xdr:spPr>
        <a:xfrm>
          <a:off x="6921500" y="99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117939</xdr:rowOff>
    </xdr:from>
    <xdr:ext cx="469744" cy="259045"/>
    <xdr:sp macro="" textlink="">
      <xdr:nvSpPr>
        <xdr:cNvPr id="373" name="テキスト ボックス 372"/>
        <xdr:cNvSpPr txBox="1"/>
      </xdr:nvSpPr>
      <xdr:spPr>
        <a:xfrm>
          <a:off x="6737428" y="100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37450</xdr:rowOff>
    </xdr:from>
    <xdr:to>
      <xdr:col>55</xdr:col>
      <xdr:colOff>0</xdr:colOff>
      <xdr:row>79</xdr:row>
      <xdr:rowOff>37973</xdr:rowOff>
    </xdr:to>
    <xdr:cxnSp macro="">
      <xdr:nvCxnSpPr>
        <xdr:cNvPr id="404" name="直線コネクタ 403"/>
        <xdr:cNvCxnSpPr/>
      </xdr:nvCxnSpPr>
      <xdr:spPr>
        <a:xfrm>
          <a:off x="9639300" y="13582000"/>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34348</xdr:rowOff>
    </xdr:from>
    <xdr:to>
      <xdr:col>50</xdr:col>
      <xdr:colOff>114300</xdr:colOff>
      <xdr:row>79</xdr:row>
      <xdr:rowOff>37450</xdr:rowOff>
    </xdr:to>
    <xdr:cxnSp macro="">
      <xdr:nvCxnSpPr>
        <xdr:cNvPr id="407" name="直線コネクタ 406"/>
        <xdr:cNvCxnSpPr/>
      </xdr:nvCxnSpPr>
      <xdr:spPr>
        <a:xfrm>
          <a:off x="8750300" y="13578898"/>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156387</xdr:rowOff>
    </xdr:from>
    <xdr:to>
      <xdr:col>45</xdr:col>
      <xdr:colOff>177800</xdr:colOff>
      <xdr:row>79</xdr:row>
      <xdr:rowOff>34348</xdr:rowOff>
    </xdr:to>
    <xdr:cxnSp macro="">
      <xdr:nvCxnSpPr>
        <xdr:cNvPr id="410" name="直線コネクタ 409"/>
        <xdr:cNvCxnSpPr/>
      </xdr:nvCxnSpPr>
      <xdr:spPr>
        <a:xfrm>
          <a:off x="7861300" y="13529487"/>
          <a:ext cx="889000" cy="4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156387</xdr:rowOff>
    </xdr:from>
    <xdr:to>
      <xdr:col>41</xdr:col>
      <xdr:colOff>50800</xdr:colOff>
      <xdr:row>79</xdr:row>
      <xdr:rowOff>44047</xdr:rowOff>
    </xdr:to>
    <xdr:cxnSp macro="">
      <xdr:nvCxnSpPr>
        <xdr:cNvPr id="413" name="直線コネクタ 412"/>
        <xdr:cNvCxnSpPr/>
      </xdr:nvCxnSpPr>
      <xdr:spPr>
        <a:xfrm flipV="1">
          <a:off x="6972300" y="13529487"/>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158623</xdr:rowOff>
    </xdr:from>
    <xdr:to>
      <xdr:col>55</xdr:col>
      <xdr:colOff>50800</xdr:colOff>
      <xdr:row>79</xdr:row>
      <xdr:rowOff>88773</xdr:rowOff>
    </xdr:to>
    <xdr:sp macro="" textlink="">
      <xdr:nvSpPr>
        <xdr:cNvPr id="423" name="楕円 422"/>
        <xdr:cNvSpPr/>
      </xdr:nvSpPr>
      <xdr:spPr>
        <a:xfrm>
          <a:off x="104267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73550</xdr:rowOff>
    </xdr:from>
    <xdr:ext cx="469744" cy="259045"/>
    <xdr:sp macro="" textlink="">
      <xdr:nvSpPr>
        <xdr:cNvPr id="424" name="商工費該当値テキスト"/>
        <xdr:cNvSpPr txBox="1"/>
      </xdr:nvSpPr>
      <xdr:spPr>
        <a:xfrm>
          <a:off x="10528300" y="1344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158100</xdr:rowOff>
    </xdr:from>
    <xdr:to>
      <xdr:col>50</xdr:col>
      <xdr:colOff>165100</xdr:colOff>
      <xdr:row>79</xdr:row>
      <xdr:rowOff>88250</xdr:rowOff>
    </xdr:to>
    <xdr:sp macro="" textlink="">
      <xdr:nvSpPr>
        <xdr:cNvPr id="425" name="楕円 424"/>
        <xdr:cNvSpPr/>
      </xdr:nvSpPr>
      <xdr:spPr>
        <a:xfrm>
          <a:off x="9588500" y="13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79377</xdr:rowOff>
    </xdr:from>
    <xdr:ext cx="469744" cy="259045"/>
    <xdr:sp macro="" textlink="">
      <xdr:nvSpPr>
        <xdr:cNvPr id="426" name="テキスト ボックス 425"/>
        <xdr:cNvSpPr txBox="1"/>
      </xdr:nvSpPr>
      <xdr:spPr>
        <a:xfrm>
          <a:off x="9404428" y="1362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154998</xdr:rowOff>
    </xdr:from>
    <xdr:to>
      <xdr:col>46</xdr:col>
      <xdr:colOff>38100</xdr:colOff>
      <xdr:row>79</xdr:row>
      <xdr:rowOff>85148</xdr:rowOff>
    </xdr:to>
    <xdr:sp macro="" textlink="">
      <xdr:nvSpPr>
        <xdr:cNvPr id="427" name="楕円 426"/>
        <xdr:cNvSpPr/>
      </xdr:nvSpPr>
      <xdr:spPr>
        <a:xfrm>
          <a:off x="8699500" y="135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76275</xdr:rowOff>
    </xdr:from>
    <xdr:ext cx="469744" cy="259045"/>
    <xdr:sp macro="" textlink="">
      <xdr:nvSpPr>
        <xdr:cNvPr id="428" name="テキスト ボックス 427"/>
        <xdr:cNvSpPr txBox="1"/>
      </xdr:nvSpPr>
      <xdr:spPr>
        <a:xfrm>
          <a:off x="8515428" y="1362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105587</xdr:rowOff>
    </xdr:from>
    <xdr:to>
      <xdr:col>41</xdr:col>
      <xdr:colOff>101600</xdr:colOff>
      <xdr:row>79</xdr:row>
      <xdr:rowOff>35737</xdr:rowOff>
    </xdr:to>
    <xdr:sp macro="" textlink="">
      <xdr:nvSpPr>
        <xdr:cNvPr id="429" name="楕円 428"/>
        <xdr:cNvSpPr/>
      </xdr:nvSpPr>
      <xdr:spPr>
        <a:xfrm>
          <a:off x="7810500" y="13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26864</xdr:rowOff>
    </xdr:from>
    <xdr:ext cx="469744" cy="259045"/>
    <xdr:sp macro="" textlink="">
      <xdr:nvSpPr>
        <xdr:cNvPr id="430" name="テキスト ボックス 429"/>
        <xdr:cNvSpPr txBox="1"/>
      </xdr:nvSpPr>
      <xdr:spPr>
        <a:xfrm>
          <a:off x="7626428" y="135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164697</xdr:rowOff>
    </xdr:from>
    <xdr:to>
      <xdr:col>36</xdr:col>
      <xdr:colOff>165100</xdr:colOff>
      <xdr:row>79</xdr:row>
      <xdr:rowOff>94847</xdr:rowOff>
    </xdr:to>
    <xdr:sp macro="" textlink="">
      <xdr:nvSpPr>
        <xdr:cNvPr id="431" name="楕円 430"/>
        <xdr:cNvSpPr/>
      </xdr:nvSpPr>
      <xdr:spPr>
        <a:xfrm>
          <a:off x="6921500" y="13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85974</xdr:rowOff>
    </xdr:from>
    <xdr:ext cx="469744" cy="259045"/>
    <xdr:sp macro="" textlink="">
      <xdr:nvSpPr>
        <xdr:cNvPr id="432" name="テキスト ボックス 431"/>
        <xdr:cNvSpPr txBox="1"/>
      </xdr:nvSpPr>
      <xdr:spPr>
        <a:xfrm>
          <a:off x="6737428" y="136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126561</xdr:rowOff>
    </xdr:from>
    <xdr:to>
      <xdr:col>55</xdr:col>
      <xdr:colOff>0</xdr:colOff>
      <xdr:row>98</xdr:row>
      <xdr:rowOff>9060</xdr:rowOff>
    </xdr:to>
    <xdr:cxnSp macro="">
      <xdr:nvCxnSpPr>
        <xdr:cNvPr id="463" name="直線コネクタ 462"/>
        <xdr:cNvCxnSpPr/>
      </xdr:nvCxnSpPr>
      <xdr:spPr>
        <a:xfrm flipV="1">
          <a:off x="9639300" y="16757211"/>
          <a:ext cx="838200" cy="5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65709</xdr:rowOff>
    </xdr:from>
    <xdr:to>
      <xdr:col>50</xdr:col>
      <xdr:colOff>114300</xdr:colOff>
      <xdr:row>98</xdr:row>
      <xdr:rowOff>9060</xdr:rowOff>
    </xdr:to>
    <xdr:cxnSp macro="">
      <xdr:nvCxnSpPr>
        <xdr:cNvPr id="466" name="直線コネクタ 465"/>
        <xdr:cNvCxnSpPr/>
      </xdr:nvCxnSpPr>
      <xdr:spPr>
        <a:xfrm>
          <a:off x="8750300" y="16696359"/>
          <a:ext cx="889000" cy="11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65709</xdr:rowOff>
    </xdr:from>
    <xdr:to>
      <xdr:col>45</xdr:col>
      <xdr:colOff>177800</xdr:colOff>
      <xdr:row>97</xdr:row>
      <xdr:rowOff>163942</xdr:rowOff>
    </xdr:to>
    <xdr:cxnSp macro="">
      <xdr:nvCxnSpPr>
        <xdr:cNvPr id="469" name="直線コネクタ 468"/>
        <xdr:cNvCxnSpPr/>
      </xdr:nvCxnSpPr>
      <xdr:spPr>
        <a:xfrm flipV="1">
          <a:off x="7861300" y="16696359"/>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115740</xdr:rowOff>
    </xdr:from>
    <xdr:to>
      <xdr:col>41</xdr:col>
      <xdr:colOff>50800</xdr:colOff>
      <xdr:row>97</xdr:row>
      <xdr:rowOff>163942</xdr:rowOff>
    </xdr:to>
    <xdr:cxnSp macro="">
      <xdr:nvCxnSpPr>
        <xdr:cNvPr id="472" name="直線コネクタ 471"/>
        <xdr:cNvCxnSpPr/>
      </xdr:nvCxnSpPr>
      <xdr:spPr>
        <a:xfrm>
          <a:off x="6972300" y="16746390"/>
          <a:ext cx="889000" cy="4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75761</xdr:rowOff>
    </xdr:from>
    <xdr:to>
      <xdr:col>55</xdr:col>
      <xdr:colOff>50800</xdr:colOff>
      <xdr:row>98</xdr:row>
      <xdr:rowOff>5911</xdr:rowOff>
    </xdr:to>
    <xdr:sp macro="" textlink="">
      <xdr:nvSpPr>
        <xdr:cNvPr id="482" name="楕円 481"/>
        <xdr:cNvSpPr/>
      </xdr:nvSpPr>
      <xdr:spPr>
        <a:xfrm>
          <a:off x="10426700" y="167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162138</xdr:rowOff>
    </xdr:from>
    <xdr:ext cx="534377" cy="259045"/>
    <xdr:sp macro="" textlink="">
      <xdr:nvSpPr>
        <xdr:cNvPr id="483" name="土木費該当値テキスト"/>
        <xdr:cNvSpPr txBox="1"/>
      </xdr:nvSpPr>
      <xdr:spPr>
        <a:xfrm>
          <a:off x="10528300" y="166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129710</xdr:rowOff>
    </xdr:from>
    <xdr:to>
      <xdr:col>50</xdr:col>
      <xdr:colOff>165100</xdr:colOff>
      <xdr:row>98</xdr:row>
      <xdr:rowOff>59860</xdr:rowOff>
    </xdr:to>
    <xdr:sp macro="" textlink="">
      <xdr:nvSpPr>
        <xdr:cNvPr id="484" name="楕円 483"/>
        <xdr:cNvSpPr/>
      </xdr:nvSpPr>
      <xdr:spPr>
        <a:xfrm>
          <a:off x="9588500" y="167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50987</xdr:rowOff>
    </xdr:from>
    <xdr:ext cx="534377" cy="259045"/>
    <xdr:sp macro="" textlink="">
      <xdr:nvSpPr>
        <xdr:cNvPr id="485" name="テキスト ボックス 484"/>
        <xdr:cNvSpPr txBox="1"/>
      </xdr:nvSpPr>
      <xdr:spPr>
        <a:xfrm>
          <a:off x="9372111" y="1685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14909</xdr:rowOff>
    </xdr:from>
    <xdr:to>
      <xdr:col>46</xdr:col>
      <xdr:colOff>38100</xdr:colOff>
      <xdr:row>97</xdr:row>
      <xdr:rowOff>116509</xdr:rowOff>
    </xdr:to>
    <xdr:sp macro="" textlink="">
      <xdr:nvSpPr>
        <xdr:cNvPr id="486" name="楕円 485"/>
        <xdr:cNvSpPr/>
      </xdr:nvSpPr>
      <xdr:spPr>
        <a:xfrm>
          <a:off x="8699500" y="166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107636</xdr:rowOff>
    </xdr:from>
    <xdr:ext cx="534377" cy="259045"/>
    <xdr:sp macro="" textlink="">
      <xdr:nvSpPr>
        <xdr:cNvPr id="487" name="テキスト ボックス 486"/>
        <xdr:cNvSpPr txBox="1"/>
      </xdr:nvSpPr>
      <xdr:spPr>
        <a:xfrm>
          <a:off x="8483111" y="167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113142</xdr:rowOff>
    </xdr:from>
    <xdr:to>
      <xdr:col>41</xdr:col>
      <xdr:colOff>101600</xdr:colOff>
      <xdr:row>98</xdr:row>
      <xdr:rowOff>43292</xdr:rowOff>
    </xdr:to>
    <xdr:sp macro="" textlink="">
      <xdr:nvSpPr>
        <xdr:cNvPr id="488" name="楕円 487"/>
        <xdr:cNvSpPr/>
      </xdr:nvSpPr>
      <xdr:spPr>
        <a:xfrm>
          <a:off x="7810500" y="167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34419</xdr:rowOff>
    </xdr:from>
    <xdr:ext cx="534377" cy="259045"/>
    <xdr:sp macro="" textlink="">
      <xdr:nvSpPr>
        <xdr:cNvPr id="489" name="テキスト ボックス 488"/>
        <xdr:cNvSpPr txBox="1"/>
      </xdr:nvSpPr>
      <xdr:spPr>
        <a:xfrm>
          <a:off x="7594111" y="168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64940</xdr:rowOff>
    </xdr:from>
    <xdr:to>
      <xdr:col>36</xdr:col>
      <xdr:colOff>165100</xdr:colOff>
      <xdr:row>97</xdr:row>
      <xdr:rowOff>166540</xdr:rowOff>
    </xdr:to>
    <xdr:sp macro="" textlink="">
      <xdr:nvSpPr>
        <xdr:cNvPr id="490" name="楕円 489"/>
        <xdr:cNvSpPr/>
      </xdr:nvSpPr>
      <xdr:spPr>
        <a:xfrm>
          <a:off x="6921500" y="166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157667</xdr:rowOff>
    </xdr:from>
    <xdr:ext cx="534377" cy="259045"/>
    <xdr:sp macro="" textlink="">
      <xdr:nvSpPr>
        <xdr:cNvPr id="491" name="テキスト ボックス 490"/>
        <xdr:cNvSpPr txBox="1"/>
      </xdr:nvSpPr>
      <xdr:spPr>
        <a:xfrm>
          <a:off x="6705111" y="167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156337</xdr:rowOff>
    </xdr:from>
    <xdr:to>
      <xdr:col>85</xdr:col>
      <xdr:colOff>127000</xdr:colOff>
      <xdr:row>36</xdr:row>
      <xdr:rowOff>48895</xdr:rowOff>
    </xdr:to>
    <xdr:cxnSp macro="">
      <xdr:nvCxnSpPr>
        <xdr:cNvPr id="521" name="直線コネクタ 520"/>
        <xdr:cNvCxnSpPr/>
      </xdr:nvCxnSpPr>
      <xdr:spPr>
        <a:xfrm flipV="1">
          <a:off x="15481300" y="6157087"/>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132080</xdr:rowOff>
    </xdr:from>
    <xdr:to>
      <xdr:col>81</xdr:col>
      <xdr:colOff>50800</xdr:colOff>
      <xdr:row>36</xdr:row>
      <xdr:rowOff>48895</xdr:rowOff>
    </xdr:to>
    <xdr:cxnSp macro="">
      <xdr:nvCxnSpPr>
        <xdr:cNvPr id="524" name="直線コネクタ 523"/>
        <xdr:cNvCxnSpPr/>
      </xdr:nvCxnSpPr>
      <xdr:spPr>
        <a:xfrm>
          <a:off x="14592300" y="6132830"/>
          <a:ext cx="8890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9525</xdr:rowOff>
    </xdr:from>
    <xdr:to>
      <xdr:col>76</xdr:col>
      <xdr:colOff>114300</xdr:colOff>
      <xdr:row>35</xdr:row>
      <xdr:rowOff>132080</xdr:rowOff>
    </xdr:to>
    <xdr:cxnSp macro="">
      <xdr:nvCxnSpPr>
        <xdr:cNvPr id="527" name="直線コネクタ 526"/>
        <xdr:cNvCxnSpPr/>
      </xdr:nvCxnSpPr>
      <xdr:spPr>
        <a:xfrm>
          <a:off x="13703300" y="5838825"/>
          <a:ext cx="889000" cy="2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9" name="テキスト ボックス 528"/>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41148</xdr:rowOff>
    </xdr:from>
    <xdr:to>
      <xdr:col>71</xdr:col>
      <xdr:colOff>177800</xdr:colOff>
      <xdr:row>34</xdr:row>
      <xdr:rowOff>9525</xdr:rowOff>
    </xdr:to>
    <xdr:cxnSp macro="">
      <xdr:nvCxnSpPr>
        <xdr:cNvPr id="530" name="直線コネクタ 529"/>
        <xdr:cNvCxnSpPr/>
      </xdr:nvCxnSpPr>
      <xdr:spPr>
        <a:xfrm>
          <a:off x="12814300" y="5184648"/>
          <a:ext cx="889000" cy="65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135145</xdr:rowOff>
    </xdr:from>
    <xdr:ext cx="534377" cy="259045"/>
    <xdr:sp macro="" textlink="">
      <xdr:nvSpPr>
        <xdr:cNvPr id="532" name="テキスト ボックス 531"/>
        <xdr:cNvSpPr txBox="1"/>
      </xdr:nvSpPr>
      <xdr:spPr>
        <a:xfrm>
          <a:off x="13436111" y="59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47388</xdr:rowOff>
    </xdr:from>
    <xdr:ext cx="534377" cy="259045"/>
    <xdr:sp macro="" textlink="">
      <xdr:nvSpPr>
        <xdr:cNvPr id="534" name="テキスト ボックス 533"/>
        <xdr:cNvSpPr txBox="1"/>
      </xdr:nvSpPr>
      <xdr:spPr>
        <a:xfrm>
          <a:off x="12547111" y="6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105537</xdr:rowOff>
    </xdr:from>
    <xdr:to>
      <xdr:col>85</xdr:col>
      <xdr:colOff>177800</xdr:colOff>
      <xdr:row>36</xdr:row>
      <xdr:rowOff>35687</xdr:rowOff>
    </xdr:to>
    <xdr:sp macro="" textlink="">
      <xdr:nvSpPr>
        <xdr:cNvPr id="540" name="楕円 539"/>
        <xdr:cNvSpPr/>
      </xdr:nvSpPr>
      <xdr:spPr>
        <a:xfrm>
          <a:off x="16268700" y="61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83964</xdr:rowOff>
    </xdr:from>
    <xdr:ext cx="534377" cy="259045"/>
    <xdr:sp macro="" textlink="">
      <xdr:nvSpPr>
        <xdr:cNvPr id="541" name="消防費該当値テキスト"/>
        <xdr:cNvSpPr txBox="1"/>
      </xdr:nvSpPr>
      <xdr:spPr>
        <a:xfrm>
          <a:off x="16370300" y="60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169545</xdr:rowOff>
    </xdr:from>
    <xdr:to>
      <xdr:col>81</xdr:col>
      <xdr:colOff>101600</xdr:colOff>
      <xdr:row>36</xdr:row>
      <xdr:rowOff>99695</xdr:rowOff>
    </xdr:to>
    <xdr:sp macro="" textlink="">
      <xdr:nvSpPr>
        <xdr:cNvPr id="542" name="楕円 541"/>
        <xdr:cNvSpPr/>
      </xdr:nvSpPr>
      <xdr:spPr>
        <a:xfrm>
          <a:off x="1543050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90822</xdr:rowOff>
    </xdr:from>
    <xdr:ext cx="534377" cy="259045"/>
    <xdr:sp macro="" textlink="">
      <xdr:nvSpPr>
        <xdr:cNvPr id="543" name="テキスト ボックス 542"/>
        <xdr:cNvSpPr txBox="1"/>
      </xdr:nvSpPr>
      <xdr:spPr>
        <a:xfrm>
          <a:off x="15214111" y="626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81280</xdr:rowOff>
    </xdr:from>
    <xdr:to>
      <xdr:col>76</xdr:col>
      <xdr:colOff>165100</xdr:colOff>
      <xdr:row>36</xdr:row>
      <xdr:rowOff>11430</xdr:rowOff>
    </xdr:to>
    <xdr:sp macro="" textlink="">
      <xdr:nvSpPr>
        <xdr:cNvPr id="544" name="楕円 543"/>
        <xdr:cNvSpPr/>
      </xdr:nvSpPr>
      <xdr:spPr>
        <a:xfrm>
          <a:off x="14541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27957</xdr:rowOff>
    </xdr:from>
    <xdr:ext cx="534377" cy="259045"/>
    <xdr:sp macro="" textlink="">
      <xdr:nvSpPr>
        <xdr:cNvPr id="545" name="テキスト ボックス 544"/>
        <xdr:cNvSpPr txBox="1"/>
      </xdr:nvSpPr>
      <xdr:spPr>
        <a:xfrm>
          <a:off x="14325111" y="58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130175</xdr:rowOff>
    </xdr:from>
    <xdr:to>
      <xdr:col>72</xdr:col>
      <xdr:colOff>38100</xdr:colOff>
      <xdr:row>34</xdr:row>
      <xdr:rowOff>60325</xdr:rowOff>
    </xdr:to>
    <xdr:sp macro="" textlink="">
      <xdr:nvSpPr>
        <xdr:cNvPr id="546" name="楕円 545"/>
        <xdr:cNvSpPr/>
      </xdr:nvSpPr>
      <xdr:spPr>
        <a:xfrm>
          <a:off x="13652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76852</xdr:rowOff>
    </xdr:from>
    <xdr:ext cx="534377" cy="259045"/>
    <xdr:sp macro="" textlink="">
      <xdr:nvSpPr>
        <xdr:cNvPr id="547" name="テキスト ボックス 546"/>
        <xdr:cNvSpPr txBox="1"/>
      </xdr:nvSpPr>
      <xdr:spPr>
        <a:xfrm>
          <a:off x="13436111" y="556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161798</xdr:rowOff>
    </xdr:from>
    <xdr:to>
      <xdr:col>67</xdr:col>
      <xdr:colOff>101600</xdr:colOff>
      <xdr:row>30</xdr:row>
      <xdr:rowOff>91948</xdr:rowOff>
    </xdr:to>
    <xdr:sp macro="" textlink="">
      <xdr:nvSpPr>
        <xdr:cNvPr id="548" name="楕円 547"/>
        <xdr:cNvSpPr/>
      </xdr:nvSpPr>
      <xdr:spPr>
        <a:xfrm>
          <a:off x="12763500" y="513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108475</xdr:rowOff>
    </xdr:from>
    <xdr:ext cx="534377" cy="259045"/>
    <xdr:sp macro="" textlink="">
      <xdr:nvSpPr>
        <xdr:cNvPr id="549" name="テキスト ボックス 548"/>
        <xdr:cNvSpPr txBox="1"/>
      </xdr:nvSpPr>
      <xdr:spPr>
        <a:xfrm>
          <a:off x="12547111" y="490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4788</xdr:rowOff>
    </xdr:from>
    <xdr:to>
      <xdr:col>85</xdr:col>
      <xdr:colOff>127000</xdr:colOff>
      <xdr:row>57</xdr:row>
      <xdr:rowOff>92189</xdr:rowOff>
    </xdr:to>
    <xdr:cxnSp macro="">
      <xdr:nvCxnSpPr>
        <xdr:cNvPr id="579" name="直線コネクタ 578"/>
        <xdr:cNvCxnSpPr/>
      </xdr:nvCxnSpPr>
      <xdr:spPr>
        <a:xfrm flipV="1">
          <a:off x="15481300" y="9777438"/>
          <a:ext cx="8382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0" name="教育費平均値テキスト"/>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92189</xdr:rowOff>
    </xdr:from>
    <xdr:to>
      <xdr:col>81</xdr:col>
      <xdr:colOff>50800</xdr:colOff>
      <xdr:row>57</xdr:row>
      <xdr:rowOff>117069</xdr:rowOff>
    </xdr:to>
    <xdr:cxnSp macro="">
      <xdr:nvCxnSpPr>
        <xdr:cNvPr id="582" name="直線コネクタ 581"/>
        <xdr:cNvCxnSpPr/>
      </xdr:nvCxnSpPr>
      <xdr:spPr>
        <a:xfrm flipV="1">
          <a:off x="14592300" y="9864839"/>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144349</xdr:rowOff>
    </xdr:from>
    <xdr:to>
      <xdr:col>76</xdr:col>
      <xdr:colOff>114300</xdr:colOff>
      <xdr:row>57</xdr:row>
      <xdr:rowOff>117069</xdr:rowOff>
    </xdr:to>
    <xdr:cxnSp macro="">
      <xdr:nvCxnSpPr>
        <xdr:cNvPr id="585" name="直線コネクタ 584"/>
        <xdr:cNvCxnSpPr/>
      </xdr:nvCxnSpPr>
      <xdr:spPr>
        <a:xfrm>
          <a:off x="13703300" y="9745549"/>
          <a:ext cx="889000" cy="1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98781</xdr:rowOff>
    </xdr:from>
    <xdr:to>
      <xdr:col>71</xdr:col>
      <xdr:colOff>177800</xdr:colOff>
      <xdr:row>56</xdr:row>
      <xdr:rowOff>144349</xdr:rowOff>
    </xdr:to>
    <xdr:cxnSp macro="">
      <xdr:nvCxnSpPr>
        <xdr:cNvPr id="588" name="直線コネクタ 587"/>
        <xdr:cNvCxnSpPr/>
      </xdr:nvCxnSpPr>
      <xdr:spPr>
        <a:xfrm>
          <a:off x="12814300" y="9699981"/>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125438</xdr:rowOff>
    </xdr:from>
    <xdr:to>
      <xdr:col>85</xdr:col>
      <xdr:colOff>177800</xdr:colOff>
      <xdr:row>57</xdr:row>
      <xdr:rowOff>55588</xdr:rowOff>
    </xdr:to>
    <xdr:sp macro="" textlink="">
      <xdr:nvSpPr>
        <xdr:cNvPr id="598" name="楕円 597"/>
        <xdr:cNvSpPr/>
      </xdr:nvSpPr>
      <xdr:spPr>
        <a:xfrm>
          <a:off x="16268700" y="972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148315</xdr:rowOff>
    </xdr:from>
    <xdr:ext cx="534377" cy="259045"/>
    <xdr:sp macro="" textlink="">
      <xdr:nvSpPr>
        <xdr:cNvPr id="599" name="教育費該当値テキスト"/>
        <xdr:cNvSpPr txBox="1"/>
      </xdr:nvSpPr>
      <xdr:spPr>
        <a:xfrm>
          <a:off x="16370300" y="95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41389</xdr:rowOff>
    </xdr:from>
    <xdr:to>
      <xdr:col>81</xdr:col>
      <xdr:colOff>101600</xdr:colOff>
      <xdr:row>57</xdr:row>
      <xdr:rowOff>142989</xdr:rowOff>
    </xdr:to>
    <xdr:sp macro="" textlink="">
      <xdr:nvSpPr>
        <xdr:cNvPr id="600" name="楕円 599"/>
        <xdr:cNvSpPr/>
      </xdr:nvSpPr>
      <xdr:spPr>
        <a:xfrm>
          <a:off x="15430500" y="98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134116</xdr:rowOff>
    </xdr:from>
    <xdr:ext cx="534377" cy="259045"/>
    <xdr:sp macro="" textlink="">
      <xdr:nvSpPr>
        <xdr:cNvPr id="601" name="テキスト ボックス 600"/>
        <xdr:cNvSpPr txBox="1"/>
      </xdr:nvSpPr>
      <xdr:spPr>
        <a:xfrm>
          <a:off x="15214111" y="99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66269</xdr:rowOff>
    </xdr:from>
    <xdr:to>
      <xdr:col>76</xdr:col>
      <xdr:colOff>165100</xdr:colOff>
      <xdr:row>57</xdr:row>
      <xdr:rowOff>167869</xdr:rowOff>
    </xdr:to>
    <xdr:sp macro="" textlink="">
      <xdr:nvSpPr>
        <xdr:cNvPr id="602" name="楕円 601"/>
        <xdr:cNvSpPr/>
      </xdr:nvSpPr>
      <xdr:spPr>
        <a:xfrm>
          <a:off x="14541500" y="98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158996</xdr:rowOff>
    </xdr:from>
    <xdr:ext cx="534377" cy="259045"/>
    <xdr:sp macro="" textlink="">
      <xdr:nvSpPr>
        <xdr:cNvPr id="603" name="テキスト ボックス 602"/>
        <xdr:cNvSpPr txBox="1"/>
      </xdr:nvSpPr>
      <xdr:spPr>
        <a:xfrm>
          <a:off x="14325111" y="99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93549</xdr:rowOff>
    </xdr:from>
    <xdr:to>
      <xdr:col>72</xdr:col>
      <xdr:colOff>38100</xdr:colOff>
      <xdr:row>57</xdr:row>
      <xdr:rowOff>23699</xdr:rowOff>
    </xdr:to>
    <xdr:sp macro="" textlink="">
      <xdr:nvSpPr>
        <xdr:cNvPr id="604" name="楕円 603"/>
        <xdr:cNvSpPr/>
      </xdr:nvSpPr>
      <xdr:spPr>
        <a:xfrm>
          <a:off x="13652500" y="96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14826</xdr:rowOff>
    </xdr:from>
    <xdr:ext cx="534377" cy="259045"/>
    <xdr:sp macro="" textlink="">
      <xdr:nvSpPr>
        <xdr:cNvPr id="605" name="テキスト ボックス 604"/>
        <xdr:cNvSpPr txBox="1"/>
      </xdr:nvSpPr>
      <xdr:spPr>
        <a:xfrm>
          <a:off x="13436111" y="97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47981</xdr:rowOff>
    </xdr:from>
    <xdr:to>
      <xdr:col>67</xdr:col>
      <xdr:colOff>101600</xdr:colOff>
      <xdr:row>56</xdr:row>
      <xdr:rowOff>149581</xdr:rowOff>
    </xdr:to>
    <xdr:sp macro="" textlink="">
      <xdr:nvSpPr>
        <xdr:cNvPr id="606" name="楕円 605"/>
        <xdr:cNvSpPr/>
      </xdr:nvSpPr>
      <xdr:spPr>
        <a:xfrm>
          <a:off x="12763500" y="96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140708</xdr:rowOff>
    </xdr:from>
    <xdr:ext cx="534377" cy="259045"/>
    <xdr:sp macro="" textlink="">
      <xdr:nvSpPr>
        <xdr:cNvPr id="607" name="テキスト ボックス 606"/>
        <xdr:cNvSpPr txBox="1"/>
      </xdr:nvSpPr>
      <xdr:spPr>
        <a:xfrm>
          <a:off x="12547111" y="974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36068</xdr:rowOff>
    </xdr:from>
    <xdr:to>
      <xdr:col>85</xdr:col>
      <xdr:colOff>127000</xdr:colOff>
      <xdr:row>96</xdr:row>
      <xdr:rowOff>67748</xdr:rowOff>
    </xdr:to>
    <xdr:cxnSp macro="">
      <xdr:nvCxnSpPr>
        <xdr:cNvPr id="693" name="直線コネクタ 692"/>
        <xdr:cNvCxnSpPr/>
      </xdr:nvCxnSpPr>
      <xdr:spPr>
        <a:xfrm flipV="1">
          <a:off x="15481300" y="16495268"/>
          <a:ext cx="8382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67748</xdr:rowOff>
    </xdr:from>
    <xdr:to>
      <xdr:col>81</xdr:col>
      <xdr:colOff>50800</xdr:colOff>
      <xdr:row>96</xdr:row>
      <xdr:rowOff>101391</xdr:rowOff>
    </xdr:to>
    <xdr:cxnSp macro="">
      <xdr:nvCxnSpPr>
        <xdr:cNvPr id="696" name="直線コネクタ 695"/>
        <xdr:cNvCxnSpPr/>
      </xdr:nvCxnSpPr>
      <xdr:spPr>
        <a:xfrm flipV="1">
          <a:off x="14592300" y="16526948"/>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101391</xdr:rowOff>
    </xdr:from>
    <xdr:to>
      <xdr:col>76</xdr:col>
      <xdr:colOff>114300</xdr:colOff>
      <xdr:row>96</xdr:row>
      <xdr:rowOff>116726</xdr:rowOff>
    </xdr:to>
    <xdr:cxnSp macro="">
      <xdr:nvCxnSpPr>
        <xdr:cNvPr id="699" name="直線コネクタ 698"/>
        <xdr:cNvCxnSpPr/>
      </xdr:nvCxnSpPr>
      <xdr:spPr>
        <a:xfrm flipV="1">
          <a:off x="13703300" y="16560591"/>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116726</xdr:rowOff>
    </xdr:from>
    <xdr:to>
      <xdr:col>71</xdr:col>
      <xdr:colOff>177800</xdr:colOff>
      <xdr:row>96</xdr:row>
      <xdr:rowOff>129699</xdr:rowOff>
    </xdr:to>
    <xdr:cxnSp macro="">
      <xdr:nvCxnSpPr>
        <xdr:cNvPr id="702" name="直線コネクタ 701"/>
        <xdr:cNvCxnSpPr/>
      </xdr:nvCxnSpPr>
      <xdr:spPr>
        <a:xfrm flipV="1">
          <a:off x="12814300" y="16575926"/>
          <a:ext cx="8890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156718</xdr:rowOff>
    </xdr:from>
    <xdr:to>
      <xdr:col>85</xdr:col>
      <xdr:colOff>177800</xdr:colOff>
      <xdr:row>96</xdr:row>
      <xdr:rowOff>86868</xdr:rowOff>
    </xdr:to>
    <xdr:sp macro="" textlink="">
      <xdr:nvSpPr>
        <xdr:cNvPr id="712" name="楕円 711"/>
        <xdr:cNvSpPr/>
      </xdr:nvSpPr>
      <xdr:spPr>
        <a:xfrm>
          <a:off x="16268700" y="164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135145</xdr:rowOff>
    </xdr:from>
    <xdr:ext cx="534377" cy="259045"/>
    <xdr:sp macro="" textlink="">
      <xdr:nvSpPr>
        <xdr:cNvPr id="713" name="公債費該当値テキスト"/>
        <xdr:cNvSpPr txBox="1"/>
      </xdr:nvSpPr>
      <xdr:spPr>
        <a:xfrm>
          <a:off x="16370300" y="164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16948</xdr:rowOff>
    </xdr:from>
    <xdr:to>
      <xdr:col>81</xdr:col>
      <xdr:colOff>101600</xdr:colOff>
      <xdr:row>96</xdr:row>
      <xdr:rowOff>118548</xdr:rowOff>
    </xdr:to>
    <xdr:sp macro="" textlink="">
      <xdr:nvSpPr>
        <xdr:cNvPr id="714" name="楕円 713"/>
        <xdr:cNvSpPr/>
      </xdr:nvSpPr>
      <xdr:spPr>
        <a:xfrm>
          <a:off x="15430500" y="164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109675</xdr:rowOff>
    </xdr:from>
    <xdr:ext cx="534377" cy="259045"/>
    <xdr:sp macro="" textlink="">
      <xdr:nvSpPr>
        <xdr:cNvPr id="715" name="テキスト ボックス 714"/>
        <xdr:cNvSpPr txBox="1"/>
      </xdr:nvSpPr>
      <xdr:spPr>
        <a:xfrm>
          <a:off x="15214111" y="165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50591</xdr:rowOff>
    </xdr:from>
    <xdr:to>
      <xdr:col>76</xdr:col>
      <xdr:colOff>165100</xdr:colOff>
      <xdr:row>96</xdr:row>
      <xdr:rowOff>152191</xdr:rowOff>
    </xdr:to>
    <xdr:sp macro="" textlink="">
      <xdr:nvSpPr>
        <xdr:cNvPr id="716" name="楕円 715"/>
        <xdr:cNvSpPr/>
      </xdr:nvSpPr>
      <xdr:spPr>
        <a:xfrm>
          <a:off x="14541500" y="1650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143318</xdr:rowOff>
    </xdr:from>
    <xdr:ext cx="534377" cy="259045"/>
    <xdr:sp macro="" textlink="">
      <xdr:nvSpPr>
        <xdr:cNvPr id="717" name="テキスト ボックス 716"/>
        <xdr:cNvSpPr txBox="1"/>
      </xdr:nvSpPr>
      <xdr:spPr>
        <a:xfrm>
          <a:off x="14325111" y="1660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65926</xdr:rowOff>
    </xdr:from>
    <xdr:to>
      <xdr:col>72</xdr:col>
      <xdr:colOff>38100</xdr:colOff>
      <xdr:row>96</xdr:row>
      <xdr:rowOff>167526</xdr:rowOff>
    </xdr:to>
    <xdr:sp macro="" textlink="">
      <xdr:nvSpPr>
        <xdr:cNvPr id="718" name="楕円 717"/>
        <xdr:cNvSpPr/>
      </xdr:nvSpPr>
      <xdr:spPr>
        <a:xfrm>
          <a:off x="13652500" y="165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158653</xdr:rowOff>
    </xdr:from>
    <xdr:ext cx="534377" cy="259045"/>
    <xdr:sp macro="" textlink="">
      <xdr:nvSpPr>
        <xdr:cNvPr id="719" name="テキスト ボックス 718"/>
        <xdr:cNvSpPr txBox="1"/>
      </xdr:nvSpPr>
      <xdr:spPr>
        <a:xfrm>
          <a:off x="13436111" y="166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78899</xdr:rowOff>
    </xdr:from>
    <xdr:to>
      <xdr:col>67</xdr:col>
      <xdr:colOff>101600</xdr:colOff>
      <xdr:row>97</xdr:row>
      <xdr:rowOff>9049</xdr:rowOff>
    </xdr:to>
    <xdr:sp macro="" textlink="">
      <xdr:nvSpPr>
        <xdr:cNvPr id="720" name="楕円 719"/>
        <xdr:cNvSpPr/>
      </xdr:nvSpPr>
      <xdr:spPr>
        <a:xfrm>
          <a:off x="12763500" y="165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176</xdr:rowOff>
    </xdr:from>
    <xdr:ext cx="534377" cy="259045"/>
    <xdr:sp macro="" textlink="">
      <xdr:nvSpPr>
        <xdr:cNvPr id="721" name="テキスト ボックス 720"/>
        <xdr:cNvSpPr txBox="1"/>
      </xdr:nvSpPr>
      <xdr:spPr>
        <a:xfrm>
          <a:off x="12547111" y="1663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目的別における市民一人あたりの歳出は、民生費の支出が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4,694</a:t>
          </a:r>
          <a:r>
            <a:rPr kumimoji="1" lang="ja-JP" altLang="en-US" sz="1300">
              <a:latin typeface="ＭＳ Ｐゴシック" panose="020B0600070205080204" pitchFamily="50" charset="-128"/>
              <a:ea typeface="ＭＳ Ｐゴシック" panose="020B0600070205080204" pitchFamily="50" charset="-128"/>
            </a:rPr>
            <a:t>円と他より突出しているが、類似団体も同様に民生費が突出している。</a:t>
          </a:r>
        </a:p>
        <a:p>
          <a:r>
            <a:rPr kumimoji="1" lang="ja-JP" altLang="en-US" sz="1300">
              <a:latin typeface="ＭＳ Ｐゴシック" panose="020B0600070205080204" pitchFamily="50" charset="-128"/>
              <a:ea typeface="ＭＳ Ｐゴシック" panose="020B0600070205080204" pitchFamily="50" charset="-128"/>
            </a:rPr>
            <a:t>　なお、民生費の増加は管内民間保育所運営委託や障がい者自立支援に係る介護給付・訓練等給付費の増などによるもの、総務費の減少は市庁舎免震改修事業の完了などによるもの、衛生費の増加は第２斎場建設事業の増などによるもの、土木費の増加は、準用河川整備事業や雨水貯留地整備事業の増などによるもの、消防費の増加は消防車両更新事業の増などによるもの、教育費の増加は陸上競技場改修事業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今後も、少子高齢化の進展に伴う社会保障関係経費の増や公債費の増が見込まれるため、引き続き行財政改革を実施し、持続可能な行財政運営を堅持していく。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年度に、少子高齢化に伴う扶助費等の増加、三位一体改革による地方交付税の大幅削減などを要因として財政状況が厳しいものとなり、財政調整基金残高及び実質単年度収支が最も低下したことを受け、平成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年度に人件費の抑制、組織再編、行政評価を活用したあらゆる事務事業の見直しを行うなど、行財政改革に着手し、改善を図った。</a:t>
          </a:r>
        </a:p>
        <a:p>
          <a:r>
            <a:rPr kumimoji="1" lang="ja-JP" altLang="en-US" sz="1100">
              <a:latin typeface="ＭＳ ゴシック" pitchFamily="49" charset="-128"/>
              <a:ea typeface="ＭＳ ゴシック" pitchFamily="49" charset="-128"/>
            </a:rPr>
            <a:t>　なお、平成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年度の実質収支額の減少は、平成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年度決算において特別会計への繰出金の減という特殊な要因があったものによる。</a:t>
          </a:r>
        </a:p>
        <a:p>
          <a:r>
            <a:rPr kumimoji="1" lang="ja-JP" altLang="en-US" sz="1100">
              <a:latin typeface="ＭＳ ゴシック" pitchFamily="49" charset="-128"/>
              <a:ea typeface="ＭＳ ゴシック" pitchFamily="49" charset="-128"/>
            </a:rPr>
            <a:t>　少子高齢化の進展に伴い、市税収入の減少や扶助費の増加が見込まれるため、引き続き行財政改革を推進し、健全な行財政運営の確保に努めていく。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千葉県鎌ケ谷市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連結実質赤字比率については、すべての会計に赤字がないことから表示されない。</a:t>
          </a:r>
        </a:p>
        <a:p>
          <a:r>
            <a:rPr kumimoji="1" lang="ja-JP" altLang="en-US" sz="1400">
              <a:latin typeface="ＭＳ ゴシック" pitchFamily="49" charset="-128"/>
              <a:ea typeface="ＭＳ ゴシック" pitchFamily="49" charset="-128"/>
            </a:rPr>
            <a:t>　黒字の構成については、一般会計に占める割合が高いが、その他の特別会計を含めて、継続的にほぼ同水準で推移している。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cazfsv\&#37772;&#12465;&#35895;&#24066;&#24441;&#25152;\E.&#32207;&#21209;&#20225;&#30011;&#37096;\&#20225;&#30011;&#36001;&#25919;&#35506;\&#36001;&#25919;&#23460;\&#36001;&#25919;&#35506;\&#36001;&#25919;&#20418;\&#36001;&#25919;&#29366;&#27841;&#36039;&#26009;&#38598;\R1(H30&#27770;&#31639;)\20200817&#24179;&#25104;30&#24180;&#24230;&#36001;&#25919;&#29366;&#27841;&#36039;&#26009;&#38598;&#12395;&#12362;&#12369;&#12427;&#36001;&#21209;&#26360;&#39006;&#12395;&#38306;&#12377;&#12427;&#35519;&#26619;&#65288;&#20998;&#26512;&#27396;&#65289;&#12395;&#12388;&#12356;&#12390;\&#30476;&#25552;&#20986;\&#65288;&#32080;&#21512;&#21069;&#65289;&#12304;&#36001;&#25919;&#29366;&#27841;&#36039;&#26009;&#38598;&#12305;_122246_&#37772;&#12465;&#35895;&#24066;_2018(2&#22238;&#30446;)&#65288;&#9312;-4_&#20998;&#26512;&#27396;&#35352;&#20837;&#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24.6</v>
          </cell>
          <cell r="CN51">
            <v>28.2</v>
          </cell>
          <cell r="CV51">
            <v>27.1</v>
          </cell>
        </row>
        <row r="53">
          <cell r="CF53">
            <v>66.400000000000006</v>
          </cell>
          <cell r="CN53">
            <v>64.7</v>
          </cell>
          <cell r="CV53">
            <v>65.5</v>
          </cell>
        </row>
        <row r="55">
          <cell r="AN55" t="str">
            <v>類似団体内平均値</v>
          </cell>
          <cell r="CF55">
            <v>15</v>
          </cell>
          <cell r="CN55">
            <v>12.2</v>
          </cell>
          <cell r="CV55">
            <v>5</v>
          </cell>
        </row>
        <row r="57">
          <cell r="CF57">
            <v>60.1</v>
          </cell>
          <cell r="CN57">
            <v>61.2</v>
          </cell>
          <cell r="CV57">
            <v>61.7</v>
          </cell>
        </row>
        <row r="72">
          <cell r="BP72" t="str">
            <v>H26</v>
          </cell>
          <cell r="BX72" t="str">
            <v>H27</v>
          </cell>
          <cell r="CF72" t="str">
            <v>H28</v>
          </cell>
          <cell r="CN72" t="str">
            <v>H29</v>
          </cell>
          <cell r="CV72" t="str">
            <v>H30</v>
          </cell>
        </row>
        <row r="73">
          <cell r="AN73" t="str">
            <v>当該団体値</v>
          </cell>
          <cell r="BP73">
            <v>16.7</v>
          </cell>
          <cell r="BX73">
            <v>19.399999999999999</v>
          </cell>
          <cell r="CF73">
            <v>24.6</v>
          </cell>
          <cell r="CN73">
            <v>28.2</v>
          </cell>
          <cell r="CV73">
            <v>27.1</v>
          </cell>
        </row>
        <row r="75">
          <cell r="BP75">
            <v>1.4</v>
          </cell>
          <cell r="BX75">
            <v>0.5</v>
          </cell>
          <cell r="CF75">
            <v>0.4</v>
          </cell>
          <cell r="CN75">
            <v>1.2</v>
          </cell>
          <cell r="CV75">
            <v>2</v>
          </cell>
        </row>
        <row r="77">
          <cell r="AN77" t="str">
            <v>類似団体内平均値</v>
          </cell>
          <cell r="BP77">
            <v>33.799999999999997</v>
          </cell>
          <cell r="BX77">
            <v>17.8</v>
          </cell>
          <cell r="CF77">
            <v>15</v>
          </cell>
          <cell r="CN77">
            <v>12.2</v>
          </cell>
          <cell r="CV77">
            <v>5</v>
          </cell>
        </row>
        <row r="79">
          <cell r="BP79">
            <v>7.1</v>
          </cell>
          <cell r="BX79">
            <v>5.3</v>
          </cell>
          <cell r="CF79">
            <v>5</v>
          </cell>
          <cell r="CN79">
            <v>4.8</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35909883</v>
      </c>
      <c r="BO4" s="423"/>
      <c r="BP4" s="423"/>
      <c r="BQ4" s="423"/>
      <c r="BR4" s="423"/>
      <c r="BS4" s="423"/>
      <c r="BT4" s="423"/>
      <c r="BU4" s="424"/>
      <c r="BV4" s="422">
        <v>35118734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10.1</v>
      </c>
      <c r="CU4" s="604"/>
      <c r="CV4" s="604"/>
      <c r="CW4" s="604"/>
      <c r="CX4" s="604"/>
      <c r="CY4" s="604"/>
      <c r="CZ4" s="604"/>
      <c r="DA4" s="605"/>
      <c r="DB4" s="603">
        <v>13.7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33838486</v>
      </c>
      <c r="BO5" s="428"/>
      <c r="BP5" s="428"/>
      <c r="BQ5" s="428"/>
      <c r="BR5" s="428"/>
      <c r="BS5" s="428"/>
      <c r="BT5" s="428"/>
      <c r="BU5" s="429"/>
      <c r="BV5" s="427">
        <v>32341259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95.9</v>
      </c>
      <c r="CU5" s="398"/>
      <c r="CV5" s="398"/>
      <c r="CW5" s="398"/>
      <c r="CX5" s="398"/>
      <c r="CY5" s="398"/>
      <c r="CZ5" s="398"/>
      <c r="DA5" s="399"/>
      <c r="DB5" s="397">
        <v>94.9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2071397</v>
      </c>
      <c r="BO6" s="428"/>
      <c r="BP6" s="428"/>
      <c r="BQ6" s="428"/>
      <c r="BR6" s="428"/>
      <c r="BS6" s="428"/>
      <c r="BT6" s="428"/>
      <c r="BU6" s="429"/>
      <c r="BV6" s="427">
        <v>2777475</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102.9</v>
      </c>
      <c r="CU6" s="578"/>
      <c r="CV6" s="578"/>
      <c r="CW6" s="578"/>
      <c r="CX6" s="578"/>
      <c r="CY6" s="578"/>
      <c r="CZ6" s="578"/>
      <c r="DA6" s="579"/>
      <c r="DB6" s="577">
        <v>102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110376</v>
      </c>
      <c r="BO7" s="428"/>
      <c r="BP7" s="428"/>
      <c r="BQ7" s="428"/>
      <c r="BR7" s="428"/>
      <c r="BS7" s="428"/>
      <c r="BT7" s="428"/>
      <c r="BU7" s="429"/>
      <c r="BV7" s="427">
        <v>146813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19342057</v>
      </c>
      <c r="CU7" s="428"/>
      <c r="CV7" s="428"/>
      <c r="CW7" s="428"/>
      <c r="CX7" s="428"/>
      <c r="CY7" s="428"/>
      <c r="CZ7" s="428"/>
      <c r="DA7" s="429"/>
      <c r="DB7" s="427">
        <v>19195714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1961021</v>
      </c>
      <c r="BO8" s="428"/>
      <c r="BP8" s="428"/>
      <c r="BQ8" s="428"/>
      <c r="BR8" s="428"/>
      <c r="BS8" s="428"/>
      <c r="BT8" s="428"/>
      <c r="BU8" s="429"/>
      <c r="BV8" s="427">
        <v>2630662</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0.78</v>
      </c>
      <c r="CU8" s="541"/>
      <c r="CV8" s="541"/>
      <c r="CW8" s="541"/>
      <c r="CX8" s="541"/>
      <c r="CY8" s="541"/>
      <c r="CZ8" s="541"/>
      <c r="DA8" s="542"/>
      <c r="DB8" s="540">
        <v>0.77</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108917</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-669641</v>
      </c>
      <c r="BO9" s="428"/>
      <c r="BP9" s="428"/>
      <c r="BQ9" s="428"/>
      <c r="BR9" s="428"/>
      <c r="BS9" s="428"/>
      <c r="BT9" s="428"/>
      <c r="BU9" s="429"/>
      <c r="BV9" s="427">
        <v>1063037</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12</v>
      </c>
      <c r="CU9" s="398"/>
      <c r="CV9" s="398"/>
      <c r="CW9" s="398"/>
      <c r="CX9" s="398"/>
      <c r="CY9" s="398"/>
      <c r="CZ9" s="398"/>
      <c r="DA9" s="399"/>
      <c r="DB9" s="397">
        <v>11.4</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107853</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1315497</v>
      </c>
      <c r="BO10" s="428"/>
      <c r="BP10" s="428"/>
      <c r="BQ10" s="428"/>
      <c r="BR10" s="428"/>
      <c r="BS10" s="428"/>
      <c r="BT10" s="428"/>
      <c r="BU10" s="429"/>
      <c r="BV10" s="427">
        <v>783813</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109972</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127</v>
      </c>
      <c r="AV12" s="485"/>
      <c r="AW12" s="485"/>
      <c r="AX12" s="485"/>
      <c r="AY12" s="407" t="s">
        <v>136</v>
      </c>
      <c r="AZ12" s="408"/>
      <c r="BA12" s="408"/>
      <c r="BB12" s="408"/>
      <c r="BC12" s="408"/>
      <c r="BD12" s="408"/>
      <c r="BE12" s="408"/>
      <c r="BF12" s="408"/>
      <c r="BG12" s="408"/>
      <c r="BH12" s="408"/>
      <c r="BI12" s="408"/>
      <c r="BJ12" s="408"/>
      <c r="BK12" s="408"/>
      <c r="BL12" s="408"/>
      <c r="BM12" s="409"/>
      <c r="BN12" s="427">
        <v>1012844</v>
      </c>
      <c r="BO12" s="428"/>
      <c r="BP12" s="428"/>
      <c r="BQ12" s="428"/>
      <c r="BR12" s="428"/>
      <c r="BS12" s="428"/>
      <c r="BT12" s="428"/>
      <c r="BU12" s="429"/>
      <c r="BV12" s="427">
        <v>1214634</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130</v>
      </c>
      <c r="CU12" s="541"/>
      <c r="CV12" s="541"/>
      <c r="CW12" s="541"/>
      <c r="CX12" s="541"/>
      <c r="CY12" s="541"/>
      <c r="CZ12" s="541"/>
      <c r="DA12" s="542"/>
      <c r="DB12" s="540" t="s">
        <v>130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108327</v>
      </c>
      <c r="S13" s="531"/>
      <c r="T13" s="531"/>
      <c r="U13" s="531"/>
      <c r="V13" s="532"/>
      <c r="W13" s="518" t="s">
        <v>139</v>
      </c>
      <c r="X13" s="440"/>
      <c r="Y13" s="440"/>
      <c r="Z13" s="440"/>
      <c r="AA13" s="440"/>
      <c r="AB13" s="441"/>
      <c r="AC13" s="403">
        <v>827</v>
      </c>
      <c r="AD13" s="404"/>
      <c r="AE13" s="404"/>
      <c r="AF13" s="404"/>
      <c r="AG13" s="405"/>
      <c r="AH13" s="403">
        <v>905</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-366988</v>
      </c>
      <c r="BO13" s="428"/>
      <c r="BP13" s="428"/>
      <c r="BQ13" s="428"/>
      <c r="BR13" s="428"/>
      <c r="BS13" s="428"/>
      <c r="BT13" s="428"/>
      <c r="BU13" s="429"/>
      <c r="BV13" s="427">
        <v>632216</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2</v>
      </c>
      <c r="CU13" s="398"/>
      <c r="CV13" s="398"/>
      <c r="CW13" s="398"/>
      <c r="CX13" s="398"/>
      <c r="CY13" s="398"/>
      <c r="CZ13" s="398"/>
      <c r="DA13" s="399"/>
      <c r="DB13" s="397">
        <v>1.2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109919</v>
      </c>
      <c r="S14" s="531"/>
      <c r="T14" s="531"/>
      <c r="U14" s="531"/>
      <c r="V14" s="532"/>
      <c r="W14" s="533"/>
      <c r="X14" s="443"/>
      <c r="Y14" s="443"/>
      <c r="Z14" s="443"/>
      <c r="AA14" s="443"/>
      <c r="AB14" s="444"/>
      <c r="AC14" s="523">
        <v>1.7</v>
      </c>
      <c r="AD14" s="524"/>
      <c r="AE14" s="524"/>
      <c r="AF14" s="524"/>
      <c r="AG14" s="525"/>
      <c r="AH14" s="523">
        <v>1.9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27.1</v>
      </c>
      <c r="CU14" s="535"/>
      <c r="CV14" s="535"/>
      <c r="CW14" s="535"/>
      <c r="CX14" s="535"/>
      <c r="CY14" s="535"/>
      <c r="CZ14" s="535"/>
      <c r="DA14" s="536"/>
      <c r="DB14" s="534">
        <v>28.2</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108431</v>
      </c>
      <c r="S15" s="531"/>
      <c r="T15" s="531"/>
      <c r="U15" s="531"/>
      <c r="V15" s="532"/>
      <c r="W15" s="518" t="s">
        <v>147</v>
      </c>
      <c r="X15" s="440"/>
      <c r="Y15" s="440"/>
      <c r="Z15" s="440"/>
      <c r="AA15" s="440"/>
      <c r="AB15" s="441"/>
      <c r="AC15" s="403">
        <v>9884</v>
      </c>
      <c r="AD15" s="404"/>
      <c r="AE15" s="404"/>
      <c r="AF15" s="404"/>
      <c r="AG15" s="405"/>
      <c r="AH15" s="403">
        <v>10190</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11703354</v>
      </c>
      <c r="BO15" s="423"/>
      <c r="BP15" s="423"/>
      <c r="BQ15" s="423"/>
      <c r="BR15" s="423"/>
      <c r="BS15" s="423"/>
      <c r="BT15" s="423"/>
      <c r="BU15" s="424"/>
      <c r="BV15" s="422">
        <v>11419365</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20.7</v>
      </c>
      <c r="AD16" s="524"/>
      <c r="AE16" s="524"/>
      <c r="AF16" s="524"/>
      <c r="AG16" s="525"/>
      <c r="AH16" s="523">
        <v>21.4</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14797658</v>
      </c>
      <c r="BO16" s="428"/>
      <c r="BP16" s="428"/>
      <c r="BQ16" s="428"/>
      <c r="BR16" s="428"/>
      <c r="BS16" s="428"/>
      <c r="BT16" s="428"/>
      <c r="BU16" s="429"/>
      <c r="BV16" s="427">
        <v>14687474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36927</v>
      </c>
      <c r="AD17" s="404"/>
      <c r="AE17" s="404"/>
      <c r="AF17" s="404"/>
      <c r="AG17" s="405"/>
      <c r="AH17" s="403">
        <v>36515</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14896939</v>
      </c>
      <c r="BO17" s="428"/>
      <c r="BP17" s="428"/>
      <c r="BQ17" s="428"/>
      <c r="BR17" s="428"/>
      <c r="BS17" s="428"/>
      <c r="BT17" s="428"/>
      <c r="BU17" s="429"/>
      <c r="BV17" s="427">
        <v>14550158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21.08</v>
      </c>
      <c r="M18" s="492"/>
      <c r="N18" s="492"/>
      <c r="O18" s="492"/>
      <c r="P18" s="492"/>
      <c r="Q18" s="492"/>
      <c r="R18" s="493"/>
      <c r="S18" s="493"/>
      <c r="T18" s="493"/>
      <c r="U18" s="493"/>
      <c r="V18" s="494"/>
      <c r="W18" s="508"/>
      <c r="X18" s="509"/>
      <c r="Y18" s="509"/>
      <c r="Z18" s="509"/>
      <c r="AA18" s="509"/>
      <c r="AB18" s="519"/>
      <c r="AC18" s="391">
        <v>77.5</v>
      </c>
      <c r="AD18" s="392"/>
      <c r="AE18" s="392"/>
      <c r="AF18" s="392"/>
      <c r="AG18" s="495"/>
      <c r="AH18" s="391">
        <v>76.7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19052142</v>
      </c>
      <c r="BO18" s="428"/>
      <c r="BP18" s="428"/>
      <c r="BQ18" s="428"/>
      <c r="BR18" s="428"/>
      <c r="BS18" s="428"/>
      <c r="BT18" s="428"/>
      <c r="BU18" s="429"/>
      <c r="BV18" s="427">
        <v>18737384</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5167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25101550</v>
      </c>
      <c r="BO19" s="428"/>
      <c r="BP19" s="428"/>
      <c r="BQ19" s="428"/>
      <c r="BR19" s="428"/>
      <c r="BS19" s="428"/>
      <c r="BT19" s="428"/>
      <c r="BU19" s="429"/>
      <c r="BV19" s="427">
        <v>24513132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44101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37898017</v>
      </c>
      <c r="BO23" s="428"/>
      <c r="BP23" s="428"/>
      <c r="BQ23" s="428"/>
      <c r="BR23" s="428"/>
      <c r="BS23" s="428"/>
      <c r="BT23" s="428"/>
      <c r="BU23" s="429"/>
      <c r="BV23" s="427">
        <v>37470254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9000</v>
      </c>
      <c r="R24" s="404"/>
      <c r="S24" s="404"/>
      <c r="T24" s="404"/>
      <c r="U24" s="404"/>
      <c r="V24" s="405"/>
      <c r="W24" s="469"/>
      <c r="X24" s="460"/>
      <c r="Y24" s="461"/>
      <c r="Z24" s="400" t="s">
        <v>171</v>
      </c>
      <c r="AA24" s="401"/>
      <c r="AB24" s="401"/>
      <c r="AC24" s="401"/>
      <c r="AD24" s="401"/>
      <c r="AE24" s="401"/>
      <c r="AF24" s="401"/>
      <c r="AG24" s="402"/>
      <c r="AH24" s="403">
        <v>665</v>
      </c>
      <c r="AI24" s="404"/>
      <c r="AJ24" s="404"/>
      <c r="AK24" s="404"/>
      <c r="AL24" s="405"/>
      <c r="AM24" s="403">
        <v>2002315</v>
      </c>
      <c r="AN24" s="404"/>
      <c r="AO24" s="404"/>
      <c r="AP24" s="404"/>
      <c r="AQ24" s="404"/>
      <c r="AR24" s="405"/>
      <c r="AS24" s="403">
        <v>3011</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32616749</v>
      </c>
      <c r="BO24" s="428"/>
      <c r="BP24" s="428"/>
      <c r="BQ24" s="428"/>
      <c r="BR24" s="428"/>
      <c r="BS24" s="428"/>
      <c r="BT24" s="428"/>
      <c r="BU24" s="429"/>
      <c r="BV24" s="427">
        <v>32794608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7800</v>
      </c>
      <c r="R25" s="404"/>
      <c r="S25" s="404"/>
      <c r="T25" s="404"/>
      <c r="U25" s="404"/>
      <c r="V25" s="405"/>
      <c r="W25" s="469"/>
      <c r="X25" s="460"/>
      <c r="Y25" s="461"/>
      <c r="Z25" s="400" t="s">
        <v>174</v>
      </c>
      <c r="AA25" s="401"/>
      <c r="AB25" s="401"/>
      <c r="AC25" s="401"/>
      <c r="AD25" s="401"/>
      <c r="AE25" s="401"/>
      <c r="AF25" s="401"/>
      <c r="AG25" s="402"/>
      <c r="AH25" s="403">
        <v>142</v>
      </c>
      <c r="AI25" s="404"/>
      <c r="AJ25" s="404"/>
      <c r="AK25" s="404"/>
      <c r="AL25" s="405"/>
      <c r="AM25" s="403">
        <v>433100</v>
      </c>
      <c r="AN25" s="404"/>
      <c r="AO25" s="404"/>
      <c r="AP25" s="404"/>
      <c r="AQ25" s="404"/>
      <c r="AR25" s="405"/>
      <c r="AS25" s="403">
        <v>3050</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6596343</v>
      </c>
      <c r="BO25" s="423"/>
      <c r="BP25" s="423"/>
      <c r="BQ25" s="423"/>
      <c r="BR25" s="423"/>
      <c r="BS25" s="423"/>
      <c r="BT25" s="423"/>
      <c r="BU25" s="424"/>
      <c r="BV25" s="422">
        <v>6235912</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7050</v>
      </c>
      <c r="R26" s="404"/>
      <c r="S26" s="404"/>
      <c r="T26" s="404"/>
      <c r="U26" s="404"/>
      <c r="V26" s="405"/>
      <c r="W26" s="469"/>
      <c r="X26" s="460"/>
      <c r="Y26" s="461"/>
      <c r="Z26" s="400" t="s">
        <v>177</v>
      </c>
      <c r="AA26" s="482"/>
      <c r="AB26" s="482"/>
      <c r="AC26" s="482"/>
      <c r="AD26" s="482"/>
      <c r="AE26" s="482"/>
      <c r="AF26" s="482"/>
      <c r="AG26" s="483"/>
      <c r="AH26" s="403">
        <v>6</v>
      </c>
      <c r="AI26" s="404"/>
      <c r="AJ26" s="404"/>
      <c r="AK26" s="404"/>
      <c r="AL26" s="405"/>
      <c r="AM26" s="403">
        <v>22242</v>
      </c>
      <c r="AN26" s="404"/>
      <c r="AO26" s="404"/>
      <c r="AP26" s="404"/>
      <c r="AQ26" s="404"/>
      <c r="AR26" s="405"/>
      <c r="AS26" s="403">
        <v>3707</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179</v>
      </c>
      <c r="BO26" s="428"/>
      <c r="BP26" s="428"/>
      <c r="BQ26" s="428"/>
      <c r="BR26" s="428"/>
      <c r="BS26" s="428"/>
      <c r="BT26" s="428"/>
      <c r="BU26" s="429"/>
      <c r="BV26" s="427" t="s">
        <v>130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5050</v>
      </c>
      <c r="R27" s="404"/>
      <c r="S27" s="404"/>
      <c r="T27" s="404"/>
      <c r="U27" s="404"/>
      <c r="V27" s="405"/>
      <c r="W27" s="469"/>
      <c r="X27" s="460"/>
      <c r="Y27" s="461"/>
      <c r="Z27" s="400" t="s">
        <v>181</v>
      </c>
      <c r="AA27" s="401"/>
      <c r="AB27" s="401"/>
      <c r="AC27" s="401"/>
      <c r="AD27" s="401"/>
      <c r="AE27" s="401"/>
      <c r="AF27" s="401"/>
      <c r="AG27" s="402"/>
      <c r="AH27" s="403">
        <v>13</v>
      </c>
      <c r="AI27" s="404"/>
      <c r="AJ27" s="404"/>
      <c r="AK27" s="404"/>
      <c r="AL27" s="405"/>
      <c r="AM27" s="403">
        <v>49283</v>
      </c>
      <c r="AN27" s="404"/>
      <c r="AO27" s="404"/>
      <c r="AP27" s="404"/>
      <c r="AQ27" s="404"/>
      <c r="AR27" s="405"/>
      <c r="AS27" s="403">
        <v>3791</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1560000</v>
      </c>
      <c r="BO27" s="431"/>
      <c r="BP27" s="431"/>
      <c r="BQ27" s="431"/>
      <c r="BR27" s="431"/>
      <c r="BS27" s="431"/>
      <c r="BT27" s="431"/>
      <c r="BU27" s="432"/>
      <c r="BV27" s="430">
        <v>1560000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4550</v>
      </c>
      <c r="R28" s="404"/>
      <c r="S28" s="404"/>
      <c r="T28" s="404"/>
      <c r="U28" s="404"/>
      <c r="V28" s="405"/>
      <c r="W28" s="469"/>
      <c r="X28" s="460"/>
      <c r="Y28" s="461"/>
      <c r="Z28" s="400" t="s">
        <v>184</v>
      </c>
      <c r="AA28" s="401"/>
      <c r="AB28" s="401"/>
      <c r="AC28" s="401"/>
      <c r="AD28" s="401"/>
      <c r="AE28" s="401"/>
      <c r="AF28" s="401"/>
      <c r="AG28" s="402"/>
      <c r="AH28" s="403" t="s">
        <v>130</v>
      </c>
      <c r="AI28" s="404"/>
      <c r="AJ28" s="404"/>
      <c r="AK28" s="404"/>
      <c r="AL28" s="405"/>
      <c r="AM28" s="403" t="s">
        <v>130</v>
      </c>
      <c r="AN28" s="404"/>
      <c r="AO28" s="404"/>
      <c r="AP28" s="404"/>
      <c r="AQ28" s="404"/>
      <c r="AR28" s="405"/>
      <c r="AS28" s="403" t="s">
        <v>179</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2521830</v>
      </c>
      <c r="BO28" s="423"/>
      <c r="BP28" s="423"/>
      <c r="BQ28" s="423"/>
      <c r="BR28" s="423"/>
      <c r="BS28" s="423"/>
      <c r="BT28" s="423"/>
      <c r="BU28" s="424"/>
      <c r="BV28" s="422">
        <v>2219177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22</v>
      </c>
      <c r="M29" s="404"/>
      <c r="N29" s="404"/>
      <c r="O29" s="404"/>
      <c r="P29" s="405"/>
      <c r="Q29" s="403">
        <v>4300</v>
      </c>
      <c r="R29" s="404"/>
      <c r="S29" s="404"/>
      <c r="T29" s="404"/>
      <c r="U29" s="404"/>
      <c r="V29" s="405"/>
      <c r="W29" s="470"/>
      <c r="X29" s="471"/>
      <c r="Y29" s="472"/>
      <c r="Z29" s="400" t="s">
        <v>187</v>
      </c>
      <c r="AA29" s="401"/>
      <c r="AB29" s="401"/>
      <c r="AC29" s="401"/>
      <c r="AD29" s="401"/>
      <c r="AE29" s="401"/>
      <c r="AF29" s="401"/>
      <c r="AG29" s="402"/>
      <c r="AH29" s="403">
        <v>678</v>
      </c>
      <c r="AI29" s="404"/>
      <c r="AJ29" s="404"/>
      <c r="AK29" s="404"/>
      <c r="AL29" s="405"/>
      <c r="AM29" s="403">
        <v>2051598</v>
      </c>
      <c r="AN29" s="404"/>
      <c r="AO29" s="404"/>
      <c r="AP29" s="404"/>
      <c r="AQ29" s="404"/>
      <c r="AR29" s="405"/>
      <c r="AS29" s="403">
        <v>3026</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2282475</v>
      </c>
      <c r="BO29" s="428"/>
      <c r="BP29" s="428"/>
      <c r="BQ29" s="428"/>
      <c r="BR29" s="428"/>
      <c r="BS29" s="428"/>
      <c r="BT29" s="428"/>
      <c r="BU29" s="429"/>
      <c r="BV29" s="427">
        <v>2189263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100.8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940591</v>
      </c>
      <c r="BO30" s="431"/>
      <c r="BP30" s="431"/>
      <c r="BQ30" s="431"/>
      <c r="BR30" s="431"/>
      <c r="BS30" s="431"/>
      <c r="BT30" s="431"/>
      <c r="BU30" s="432"/>
      <c r="BV30" s="430">
        <v>820297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196</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5</v>
      </c>
      <c r="BF34" s="386"/>
      <c r="BG34" s="385" t="str">
        <f>IF('各会計、関係団体の財政状況及び健全化判断比率'!B31="","",'各会計、関係団体の財政状況及び健全化判断比率'!B31)</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6</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千葉県地方土地開発公社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7</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8</v>
      </c>
      <c r="BX36" s="386"/>
      <c r="BY36" s="385" t="str">
        <f>IF('各会計、関係団体の財政状況及び健全化判断比率'!B70="","",'各会計、関係団体の財政状況及び健全化判断比率'!B70)</f>
        <v>千葉県市町村総合事務組合（千葉県自治研修センター特別会計）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9</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10</v>
      </c>
      <c r="BX38" s="386"/>
      <c r="BY38" s="385" t="str">
        <f>IF('各会計、関係団体の財政状況及び健全化判断比率'!B72="","",'各会計、関係団体の財政状況及び健全化判断比率'!B72)</f>
        <v>千葉県後期高齢者医療広域連合（一般会計）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11</v>
      </c>
      <c r="BX39" s="386"/>
      <c r="BY39" s="385" t="str">
        <f>IF('各会計、関係団体の財政状況及び健全化判断比率'!B73="","",'各会計、関係団体の財政状況及び健全化判断比率'!B73)</f>
        <v>千葉県後期高齢者医療広域連合（特別会計）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12</v>
      </c>
      <c r="BX40" s="386"/>
      <c r="BY40" s="385" t="str">
        <f>IF('各会計、関係団体の財政状況及び健全化判断比率'!B74="","",'各会計、関係団体の財政状況及び健全化判断比率'!B74)</f>
        <v>四市複合事務組合（一般会計）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13</v>
      </c>
      <c r="BX41" s="386"/>
      <c r="BY41" s="385" t="str">
        <f>IF('各会計、関係団体の財政状況及び健全化判断比率'!B75="","",'各会計、関係団体の財政状況及び健全化判断比率'!B75)</f>
        <v>柏・白井・鎌ケ谷環境衛生組合（一般会計）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ArN1YsOzHqWprw7SFsw+SWMBAR593u62WTcRasUBFDTjimS7QAEqfv4ec9vpP1sYPoVUm+bj8kX+349E+91mw==" saltValue="NSl+5+/bdIZhlKBfDLhO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562</v>
      </c>
      <c r="D34" s="1206"/>
      <c r="E34" s="1207"/>
      <c r="F34" s="32">
        <v>9.84</v>
      </c>
      <c r="G34" s="33">
        <v>10.58</v>
      </c>
      <c r="H34" s="33">
        <v>8.26</v>
      </c>
      <c r="I34" s="33">
        <v>13.7</v>
      </c>
      <c r="J34" s="34">
        <v>10.130000000000001</v>
      </c>
      <c r="K34" s="22"/>
      <c r="L34" s="22"/>
      <c r="M34" s="22"/>
      <c r="N34" s="22"/>
      <c r="O34" s="22"/>
      <c r="P34" s="22"/>
    </row>
    <row r="35" spans="1:16" ht="39" customHeight="1" x14ac:dyDescent="0.15">
      <c r="A35" s="22"/>
      <c r="B35" s="35"/>
      <c r="C35" s="1200" t="s">
        <v>563</v>
      </c>
      <c r="D35" s="1201"/>
      <c r="E35" s="1202"/>
      <c r="F35" s="36">
        <v>1.34</v>
      </c>
      <c r="G35" s="37">
        <v>1.52</v>
      </c>
      <c r="H35" s="37">
        <v>1.47</v>
      </c>
      <c r="I35" s="37">
        <v>1.65</v>
      </c>
      <c r="J35" s="38">
        <v>1.25</v>
      </c>
      <c r="K35" s="22"/>
      <c r="L35" s="22"/>
      <c r="M35" s="22"/>
      <c r="N35" s="22"/>
      <c r="O35" s="22"/>
      <c r="P35" s="22"/>
    </row>
    <row r="36" spans="1:16" ht="39" customHeight="1" x14ac:dyDescent="0.15">
      <c r="A36" s="22"/>
      <c r="B36" s="35"/>
      <c r="C36" s="1200" t="s">
        <v>564</v>
      </c>
      <c r="D36" s="1201"/>
      <c r="E36" s="1202"/>
      <c r="F36" s="36">
        <v>2.46</v>
      </c>
      <c r="G36" s="37">
        <v>2.0099999999999998</v>
      </c>
      <c r="H36" s="37">
        <v>3.37</v>
      </c>
      <c r="I36" s="37">
        <v>1.72</v>
      </c>
      <c r="J36" s="38">
        <v>1.1200000000000001</v>
      </c>
      <c r="K36" s="22"/>
      <c r="L36" s="22"/>
      <c r="M36" s="22"/>
      <c r="N36" s="22"/>
      <c r="O36" s="22"/>
      <c r="P36" s="22"/>
    </row>
    <row r="37" spans="1:16" ht="39" customHeight="1" x14ac:dyDescent="0.15">
      <c r="A37" s="22"/>
      <c r="B37" s="35"/>
      <c r="C37" s="1200" t="s">
        <v>565</v>
      </c>
      <c r="D37" s="1201"/>
      <c r="E37" s="1202"/>
      <c r="F37" s="36">
        <v>0.5</v>
      </c>
      <c r="G37" s="37">
        <v>0.54</v>
      </c>
      <c r="H37" s="37">
        <v>0.56000000000000005</v>
      </c>
      <c r="I37" s="37">
        <v>0.66</v>
      </c>
      <c r="J37" s="38">
        <v>0.95</v>
      </c>
      <c r="K37" s="22"/>
      <c r="L37" s="22"/>
      <c r="M37" s="22"/>
      <c r="N37" s="22"/>
      <c r="O37" s="22"/>
      <c r="P37" s="22"/>
    </row>
    <row r="38" spans="1:16" ht="39" customHeight="1" x14ac:dyDescent="0.15">
      <c r="A38" s="22"/>
      <c r="B38" s="35"/>
      <c r="C38" s="1200" t="s">
        <v>566</v>
      </c>
      <c r="D38" s="1201"/>
      <c r="E38" s="1202"/>
      <c r="F38" s="36">
        <v>0.05</v>
      </c>
      <c r="G38" s="37">
        <v>0.03</v>
      </c>
      <c r="H38" s="37">
        <v>0.05</v>
      </c>
      <c r="I38" s="37">
        <v>0.19</v>
      </c>
      <c r="J38" s="38">
        <v>0.04</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567</v>
      </c>
      <c r="D42" s="1201"/>
      <c r="E42" s="1202"/>
      <c r="F42" s="36" t="s">
        <v>512</v>
      </c>
      <c r="G42" s="37" t="s">
        <v>512</v>
      </c>
      <c r="H42" s="37" t="s">
        <v>512</v>
      </c>
      <c r="I42" s="37" t="s">
        <v>512</v>
      </c>
      <c r="J42" s="38" t="s">
        <v>512</v>
      </c>
      <c r="K42" s="22"/>
      <c r="L42" s="22"/>
      <c r="M42" s="22"/>
      <c r="N42" s="22"/>
      <c r="O42" s="22"/>
      <c r="P42" s="22"/>
    </row>
    <row r="43" spans="1:16" ht="39" customHeight="1" thickBot="1" x14ac:dyDescent="0.2">
      <c r="A43" s="22"/>
      <c r="B43" s="40"/>
      <c r="C43" s="1203" t="s">
        <v>568</v>
      </c>
      <c r="D43" s="1204"/>
      <c r="E43" s="1205"/>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cT646FLzcQRs+j3DTkO5IJZUAGxfZvPLaBXhHhKF8VlW8yNKEUyXxN5TTbhH30vRK/FYYKL9tMOrC2vTiRAqQ==" saltValue="x7+KNE0mAQ5qP450oUjN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2468</v>
      </c>
      <c r="L45" s="60">
        <v>2540</v>
      </c>
      <c r="M45" s="60">
        <v>2629</v>
      </c>
      <c r="N45" s="60">
        <v>2828</v>
      </c>
      <c r="O45" s="61">
        <v>3018</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512</v>
      </c>
      <c r="L46" s="64" t="s">
        <v>512</v>
      </c>
      <c r="M46" s="64" t="s">
        <v>512</v>
      </c>
      <c r="N46" s="64" t="s">
        <v>512</v>
      </c>
      <c r="O46" s="65" t="s">
        <v>512</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512</v>
      </c>
      <c r="L47" s="64" t="s">
        <v>512</v>
      </c>
      <c r="M47" s="64" t="s">
        <v>512</v>
      </c>
      <c r="N47" s="64" t="s">
        <v>512</v>
      </c>
      <c r="O47" s="65" t="s">
        <v>512</v>
      </c>
      <c r="P47" s="48"/>
      <c r="Q47" s="48"/>
      <c r="R47" s="48"/>
      <c r="S47" s="48"/>
      <c r="T47" s="48"/>
      <c r="U47" s="48"/>
    </row>
    <row r="48" spans="1:21" ht="30.75" customHeight="1" x14ac:dyDescent="0.15">
      <c r="A48" s="48"/>
      <c r="B48" s="1228"/>
      <c r="C48" s="1229"/>
      <c r="D48" s="62"/>
      <c r="E48" s="1210" t="s">
        <v>15</v>
      </c>
      <c r="F48" s="1210"/>
      <c r="G48" s="1210"/>
      <c r="H48" s="1210"/>
      <c r="I48" s="1210"/>
      <c r="J48" s="1211"/>
      <c r="K48" s="63">
        <v>334</v>
      </c>
      <c r="L48" s="64">
        <v>314</v>
      </c>
      <c r="M48" s="64">
        <v>288</v>
      </c>
      <c r="N48" s="64">
        <v>305</v>
      </c>
      <c r="O48" s="65">
        <v>290</v>
      </c>
      <c r="P48" s="48"/>
      <c r="Q48" s="48"/>
      <c r="R48" s="48"/>
      <c r="S48" s="48"/>
      <c r="T48" s="48"/>
      <c r="U48" s="48"/>
    </row>
    <row r="49" spans="1:21" ht="30.75" customHeight="1" x14ac:dyDescent="0.15">
      <c r="A49" s="48"/>
      <c r="B49" s="1228"/>
      <c r="C49" s="1229"/>
      <c r="D49" s="62"/>
      <c r="E49" s="1210" t="s">
        <v>16</v>
      </c>
      <c r="F49" s="1210"/>
      <c r="G49" s="1210"/>
      <c r="H49" s="1210"/>
      <c r="I49" s="1210"/>
      <c r="J49" s="1211"/>
      <c r="K49" s="63">
        <v>39</v>
      </c>
      <c r="L49" s="64">
        <v>19</v>
      </c>
      <c r="M49" s="64">
        <v>21</v>
      </c>
      <c r="N49" s="64">
        <v>50</v>
      </c>
      <c r="O49" s="65">
        <v>103</v>
      </c>
      <c r="P49" s="48"/>
      <c r="Q49" s="48"/>
      <c r="R49" s="48"/>
      <c r="S49" s="48"/>
      <c r="T49" s="48"/>
      <c r="U49" s="48"/>
    </row>
    <row r="50" spans="1:21" ht="30.75" customHeight="1" x14ac:dyDescent="0.15">
      <c r="A50" s="48"/>
      <c r="B50" s="1228"/>
      <c r="C50" s="1229"/>
      <c r="D50" s="62"/>
      <c r="E50" s="1210" t="s">
        <v>17</v>
      </c>
      <c r="F50" s="1210"/>
      <c r="G50" s="1210"/>
      <c r="H50" s="1210"/>
      <c r="I50" s="1210"/>
      <c r="J50" s="1211"/>
      <c r="K50" s="63">
        <v>75</v>
      </c>
      <c r="L50" s="64">
        <v>75</v>
      </c>
      <c r="M50" s="64">
        <v>75</v>
      </c>
      <c r="N50" s="64">
        <v>65</v>
      </c>
      <c r="O50" s="65">
        <v>65</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512</v>
      </c>
      <c r="L51" s="64" t="s">
        <v>512</v>
      </c>
      <c r="M51" s="64" t="s">
        <v>512</v>
      </c>
      <c r="N51" s="64" t="s">
        <v>512</v>
      </c>
      <c r="O51" s="65" t="s">
        <v>512</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2948</v>
      </c>
      <c r="L52" s="64">
        <v>2811</v>
      </c>
      <c r="M52" s="64">
        <v>2882</v>
      </c>
      <c r="N52" s="64">
        <v>2900</v>
      </c>
      <c r="O52" s="65">
        <v>2910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-32</v>
      </c>
      <c r="L53" s="69">
        <v>137</v>
      </c>
      <c r="M53" s="69">
        <v>131</v>
      </c>
      <c r="N53" s="69">
        <v>348</v>
      </c>
      <c r="O53" s="70">
        <v>566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512</v>
      </c>
      <c r="L57" s="83" t="s">
        <v>512</v>
      </c>
      <c r="M57" s="83" t="s">
        <v>512</v>
      </c>
      <c r="N57" s="83" t="s">
        <v>512</v>
      </c>
      <c r="O57" s="84" t="s">
        <v>512</v>
      </c>
    </row>
    <row r="58" spans="1:21" ht="31.5" customHeight="1" thickBot="1" x14ac:dyDescent="0.2">
      <c r="B58" s="1218"/>
      <c r="C58" s="1219"/>
      <c r="D58" s="1223" t="s">
        <v>27</v>
      </c>
      <c r="E58" s="1224"/>
      <c r="F58" s="1224"/>
      <c r="G58" s="1224"/>
      <c r="H58" s="1224"/>
      <c r="I58" s="1224"/>
      <c r="J58" s="1225"/>
      <c r="K58" s="85" t="s">
        <v>512</v>
      </c>
      <c r="L58" s="86" t="s">
        <v>512</v>
      </c>
      <c r="M58" s="86" t="s">
        <v>512</v>
      </c>
      <c r="N58" s="86" t="s">
        <v>512</v>
      </c>
      <c r="O58" s="87" t="s">
        <v>512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Y0zXxPKl8WFLU4UNwflvSIMjEuWbsrolpAQdQEePTPTPk+L+3E6TOyFalw4YlZKA4c54TRjSR2pMbbE04/uhg==" saltValue="xJdRLkXQYeg0Rboqfo/W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46" t="s">
        <v>30</v>
      </c>
      <c r="C41" s="1247"/>
      <c r="D41" s="101"/>
      <c r="E41" s="1248" t="s">
        <v>31</v>
      </c>
      <c r="F41" s="1248"/>
      <c r="G41" s="1248"/>
      <c r="H41" s="1249"/>
      <c r="I41" s="102">
        <v>32038</v>
      </c>
      <c r="J41" s="103">
        <v>34063</v>
      </c>
      <c r="K41" s="103">
        <v>36611</v>
      </c>
      <c r="L41" s="103">
        <v>37470</v>
      </c>
      <c r="M41" s="104">
        <v>37898</v>
      </c>
    </row>
    <row r="42" spans="2:13" ht="27.75" customHeight="1" x14ac:dyDescent="0.15">
      <c r="B42" s="1236"/>
      <c r="C42" s="1237"/>
      <c r="D42" s="105"/>
      <c r="E42" s="1240" t="s">
        <v>32</v>
      </c>
      <c r="F42" s="1240"/>
      <c r="G42" s="1240"/>
      <c r="H42" s="1241"/>
      <c r="I42" s="106">
        <v>756</v>
      </c>
      <c r="J42" s="107">
        <v>701</v>
      </c>
      <c r="K42" s="107">
        <v>645</v>
      </c>
      <c r="L42" s="107">
        <v>627</v>
      </c>
      <c r="M42" s="108">
        <v>964</v>
      </c>
    </row>
    <row r="43" spans="2:13" ht="27.75" customHeight="1" x14ac:dyDescent="0.15">
      <c r="B43" s="1236"/>
      <c r="C43" s="1237"/>
      <c r="D43" s="105"/>
      <c r="E43" s="1240" t="s">
        <v>33</v>
      </c>
      <c r="F43" s="1240"/>
      <c r="G43" s="1240"/>
      <c r="H43" s="1241"/>
      <c r="I43" s="106">
        <v>4073</v>
      </c>
      <c r="J43" s="107">
        <v>3733</v>
      </c>
      <c r="K43" s="107">
        <v>3635</v>
      </c>
      <c r="L43" s="107">
        <v>3361</v>
      </c>
      <c r="M43" s="108">
        <v>3336</v>
      </c>
    </row>
    <row r="44" spans="2:13" ht="27.75" customHeight="1" x14ac:dyDescent="0.15">
      <c r="B44" s="1236"/>
      <c r="C44" s="1237"/>
      <c r="D44" s="105"/>
      <c r="E44" s="1240" t="s">
        <v>34</v>
      </c>
      <c r="F44" s="1240"/>
      <c r="G44" s="1240"/>
      <c r="H44" s="1241"/>
      <c r="I44" s="106">
        <v>364</v>
      </c>
      <c r="J44" s="107">
        <v>806</v>
      </c>
      <c r="K44" s="107">
        <v>1106</v>
      </c>
      <c r="L44" s="107">
        <v>1052</v>
      </c>
      <c r="M44" s="108">
        <v>1482</v>
      </c>
    </row>
    <row r="45" spans="2:13" ht="27.75" customHeight="1" x14ac:dyDescent="0.15">
      <c r="B45" s="1236"/>
      <c r="C45" s="1237"/>
      <c r="D45" s="105"/>
      <c r="E45" s="1240" t="s">
        <v>35</v>
      </c>
      <c r="F45" s="1240"/>
      <c r="G45" s="1240"/>
      <c r="H45" s="1241"/>
      <c r="I45" s="106">
        <v>3846</v>
      </c>
      <c r="J45" s="107">
        <v>3452</v>
      </c>
      <c r="K45" s="107">
        <v>3308</v>
      </c>
      <c r="L45" s="107">
        <v>3234</v>
      </c>
      <c r="M45" s="108">
        <v>2923</v>
      </c>
    </row>
    <row r="46" spans="2:13" ht="27.75" customHeight="1" x14ac:dyDescent="0.15">
      <c r="B46" s="1236"/>
      <c r="C46" s="1237"/>
      <c r="D46" s="109"/>
      <c r="E46" s="1240" t="s">
        <v>36</v>
      </c>
      <c r="F46" s="1240"/>
      <c r="G46" s="1240"/>
      <c r="H46" s="1241"/>
      <c r="I46" s="106" t="s">
        <v>512</v>
      </c>
      <c r="J46" s="107">
        <v>3</v>
      </c>
      <c r="K46" s="107" t="s">
        <v>512</v>
      </c>
      <c r="L46" s="107">
        <v>3</v>
      </c>
      <c r="M46" s="108" t="s">
        <v>512</v>
      </c>
    </row>
    <row r="47" spans="2:13" ht="27.75" customHeight="1" x14ac:dyDescent="0.15">
      <c r="B47" s="1236"/>
      <c r="C47" s="1237"/>
      <c r="D47" s="110"/>
      <c r="E47" s="1250" t="s">
        <v>37</v>
      </c>
      <c r="F47" s="1251"/>
      <c r="G47" s="1251"/>
      <c r="H47" s="1252"/>
      <c r="I47" s="106" t="s">
        <v>512</v>
      </c>
      <c r="J47" s="107" t="s">
        <v>512</v>
      </c>
      <c r="K47" s="107" t="s">
        <v>512</v>
      </c>
      <c r="L47" s="107" t="s">
        <v>512</v>
      </c>
      <c r="M47" s="108" t="s">
        <v>512</v>
      </c>
    </row>
    <row r="48" spans="2:13" ht="27.75" customHeight="1" x14ac:dyDescent="0.15">
      <c r="B48" s="1236"/>
      <c r="C48" s="1237"/>
      <c r="D48" s="105"/>
      <c r="E48" s="1240" t="s">
        <v>38</v>
      </c>
      <c r="F48" s="1240"/>
      <c r="G48" s="1240"/>
      <c r="H48" s="1241"/>
      <c r="I48" s="106" t="s">
        <v>512</v>
      </c>
      <c r="J48" s="107" t="s">
        <v>512</v>
      </c>
      <c r="K48" s="107" t="s">
        <v>512</v>
      </c>
      <c r="L48" s="107" t="s">
        <v>512</v>
      </c>
      <c r="M48" s="108" t="s">
        <v>512</v>
      </c>
    </row>
    <row r="49" spans="2:13" ht="27.75" customHeight="1" x14ac:dyDescent="0.15">
      <c r="B49" s="1238"/>
      <c r="C49" s="1239"/>
      <c r="D49" s="105"/>
      <c r="E49" s="1240" t="s">
        <v>39</v>
      </c>
      <c r="F49" s="1240"/>
      <c r="G49" s="1240"/>
      <c r="H49" s="1241"/>
      <c r="I49" s="106" t="s">
        <v>512</v>
      </c>
      <c r="J49" s="107" t="s">
        <v>512</v>
      </c>
      <c r="K49" s="107" t="s">
        <v>512</v>
      </c>
      <c r="L49" s="107" t="s">
        <v>512</v>
      </c>
      <c r="M49" s="108" t="s">
        <v>512</v>
      </c>
    </row>
    <row r="50" spans="2:13" ht="27.75" customHeight="1" x14ac:dyDescent="0.15">
      <c r="B50" s="1234" t="s">
        <v>40</v>
      </c>
      <c r="C50" s="1235"/>
      <c r="D50" s="111"/>
      <c r="E50" s="1240" t="s">
        <v>41</v>
      </c>
      <c r="F50" s="1240"/>
      <c r="G50" s="1240"/>
      <c r="H50" s="1241"/>
      <c r="I50" s="106">
        <v>6485</v>
      </c>
      <c r="J50" s="107">
        <v>6468</v>
      </c>
      <c r="K50" s="107">
        <v>6542</v>
      </c>
      <c r="L50" s="107">
        <v>6265</v>
      </c>
      <c r="M50" s="108">
        <v>6913</v>
      </c>
    </row>
    <row r="51" spans="2:13" ht="27.75" customHeight="1" x14ac:dyDescent="0.15">
      <c r="B51" s="1236"/>
      <c r="C51" s="1237"/>
      <c r="D51" s="105"/>
      <c r="E51" s="1240" t="s">
        <v>42</v>
      </c>
      <c r="F51" s="1240"/>
      <c r="G51" s="1240"/>
      <c r="H51" s="1241"/>
      <c r="I51" s="106">
        <v>5308</v>
      </c>
      <c r="J51" s="107">
        <v>5281</v>
      </c>
      <c r="K51" s="107">
        <v>5858</v>
      </c>
      <c r="L51" s="107">
        <v>5927</v>
      </c>
      <c r="M51" s="108">
        <v>6471</v>
      </c>
    </row>
    <row r="52" spans="2:13" ht="27.75" customHeight="1" x14ac:dyDescent="0.15">
      <c r="B52" s="1238"/>
      <c r="C52" s="1239"/>
      <c r="D52" s="105"/>
      <c r="E52" s="1240" t="s">
        <v>43</v>
      </c>
      <c r="F52" s="1240"/>
      <c r="G52" s="1240"/>
      <c r="H52" s="1241"/>
      <c r="I52" s="106">
        <v>26551</v>
      </c>
      <c r="J52" s="107">
        <v>27753</v>
      </c>
      <c r="K52" s="107">
        <v>28760</v>
      </c>
      <c r="L52" s="107">
        <v>28751</v>
      </c>
      <c r="M52" s="108">
        <v>28559</v>
      </c>
    </row>
    <row r="53" spans="2:13" ht="27.75" customHeight="1" thickBot="1" x14ac:dyDescent="0.2">
      <c r="B53" s="1242" t="s">
        <v>44</v>
      </c>
      <c r="C53" s="1243"/>
      <c r="D53" s="112"/>
      <c r="E53" s="1244" t="s">
        <v>45</v>
      </c>
      <c r="F53" s="1244"/>
      <c r="G53" s="1244"/>
      <c r="H53" s="1245"/>
      <c r="I53" s="113">
        <v>2733</v>
      </c>
      <c r="J53" s="114">
        <v>3255</v>
      </c>
      <c r="K53" s="114">
        <v>4145</v>
      </c>
      <c r="L53" s="114">
        <v>4802</v>
      </c>
      <c r="M53" s="115">
        <v>4660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siOibbmzOgj3/WytOxUNdNb7/MWVJu5l/SDG/TtlT7RsiZ8hwLUdkb/ALnZQSU39Uxq+mZT/X0jdpBaQftILA==" saltValue="ZRkHyAJyeJZQE4JuRYy+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48</v>
      </c>
      <c r="D55" s="1261"/>
      <c r="E55" s="1262"/>
      <c r="F55" s="127">
        <v>2650</v>
      </c>
      <c r="G55" s="127">
        <v>2219</v>
      </c>
      <c r="H55" s="128">
        <v>2522</v>
      </c>
    </row>
    <row r="56" spans="2:8" ht="52.5" customHeight="1" x14ac:dyDescent="0.15">
      <c r="B56" s="129"/>
      <c r="C56" s="1263" t="s">
        <v>49</v>
      </c>
      <c r="D56" s="1263"/>
      <c r="E56" s="1264"/>
      <c r="F56" s="130">
        <v>2001</v>
      </c>
      <c r="G56" s="130">
        <v>2189</v>
      </c>
      <c r="H56" s="131">
        <v>2282</v>
      </c>
    </row>
    <row r="57" spans="2:8" ht="53.25" customHeight="1" x14ac:dyDescent="0.15">
      <c r="B57" s="129"/>
      <c r="C57" s="1265" t="s">
        <v>50</v>
      </c>
      <c r="D57" s="1265"/>
      <c r="E57" s="1266"/>
      <c r="F57" s="132">
        <v>929</v>
      </c>
      <c r="G57" s="132">
        <v>820</v>
      </c>
      <c r="H57" s="133">
        <v>941</v>
      </c>
    </row>
    <row r="58" spans="2:8" ht="45.75" customHeight="1" x14ac:dyDescent="0.15">
      <c r="B58" s="134"/>
      <c r="C58" s="1253" t="s">
        <v>584</v>
      </c>
      <c r="D58" s="1254"/>
      <c r="E58" s="1255"/>
      <c r="F58" s="135">
        <v>602</v>
      </c>
      <c r="G58" s="135">
        <v>492</v>
      </c>
      <c r="H58" s="136">
        <v>504</v>
      </c>
    </row>
    <row r="59" spans="2:8" ht="45.75" customHeight="1" x14ac:dyDescent="0.15">
      <c r="B59" s="134"/>
      <c r="C59" s="1253" t="s">
        <v>585</v>
      </c>
      <c r="D59" s="1254"/>
      <c r="E59" s="1255"/>
      <c r="F59" s="135">
        <v>155</v>
      </c>
      <c r="G59" s="135">
        <v>122</v>
      </c>
      <c r="H59" s="136">
        <v>139</v>
      </c>
    </row>
    <row r="60" spans="2:8" ht="45.75" customHeight="1" x14ac:dyDescent="0.15">
      <c r="B60" s="134"/>
      <c r="C60" s="1253" t="s">
        <v>588</v>
      </c>
      <c r="D60" s="1254"/>
      <c r="E60" s="1255"/>
      <c r="F60" s="135">
        <v>42</v>
      </c>
      <c r="G60" s="135">
        <v>42</v>
      </c>
      <c r="H60" s="136">
        <v>88</v>
      </c>
    </row>
    <row r="61" spans="2:8" ht="45.75" customHeight="1" x14ac:dyDescent="0.15">
      <c r="B61" s="134"/>
      <c r="C61" s="1253" t="s">
        <v>586</v>
      </c>
      <c r="D61" s="1254"/>
      <c r="E61" s="1255"/>
      <c r="F61" s="135">
        <v>29</v>
      </c>
      <c r="G61" s="135">
        <v>73</v>
      </c>
      <c r="H61" s="136">
        <v>85</v>
      </c>
    </row>
    <row r="62" spans="2:8" ht="45.75" customHeight="1" thickBot="1" x14ac:dyDescent="0.2">
      <c r="B62" s="137"/>
      <c r="C62" s="1256" t="s">
        <v>587</v>
      </c>
      <c r="D62" s="1257"/>
      <c r="E62" s="1258"/>
      <c r="F62" s="138">
        <v>62</v>
      </c>
      <c r="G62" s="138">
        <v>58</v>
      </c>
      <c r="H62" s="139">
        <v>67</v>
      </c>
    </row>
    <row r="63" spans="2:8" ht="52.5" customHeight="1" thickBot="1" x14ac:dyDescent="0.2">
      <c r="B63" s="140"/>
      <c r="C63" s="1259" t="s">
        <v>51</v>
      </c>
      <c r="D63" s="1259"/>
      <c r="E63" s="1260"/>
      <c r="F63" s="141">
        <v>5579</v>
      </c>
      <c r="G63" s="141">
        <v>5229</v>
      </c>
      <c r="H63" s="142">
        <v>5745</v>
      </c>
    </row>
    <row r="64" spans="2:8" ht="15" customHeight="1" x14ac:dyDescent="0.15"/>
    <row r="65" ht="0" hidden="1" customHeight="1" x14ac:dyDescent="0.15"/>
    <row r="66" ht="0" hidden="1" customHeight="1" x14ac:dyDescent="0.15"/>
  </sheetData>
  <sheetProtection algorithmName="SHA-512" hashValue="1afcB065V83yltdFzTPiUgl7PJxrNZKEcV6jhLec2ltjNTJw8QejxNYdeEVoxTqspJ2LujJQVLIyzrA5bCSAFw==" saltValue="nzzSvRSP0QaOBLCcGgwY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554</v>
      </c>
      <c r="BQ50" s="1301"/>
      <c r="BR50" s="1301"/>
      <c r="BS50" s="1301"/>
      <c r="BT50" s="1301"/>
      <c r="BU50" s="1301"/>
      <c r="BV50" s="1301"/>
      <c r="BW50" s="1301"/>
      <c r="BX50" s="1301" t="s">
        <v>555</v>
      </c>
      <c r="BY50" s="1301"/>
      <c r="BZ50" s="1301"/>
      <c r="CA50" s="1301"/>
      <c r="CB50" s="1301"/>
      <c r="CC50" s="1301"/>
      <c r="CD50" s="1301"/>
      <c r="CE50" s="1301"/>
      <c r="CF50" s="1301" t="s">
        <v>556</v>
      </c>
      <c r="CG50" s="1301"/>
      <c r="CH50" s="1301"/>
      <c r="CI50" s="1301"/>
      <c r="CJ50" s="1301"/>
      <c r="CK50" s="1301"/>
      <c r="CL50" s="1301"/>
      <c r="CM50" s="1301"/>
      <c r="CN50" s="1301" t="s">
        <v>557</v>
      </c>
      <c r="CO50" s="1301"/>
      <c r="CP50" s="1301"/>
      <c r="CQ50" s="1301"/>
      <c r="CR50" s="1301"/>
      <c r="CS50" s="1301"/>
      <c r="CT50" s="1301"/>
      <c r="CU50" s="1301"/>
      <c r="CV50" s="1301" t="s">
        <v>558</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594</v>
      </c>
      <c r="AO51" s="1305"/>
      <c r="AP51" s="1305"/>
      <c r="AQ51" s="1305"/>
      <c r="AR51" s="1305"/>
      <c r="AS51" s="1305"/>
      <c r="AT51" s="1305"/>
      <c r="AU51" s="1305"/>
      <c r="AV51" s="1305"/>
      <c r="AW51" s="1305"/>
      <c r="AX51" s="1305"/>
      <c r="AY51" s="1305"/>
      <c r="AZ51" s="1305"/>
      <c r="BA51" s="1305"/>
      <c r="BB51" s="1305" t="s">
        <v>595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24.6</v>
      </c>
      <c r="CG51" s="1307"/>
      <c r="CH51" s="1307"/>
      <c r="CI51" s="1307"/>
      <c r="CJ51" s="1307"/>
      <c r="CK51" s="1307"/>
      <c r="CL51" s="1307"/>
      <c r="CM51" s="1307"/>
      <c r="CN51" s="1307">
        <v>28.2</v>
      </c>
      <c r="CO51" s="1307"/>
      <c r="CP51" s="1307"/>
      <c r="CQ51" s="1307"/>
      <c r="CR51" s="1307"/>
      <c r="CS51" s="1307"/>
      <c r="CT51" s="1307"/>
      <c r="CU51" s="1307"/>
      <c r="CV51" s="1307">
        <v>27.1</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66.400000000000006</v>
      </c>
      <c r="CG53" s="1307"/>
      <c r="CH53" s="1307"/>
      <c r="CI53" s="1307"/>
      <c r="CJ53" s="1307"/>
      <c r="CK53" s="1307"/>
      <c r="CL53" s="1307"/>
      <c r="CM53" s="1307"/>
      <c r="CN53" s="1307">
        <v>64.7</v>
      </c>
      <c r="CO53" s="1307"/>
      <c r="CP53" s="1307"/>
      <c r="CQ53" s="1307"/>
      <c r="CR53" s="1307"/>
      <c r="CS53" s="1307"/>
      <c r="CT53" s="1307"/>
      <c r="CU53" s="1307"/>
      <c r="CV53" s="1307">
        <v>65.5</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597</v>
      </c>
      <c r="AO55" s="1301"/>
      <c r="AP55" s="1301"/>
      <c r="AQ55" s="1301"/>
      <c r="AR55" s="1301"/>
      <c r="AS55" s="1301"/>
      <c r="AT55" s="1301"/>
      <c r="AU55" s="1301"/>
      <c r="AV55" s="1301"/>
      <c r="AW55" s="1301"/>
      <c r="AX55" s="1301"/>
      <c r="AY55" s="1301"/>
      <c r="AZ55" s="1301"/>
      <c r="BA55" s="1301"/>
      <c r="BB55" s="1305" t="s">
        <v>598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15</v>
      </c>
      <c r="CG55" s="1307"/>
      <c r="CH55" s="1307"/>
      <c r="CI55" s="1307"/>
      <c r="CJ55" s="1307"/>
      <c r="CK55" s="1307"/>
      <c r="CL55" s="1307"/>
      <c r="CM55" s="1307"/>
      <c r="CN55" s="1307">
        <v>12.2</v>
      </c>
      <c r="CO55" s="1307"/>
      <c r="CP55" s="1307"/>
      <c r="CQ55" s="1307"/>
      <c r="CR55" s="1307"/>
      <c r="CS55" s="1307"/>
      <c r="CT55" s="1307"/>
      <c r="CU55" s="1307"/>
      <c r="CV55" s="1307">
        <v>5</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60.1</v>
      </c>
      <c r="CG57" s="1307"/>
      <c r="CH57" s="1307"/>
      <c r="CI57" s="1307"/>
      <c r="CJ57" s="1307"/>
      <c r="CK57" s="1307"/>
      <c r="CL57" s="1307"/>
      <c r="CM57" s="1307"/>
      <c r="CN57" s="1307">
        <v>61.2</v>
      </c>
      <c r="CO57" s="1307"/>
      <c r="CP57" s="1307"/>
      <c r="CQ57" s="1307"/>
      <c r="CR57" s="1307"/>
      <c r="CS57" s="1307"/>
      <c r="CT57" s="1307"/>
      <c r="CU57" s="1307"/>
      <c r="CV57" s="1307">
        <v>61.7</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599</v>
      </c>
    </row>
    <row r="64" spans="1:109" x14ac:dyDescent="0.15">
      <c r="B64" s="1276"/>
      <c r="G64" s="1283"/>
      <c r="I64" s="1317"/>
      <c r="J64" s="1317"/>
      <c r="K64" s="1317"/>
      <c r="L64" s="1317"/>
      <c r="M64" s="1317"/>
      <c r="N64" s="1318"/>
      <c r="AM64" s="1283"/>
      <c r="AN64" s="1283" t="s">
        <v>591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554</v>
      </c>
      <c r="BQ72" s="1301"/>
      <c r="BR72" s="1301"/>
      <c r="BS72" s="1301"/>
      <c r="BT72" s="1301"/>
      <c r="BU72" s="1301"/>
      <c r="BV72" s="1301"/>
      <c r="BW72" s="1301"/>
      <c r="BX72" s="1301" t="s">
        <v>555</v>
      </c>
      <c r="BY72" s="1301"/>
      <c r="BZ72" s="1301"/>
      <c r="CA72" s="1301"/>
      <c r="CB72" s="1301"/>
      <c r="CC72" s="1301"/>
      <c r="CD72" s="1301"/>
      <c r="CE72" s="1301"/>
      <c r="CF72" s="1301" t="s">
        <v>556</v>
      </c>
      <c r="CG72" s="1301"/>
      <c r="CH72" s="1301"/>
      <c r="CI72" s="1301"/>
      <c r="CJ72" s="1301"/>
      <c r="CK72" s="1301"/>
      <c r="CL72" s="1301"/>
      <c r="CM72" s="1301"/>
      <c r="CN72" s="1301" t="s">
        <v>557</v>
      </c>
      <c r="CO72" s="1301"/>
      <c r="CP72" s="1301"/>
      <c r="CQ72" s="1301"/>
      <c r="CR72" s="1301"/>
      <c r="CS72" s="1301"/>
      <c r="CT72" s="1301"/>
      <c r="CU72" s="1301"/>
      <c r="CV72" s="1301" t="s">
        <v>558</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594</v>
      </c>
      <c r="AO73" s="1305"/>
      <c r="AP73" s="1305"/>
      <c r="AQ73" s="1305"/>
      <c r="AR73" s="1305"/>
      <c r="AS73" s="1305"/>
      <c r="AT73" s="1305"/>
      <c r="AU73" s="1305"/>
      <c r="AV73" s="1305"/>
      <c r="AW73" s="1305"/>
      <c r="AX73" s="1305"/>
      <c r="AY73" s="1305"/>
      <c r="AZ73" s="1305"/>
      <c r="BA73" s="1305"/>
      <c r="BB73" s="1305" t="s">
        <v>598</v>
      </c>
      <c r="BC73" s="1305"/>
      <c r="BD73" s="1305"/>
      <c r="BE73" s="1305"/>
      <c r="BF73" s="1305"/>
      <c r="BG73" s="1305"/>
      <c r="BH73" s="1305"/>
      <c r="BI73" s="1305"/>
      <c r="BJ73" s="1305"/>
      <c r="BK73" s="1305"/>
      <c r="BL73" s="1305"/>
      <c r="BM73" s="1305"/>
      <c r="BN73" s="1305"/>
      <c r="BO73" s="1305"/>
      <c r="BP73" s="1307">
        <v>16.7</v>
      </c>
      <c r="BQ73" s="1307"/>
      <c r="BR73" s="1307"/>
      <c r="BS73" s="1307"/>
      <c r="BT73" s="1307"/>
      <c r="BU73" s="1307"/>
      <c r="BV73" s="1307"/>
      <c r="BW73" s="1307"/>
      <c r="BX73" s="1307">
        <v>19.399999999999999</v>
      </c>
      <c r="BY73" s="1307"/>
      <c r="BZ73" s="1307"/>
      <c r="CA73" s="1307"/>
      <c r="CB73" s="1307"/>
      <c r="CC73" s="1307"/>
      <c r="CD73" s="1307"/>
      <c r="CE73" s="1307"/>
      <c r="CF73" s="1307">
        <v>24.6</v>
      </c>
      <c r="CG73" s="1307"/>
      <c r="CH73" s="1307"/>
      <c r="CI73" s="1307"/>
      <c r="CJ73" s="1307"/>
      <c r="CK73" s="1307"/>
      <c r="CL73" s="1307"/>
      <c r="CM73" s="1307"/>
      <c r="CN73" s="1307">
        <v>28.2</v>
      </c>
      <c r="CO73" s="1307"/>
      <c r="CP73" s="1307"/>
      <c r="CQ73" s="1307"/>
      <c r="CR73" s="1307"/>
      <c r="CS73" s="1307"/>
      <c r="CT73" s="1307"/>
      <c r="CU73" s="1307"/>
      <c r="CV73" s="1307">
        <v>27.1</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601</v>
      </c>
      <c r="BC75" s="1305"/>
      <c r="BD75" s="1305"/>
      <c r="BE75" s="1305"/>
      <c r="BF75" s="1305"/>
      <c r="BG75" s="1305"/>
      <c r="BH75" s="1305"/>
      <c r="BI75" s="1305"/>
      <c r="BJ75" s="1305"/>
      <c r="BK75" s="1305"/>
      <c r="BL75" s="1305"/>
      <c r="BM75" s="1305"/>
      <c r="BN75" s="1305"/>
      <c r="BO75" s="1305"/>
      <c r="BP75" s="1307">
        <v>1.4</v>
      </c>
      <c r="BQ75" s="1307"/>
      <c r="BR75" s="1307"/>
      <c r="BS75" s="1307"/>
      <c r="BT75" s="1307"/>
      <c r="BU75" s="1307"/>
      <c r="BV75" s="1307"/>
      <c r="BW75" s="1307"/>
      <c r="BX75" s="1307">
        <v>0.5</v>
      </c>
      <c r="BY75" s="1307"/>
      <c r="BZ75" s="1307"/>
      <c r="CA75" s="1307"/>
      <c r="CB75" s="1307"/>
      <c r="CC75" s="1307"/>
      <c r="CD75" s="1307"/>
      <c r="CE75" s="1307"/>
      <c r="CF75" s="1307">
        <v>0.4</v>
      </c>
      <c r="CG75" s="1307"/>
      <c r="CH75" s="1307"/>
      <c r="CI75" s="1307"/>
      <c r="CJ75" s="1307"/>
      <c r="CK75" s="1307"/>
      <c r="CL75" s="1307"/>
      <c r="CM75" s="1307"/>
      <c r="CN75" s="1307">
        <v>1.2</v>
      </c>
      <c r="CO75" s="1307"/>
      <c r="CP75" s="1307"/>
      <c r="CQ75" s="1307"/>
      <c r="CR75" s="1307"/>
      <c r="CS75" s="1307"/>
      <c r="CT75" s="1307"/>
      <c r="CU75" s="1307"/>
      <c r="CV75" s="1307">
        <v>2</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602</v>
      </c>
      <c r="AO77" s="1301"/>
      <c r="AP77" s="1301"/>
      <c r="AQ77" s="1301"/>
      <c r="AR77" s="1301"/>
      <c r="AS77" s="1301"/>
      <c r="AT77" s="1301"/>
      <c r="AU77" s="1301"/>
      <c r="AV77" s="1301"/>
      <c r="AW77" s="1301"/>
      <c r="AX77" s="1301"/>
      <c r="AY77" s="1301"/>
      <c r="AZ77" s="1301"/>
      <c r="BA77" s="1301"/>
      <c r="BB77" s="1305" t="s">
        <v>595</v>
      </c>
      <c r="BC77" s="1305"/>
      <c r="BD77" s="1305"/>
      <c r="BE77" s="1305"/>
      <c r="BF77" s="1305"/>
      <c r="BG77" s="1305"/>
      <c r="BH77" s="1305"/>
      <c r="BI77" s="1305"/>
      <c r="BJ77" s="1305"/>
      <c r="BK77" s="1305"/>
      <c r="BL77" s="1305"/>
      <c r="BM77" s="1305"/>
      <c r="BN77" s="1305"/>
      <c r="BO77" s="1305"/>
      <c r="BP77" s="1307">
        <v>33.799999999999997</v>
      </c>
      <c r="BQ77" s="1307"/>
      <c r="BR77" s="1307"/>
      <c r="BS77" s="1307"/>
      <c r="BT77" s="1307"/>
      <c r="BU77" s="1307"/>
      <c r="BV77" s="1307"/>
      <c r="BW77" s="1307"/>
      <c r="BX77" s="1307">
        <v>17.8</v>
      </c>
      <c r="BY77" s="1307"/>
      <c r="BZ77" s="1307"/>
      <c r="CA77" s="1307"/>
      <c r="CB77" s="1307"/>
      <c r="CC77" s="1307"/>
      <c r="CD77" s="1307"/>
      <c r="CE77" s="1307"/>
      <c r="CF77" s="1307">
        <v>15</v>
      </c>
      <c r="CG77" s="1307"/>
      <c r="CH77" s="1307"/>
      <c r="CI77" s="1307"/>
      <c r="CJ77" s="1307"/>
      <c r="CK77" s="1307"/>
      <c r="CL77" s="1307"/>
      <c r="CM77" s="1307"/>
      <c r="CN77" s="1307">
        <v>12.2</v>
      </c>
      <c r="CO77" s="1307"/>
      <c r="CP77" s="1307"/>
      <c r="CQ77" s="1307"/>
      <c r="CR77" s="1307"/>
      <c r="CS77" s="1307"/>
      <c r="CT77" s="1307"/>
      <c r="CU77" s="1307"/>
      <c r="CV77" s="1307">
        <v>5</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603</v>
      </c>
      <c r="BC79" s="1305"/>
      <c r="BD79" s="1305"/>
      <c r="BE79" s="1305"/>
      <c r="BF79" s="1305"/>
      <c r="BG79" s="1305"/>
      <c r="BH79" s="1305"/>
      <c r="BI79" s="1305"/>
      <c r="BJ79" s="1305"/>
      <c r="BK79" s="1305"/>
      <c r="BL79" s="1305"/>
      <c r="BM79" s="1305"/>
      <c r="BN79" s="1305"/>
      <c r="BO79" s="1305"/>
      <c r="BP79" s="1307">
        <v>7.1</v>
      </c>
      <c r="BQ79" s="1307"/>
      <c r="BR79" s="1307"/>
      <c r="BS79" s="1307"/>
      <c r="BT79" s="1307"/>
      <c r="BU79" s="1307"/>
      <c r="BV79" s="1307"/>
      <c r="BW79" s="1307"/>
      <c r="BX79" s="1307">
        <v>5.3</v>
      </c>
      <c r="BY79" s="1307"/>
      <c r="BZ79" s="1307"/>
      <c r="CA79" s="1307"/>
      <c r="CB79" s="1307"/>
      <c r="CC79" s="1307"/>
      <c r="CD79" s="1307"/>
      <c r="CE79" s="1307"/>
      <c r="CF79" s="1307">
        <v>5</v>
      </c>
      <c r="CG79" s="1307"/>
      <c r="CH79" s="1307"/>
      <c r="CI79" s="1307"/>
      <c r="CJ79" s="1307"/>
      <c r="CK79" s="1307"/>
      <c r="CL79" s="1307"/>
      <c r="CM79" s="1307"/>
      <c r="CN79" s="1307">
        <v>4.8</v>
      </c>
      <c r="CO79" s="1307"/>
      <c r="CP79" s="1307"/>
      <c r="CQ79" s="1307"/>
      <c r="CR79" s="1307"/>
      <c r="CS79" s="1307"/>
      <c r="CT79" s="1307"/>
      <c r="CU79" s="1307"/>
      <c r="CV79" s="1307">
        <v>4.5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wqoLpuFsb+JmofmWmjU7uYmj3OSC9Ep0yN/cKYB4PCUQQI7zXbA4wACggQ4ejE3wDM6+7FxN6fykERIaSeI/w==" saltValue="0CLsXG3OyfXs/5YayNjHe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aw5pfkZhTLCZWqlJJrTZkhry7RDDc6/Cd0dfvKtP3ndXW5nN9QKRye+QvEGRwo6TqnsvSze+VrxRpKjAkuxQ==" saltValue="7zbE4+OBPU0UaLVZ8N3k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w3qTpPODus3/t32Rm6q4MwVu/MJrcNBOj8mludiKWhdH9LkgcJFR52Aj6d+0D/FkIlEk9XVPC0MCGUz6HTnzA==" saltValue="WkxRo6QKZX98btDz1mM5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49624</v>
      </c>
      <c r="E3" s="161"/>
      <c r="F3" s="162">
        <v>53605</v>
      </c>
      <c r="G3" s="163"/>
      <c r="H3" s="164"/>
    </row>
    <row r="4" spans="1:8" x14ac:dyDescent="0.15">
      <c r="A4" s="165"/>
      <c r="B4" s="166"/>
      <c r="C4" s="167"/>
      <c r="D4" s="168">
        <v>36685</v>
      </c>
      <c r="E4" s="169"/>
      <c r="F4" s="170">
        <v>28343</v>
      </c>
      <c r="G4" s="171"/>
      <c r="H4" s="172"/>
    </row>
    <row r="5" spans="1:8" x14ac:dyDescent="0.15">
      <c r="A5" s="153" t="s">
        <v>546</v>
      </c>
      <c r="B5" s="158"/>
      <c r="C5" s="159"/>
      <c r="D5" s="160">
        <v>40562</v>
      </c>
      <c r="E5" s="161"/>
      <c r="F5" s="162">
        <v>44267</v>
      </c>
      <c r="G5" s="163"/>
      <c r="H5" s="164"/>
    </row>
    <row r="6" spans="1:8" x14ac:dyDescent="0.15">
      <c r="A6" s="165"/>
      <c r="B6" s="166"/>
      <c r="C6" s="167"/>
      <c r="D6" s="168">
        <v>32268</v>
      </c>
      <c r="E6" s="169"/>
      <c r="F6" s="170">
        <v>26161</v>
      </c>
      <c r="G6" s="171"/>
      <c r="H6" s="172"/>
    </row>
    <row r="7" spans="1:8" x14ac:dyDescent="0.15">
      <c r="A7" s="153" t="s">
        <v>547</v>
      </c>
      <c r="B7" s="158"/>
      <c r="C7" s="159"/>
      <c r="D7" s="160">
        <v>48790</v>
      </c>
      <c r="E7" s="161"/>
      <c r="F7" s="162">
        <v>40879</v>
      </c>
      <c r="G7" s="163"/>
      <c r="H7" s="164"/>
    </row>
    <row r="8" spans="1:8" x14ac:dyDescent="0.15">
      <c r="A8" s="165"/>
      <c r="B8" s="166"/>
      <c r="C8" s="167"/>
      <c r="D8" s="168">
        <v>34509</v>
      </c>
      <c r="E8" s="169"/>
      <c r="F8" s="170">
        <v>24087</v>
      </c>
      <c r="G8" s="171"/>
      <c r="H8" s="172"/>
    </row>
    <row r="9" spans="1:8" x14ac:dyDescent="0.15">
      <c r="A9" s="153" t="s">
        <v>548</v>
      </c>
      <c r="B9" s="158"/>
      <c r="C9" s="159"/>
      <c r="D9" s="160">
        <v>30486</v>
      </c>
      <c r="E9" s="161"/>
      <c r="F9" s="162">
        <v>42651</v>
      </c>
      <c r="G9" s="163"/>
      <c r="H9" s="164"/>
    </row>
    <row r="10" spans="1:8" x14ac:dyDescent="0.15">
      <c r="A10" s="165"/>
      <c r="B10" s="166"/>
      <c r="C10" s="167"/>
      <c r="D10" s="168">
        <v>18959</v>
      </c>
      <c r="E10" s="169"/>
      <c r="F10" s="170">
        <v>22675</v>
      </c>
      <c r="G10" s="171"/>
      <c r="H10" s="172"/>
    </row>
    <row r="11" spans="1:8" x14ac:dyDescent="0.15">
      <c r="A11" s="153" t="s">
        <v>549</v>
      </c>
      <c r="B11" s="158"/>
      <c r="C11" s="159"/>
      <c r="D11" s="160">
        <v>31025</v>
      </c>
      <c r="E11" s="161"/>
      <c r="F11" s="162">
        <v>43226</v>
      </c>
      <c r="G11" s="163"/>
      <c r="H11" s="164"/>
    </row>
    <row r="12" spans="1:8" x14ac:dyDescent="0.15">
      <c r="A12" s="165"/>
      <c r="B12" s="166"/>
      <c r="C12" s="173"/>
      <c r="D12" s="168">
        <v>19346</v>
      </c>
      <c r="E12" s="169"/>
      <c r="F12" s="170">
        <v>22622</v>
      </c>
      <c r="G12" s="171"/>
      <c r="H12" s="172"/>
    </row>
    <row r="13" spans="1:8" x14ac:dyDescent="0.15">
      <c r="A13" s="153"/>
      <c r="B13" s="158"/>
      <c r="C13" s="174"/>
      <c r="D13" s="175">
        <v>40097</v>
      </c>
      <c r="E13" s="176"/>
      <c r="F13" s="177">
        <v>44926</v>
      </c>
      <c r="G13" s="178"/>
      <c r="H13" s="164"/>
    </row>
    <row r="14" spans="1:8" x14ac:dyDescent="0.15">
      <c r="A14" s="165"/>
      <c r="B14" s="166"/>
      <c r="C14" s="167"/>
      <c r="D14" s="168">
        <v>28353</v>
      </c>
      <c r="E14" s="169"/>
      <c r="F14" s="170">
        <v>24778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9.85</v>
      </c>
      <c r="C19" s="179">
        <f>ROUND(VALUE(SUBSTITUTE(実質収支比率等に係る経年分析!G$48,"▲","-")),2)</f>
        <v>10.59</v>
      </c>
      <c r="D19" s="179">
        <f>ROUND(VALUE(SUBSTITUTE(実質収支比率等に係る経年分析!H$48,"▲","-")),2)</f>
        <v>8.27</v>
      </c>
      <c r="E19" s="179">
        <f>ROUND(VALUE(SUBSTITUTE(実質収支比率等に係る経年分析!I$48,"▲","-")),2)</f>
        <v>13.7</v>
      </c>
      <c r="F19" s="179">
        <f>ROUND(VALUE(SUBSTITUTE(実質収支比率等に係る経年分析!J$48,"▲","-")),2)</f>
        <v>10.14</v>
      </c>
    </row>
    <row r="20" spans="1:11" x14ac:dyDescent="0.15">
      <c r="A20" s="179" t="s">
        <v>55</v>
      </c>
      <c r="B20" s="179">
        <f>ROUND(VALUE(SUBSTITUTE(実質収支比率等に係る経年分析!F$47,"▲","-")),2)</f>
        <v>16.149999999999999</v>
      </c>
      <c r="C20" s="179">
        <f>ROUND(VALUE(SUBSTITUTE(実質収支比率等に係る経年分析!G$47,"▲","-")),2)</f>
        <v>15.55</v>
      </c>
      <c r="D20" s="179">
        <f>ROUND(VALUE(SUBSTITUTE(実質収支比率等に係る経年分析!H$47,"▲","-")),2)</f>
        <v>13.97</v>
      </c>
      <c r="E20" s="179">
        <f>ROUND(VALUE(SUBSTITUTE(実質収支比率等に係る経年分析!I$47,"▲","-")),2)</f>
        <v>11.56</v>
      </c>
      <c r="F20" s="179">
        <f>ROUND(VALUE(SUBSTITUTE(実質収支比率等に係る経年分析!J$47,"▲","-")),2)</f>
        <v>13.04</v>
      </c>
    </row>
    <row r="21" spans="1:11" x14ac:dyDescent="0.15">
      <c r="A21" s="179" t="s">
        <v>56</v>
      </c>
      <c r="B21" s="179">
        <f>IF(ISNUMBER(VALUE(SUBSTITUTE(実質収支比率等に係る経年分析!F$49,"▲","-"))),ROUND(VALUE(SUBSTITUTE(実質収支比率等に係る経年分析!F$49,"▲","-")),2),NA())</f>
        <v>-2.72</v>
      </c>
      <c r="C21" s="179">
        <f>IF(ISNUMBER(VALUE(SUBSTITUTE(実質収支比率等に係る経年分析!G$49,"▲","-"))),ROUND(VALUE(SUBSTITUTE(実質収支比率等に係る経年分析!G$49,"▲","-")),2),NA())</f>
        <v>0.59</v>
      </c>
      <c r="D21" s="179">
        <f>IF(ISNUMBER(VALUE(SUBSTITUTE(実質収支比率等に係る経年分析!H$49,"▲","-"))),ROUND(VALUE(SUBSTITUTE(実質収支比率等に係る経年分析!H$49,"▲","-")),2),NA())</f>
        <v>-3.77</v>
      </c>
      <c r="E21" s="179">
        <f>IF(ISNUMBER(VALUE(SUBSTITUTE(実質収支比率等に係る経年分析!I$49,"▲","-"))),ROUND(VALUE(SUBSTITUTE(実質収支比率等に係る経年分析!I$49,"▲","-")),2),NA())</f>
        <v>3.29</v>
      </c>
      <c r="F21" s="179">
        <f>IF(ISNUMBER(VALUE(SUBSTITUTE(実質収支比率等に係る経年分析!J$49,"▲","-"))),ROUND(VALUE(SUBSTITUTE(実質収支比率等に係る経年分析!J$49,"▲","-")),2),NA())</f>
        <v>-1.9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0.56000000000000005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0.95</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2.0099999999999998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1.1200000000000001</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9.84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10.58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10.130000000000001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2948</v>
      </c>
      <c r="E42" s="181"/>
      <c r="F42" s="181"/>
      <c r="G42" s="181">
        <f>'実質公債費比率（分子）の構造'!L$52</f>
        <v>2811</v>
      </c>
      <c r="H42" s="181"/>
      <c r="I42" s="181"/>
      <c r="J42" s="181">
        <f>'実質公債費比率（分子）の構造'!M$52</f>
        <v>2882</v>
      </c>
      <c r="K42" s="181"/>
      <c r="L42" s="181"/>
      <c r="M42" s="181">
        <f>'実質公債費比率（分子）の構造'!N$52</f>
        <v>2900</v>
      </c>
      <c r="N42" s="181"/>
      <c r="O42" s="181"/>
      <c r="P42" s="181">
        <f>'実質公債費比率（分子）の構造'!O$52</f>
        <v>2910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75</v>
      </c>
      <c r="C44" s="181"/>
      <c r="D44" s="181"/>
      <c r="E44" s="181">
        <f>'実質公債費比率（分子）の構造'!L$50</f>
        <v>75</v>
      </c>
      <c r="F44" s="181"/>
      <c r="G44" s="181"/>
      <c r="H44" s="181">
        <f>'実質公債費比率（分子）の構造'!M$50</f>
        <v>75</v>
      </c>
      <c r="I44" s="181"/>
      <c r="J44" s="181"/>
      <c r="K44" s="181">
        <f>'実質公債費比率（分子）の構造'!N$50</f>
        <v>65</v>
      </c>
      <c r="L44" s="181"/>
      <c r="M44" s="181"/>
      <c r="N44" s="181">
        <f>'実質公債費比率（分子）の構造'!O$50</f>
        <v>65</v>
      </c>
      <c r="O44" s="181"/>
      <c r="P44" s="181"/>
    </row>
    <row r="45" spans="1:16" x14ac:dyDescent="0.15">
      <c r="A45" s="181" t="s">
        <v>66</v>
      </c>
      <c r="B45" s="181">
        <f>'実質公債費比率（分子）の構造'!K$49</f>
        <v>39</v>
      </c>
      <c r="C45" s="181"/>
      <c r="D45" s="181"/>
      <c r="E45" s="181">
        <f>'実質公債費比率（分子）の構造'!L$49</f>
        <v>19</v>
      </c>
      <c r="F45" s="181"/>
      <c r="G45" s="181"/>
      <c r="H45" s="181">
        <f>'実質公債費比率（分子）の構造'!M$49</f>
        <v>21</v>
      </c>
      <c r="I45" s="181"/>
      <c r="J45" s="181"/>
      <c r="K45" s="181">
        <f>'実質公債費比率（分子）の構造'!N$49</f>
        <v>50</v>
      </c>
      <c r="L45" s="181"/>
      <c r="M45" s="181"/>
      <c r="N45" s="181">
        <f>'実質公債費比率（分子）の構造'!O$49</f>
        <v>103</v>
      </c>
      <c r="O45" s="181"/>
      <c r="P45" s="181"/>
    </row>
    <row r="46" spans="1:16" x14ac:dyDescent="0.15">
      <c r="A46" s="181" t="s">
        <v>67</v>
      </c>
      <c r="B46" s="181">
        <f>'実質公債費比率（分子）の構造'!K$48</f>
        <v>334</v>
      </c>
      <c r="C46" s="181"/>
      <c r="D46" s="181"/>
      <c r="E46" s="181">
        <f>'実質公債費比率（分子）の構造'!L$48</f>
        <v>314</v>
      </c>
      <c r="F46" s="181"/>
      <c r="G46" s="181"/>
      <c r="H46" s="181">
        <f>'実質公債費比率（分子）の構造'!M$48</f>
        <v>288</v>
      </c>
      <c r="I46" s="181"/>
      <c r="J46" s="181"/>
      <c r="K46" s="181">
        <f>'実質公債費比率（分子）の構造'!N$48</f>
        <v>305</v>
      </c>
      <c r="L46" s="181"/>
      <c r="M46" s="181"/>
      <c r="N46" s="181">
        <f>'実質公債費比率（分子）の構造'!O$48</f>
        <v>290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2468</v>
      </c>
      <c r="C49" s="181"/>
      <c r="D49" s="181"/>
      <c r="E49" s="181">
        <f>'実質公債費比率（分子）の構造'!L$45</f>
        <v>2540</v>
      </c>
      <c r="F49" s="181"/>
      <c r="G49" s="181"/>
      <c r="H49" s="181">
        <f>'実質公債費比率（分子）の構造'!M$45</f>
        <v>2629</v>
      </c>
      <c r="I49" s="181"/>
      <c r="J49" s="181"/>
      <c r="K49" s="181">
        <f>'実質公債費比率（分子）の構造'!N$45</f>
        <v>2828</v>
      </c>
      <c r="L49" s="181"/>
      <c r="M49" s="181"/>
      <c r="N49" s="181">
        <f>'実質公債費比率（分子）の構造'!O$45</f>
        <v>3018</v>
      </c>
      <c r="O49" s="181"/>
      <c r="P49" s="181"/>
    </row>
    <row r="50" spans="1:16" x14ac:dyDescent="0.15">
      <c r="A50" s="181" t="s">
        <v>71</v>
      </c>
      <c r="B50" s="181" t="e">
        <f>NA()</f>
        <v>#N/A</v>
      </c>
      <c r="C50" s="181">
        <f>IF(ISNUMBER('実質公債費比率（分子）の構造'!K$53),'実質公債費比率（分子）の構造'!K$53,NA())</f>
        <v>-32</v>
      </c>
      <c r="D50" s="181" t="e">
        <f>NA()</f>
        <v>#N/A</v>
      </c>
      <c r="E50" s="181" t="e">
        <f>NA()</f>
        <v>#N/A</v>
      </c>
      <c r="F50" s="181">
        <f>IF(ISNUMBER('実質公債費比率（分子）の構造'!L$53),'実質公債費比率（分子）の構造'!L$53,NA())</f>
        <v>137</v>
      </c>
      <c r="G50" s="181" t="e">
        <f>NA()</f>
        <v>#N/A</v>
      </c>
      <c r="H50" s="181" t="e">
        <f>NA()</f>
        <v>#N/A</v>
      </c>
      <c r="I50" s="181">
        <f>IF(ISNUMBER('実質公債費比率（分子）の構造'!M$53),'実質公債費比率（分子）の構造'!M$53,NA())</f>
        <v>131</v>
      </c>
      <c r="J50" s="181" t="e">
        <f>NA()</f>
        <v>#N/A</v>
      </c>
      <c r="K50" s="181" t="e">
        <f>NA()</f>
        <v>#N/A</v>
      </c>
      <c r="L50" s="181">
        <f>IF(ISNUMBER('実質公債費比率（分子）の構造'!N$53),'実質公債費比率（分子）の構造'!N$53,NA())</f>
        <v>348</v>
      </c>
      <c r="M50" s="181" t="e">
        <f>NA()</f>
        <v>#N/A</v>
      </c>
      <c r="N50" s="181" t="e">
        <f>NA()</f>
        <v>#N/A</v>
      </c>
      <c r="O50" s="181">
        <f>IF(ISNUMBER('実質公債費比率（分子）の構造'!O$53),'実質公債費比率（分子）の構造'!O$53,NA())</f>
        <v>566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26551</v>
      </c>
      <c r="E56" s="180"/>
      <c r="F56" s="180"/>
      <c r="G56" s="180">
        <f>'将来負担比率（分子）の構造'!J$52</f>
        <v>27753</v>
      </c>
      <c r="H56" s="180"/>
      <c r="I56" s="180"/>
      <c r="J56" s="180">
        <f>'将来負担比率（分子）の構造'!K$52</f>
        <v>28760</v>
      </c>
      <c r="K56" s="180"/>
      <c r="L56" s="180"/>
      <c r="M56" s="180">
        <f>'将来負担比率（分子）の構造'!L$52</f>
        <v>28751</v>
      </c>
      <c r="N56" s="180"/>
      <c r="O56" s="180"/>
      <c r="P56" s="180">
        <f>'将来負担比率（分子）の構造'!M$52</f>
        <v>28559</v>
      </c>
    </row>
    <row r="57" spans="1:16" x14ac:dyDescent="0.15">
      <c r="A57" s="180" t="s">
        <v>42</v>
      </c>
      <c r="B57" s="180"/>
      <c r="C57" s="180"/>
      <c r="D57" s="180">
        <f>'将来負担比率（分子）の構造'!I$51</f>
        <v>5308</v>
      </c>
      <c r="E57" s="180"/>
      <c r="F57" s="180"/>
      <c r="G57" s="180">
        <f>'将来負担比率（分子）の構造'!J$51</f>
        <v>5281</v>
      </c>
      <c r="H57" s="180"/>
      <c r="I57" s="180"/>
      <c r="J57" s="180">
        <f>'将来負担比率（分子）の構造'!K$51</f>
        <v>5858</v>
      </c>
      <c r="K57" s="180"/>
      <c r="L57" s="180"/>
      <c r="M57" s="180">
        <f>'将来負担比率（分子）の構造'!L$51</f>
        <v>5927</v>
      </c>
      <c r="N57" s="180"/>
      <c r="O57" s="180"/>
      <c r="P57" s="180">
        <f>'将来負担比率（分子）の構造'!M$51</f>
        <v>6471</v>
      </c>
    </row>
    <row r="58" spans="1:16" x14ac:dyDescent="0.15">
      <c r="A58" s="180" t="s">
        <v>41</v>
      </c>
      <c r="B58" s="180"/>
      <c r="C58" s="180"/>
      <c r="D58" s="180">
        <f>'将来負担比率（分子）の構造'!I$50</f>
        <v>6485</v>
      </c>
      <c r="E58" s="180"/>
      <c r="F58" s="180"/>
      <c r="G58" s="180">
        <f>'将来負担比率（分子）の構造'!J$50</f>
        <v>6468</v>
      </c>
      <c r="H58" s="180"/>
      <c r="I58" s="180"/>
      <c r="J58" s="180">
        <f>'将来負担比率（分子）の構造'!K$50</f>
        <v>6542</v>
      </c>
      <c r="K58" s="180"/>
      <c r="L58" s="180"/>
      <c r="M58" s="180">
        <f>'将来負担比率（分子）の構造'!L$50</f>
        <v>6265</v>
      </c>
      <c r="N58" s="180"/>
      <c r="O58" s="180"/>
      <c r="P58" s="180">
        <f>'将来負担比率（分子）の構造'!M$50</f>
        <v>6913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f>'将来負担比率（分子）の構造'!J$46</f>
        <v>3</v>
      </c>
      <c r="F61" s="180"/>
      <c r="G61" s="180"/>
      <c r="H61" s="180" t="str">
        <f>'将来負担比率（分子）の構造'!K$46</f>
        <v>-</v>
      </c>
      <c r="I61" s="180"/>
      <c r="J61" s="180"/>
      <c r="K61" s="180">
        <f>'将来負担比率（分子）の構造'!L$46</f>
        <v>3</v>
      </c>
      <c r="L61" s="180"/>
      <c r="M61" s="180"/>
      <c r="N61" s="180" t="str">
        <f>'将来負担比率（分子）の構造'!M$46</f>
        <v>-</v>
      </c>
      <c r="O61" s="180"/>
      <c r="P61" s="180"/>
    </row>
    <row r="62" spans="1:16" x14ac:dyDescent="0.15">
      <c r="A62" s="180" t="s">
        <v>35</v>
      </c>
      <c r="B62" s="180">
        <f>'将来負担比率（分子）の構造'!I$45</f>
        <v>3846</v>
      </c>
      <c r="C62" s="180"/>
      <c r="D62" s="180"/>
      <c r="E62" s="180">
        <f>'将来負担比率（分子）の構造'!J$45</f>
        <v>3452</v>
      </c>
      <c r="F62" s="180"/>
      <c r="G62" s="180"/>
      <c r="H62" s="180">
        <f>'将来負担比率（分子）の構造'!K$45</f>
        <v>3308</v>
      </c>
      <c r="I62" s="180"/>
      <c r="J62" s="180"/>
      <c r="K62" s="180">
        <f>'将来負担比率（分子）の構造'!L$45</f>
        <v>3234</v>
      </c>
      <c r="L62" s="180"/>
      <c r="M62" s="180"/>
      <c r="N62" s="180">
        <f>'将来負担比率（分子）の構造'!M$45</f>
        <v>2923</v>
      </c>
      <c r="O62" s="180"/>
      <c r="P62" s="180"/>
    </row>
    <row r="63" spans="1:16" x14ac:dyDescent="0.15">
      <c r="A63" s="180" t="s">
        <v>34</v>
      </c>
      <c r="B63" s="180">
        <f>'将来負担比率（分子）の構造'!I$44</f>
        <v>364</v>
      </c>
      <c r="C63" s="180"/>
      <c r="D63" s="180"/>
      <c r="E63" s="180">
        <f>'将来負担比率（分子）の構造'!J$44</f>
        <v>806</v>
      </c>
      <c r="F63" s="180"/>
      <c r="G63" s="180"/>
      <c r="H63" s="180">
        <f>'将来負担比率（分子）の構造'!K$44</f>
        <v>1106</v>
      </c>
      <c r="I63" s="180"/>
      <c r="J63" s="180"/>
      <c r="K63" s="180">
        <f>'将来負担比率（分子）の構造'!L$44</f>
        <v>1052</v>
      </c>
      <c r="L63" s="180"/>
      <c r="M63" s="180"/>
      <c r="N63" s="180">
        <f>'将来負担比率（分子）の構造'!M$44</f>
        <v>1482</v>
      </c>
      <c r="O63" s="180"/>
      <c r="P63" s="180"/>
    </row>
    <row r="64" spans="1:16" x14ac:dyDescent="0.15">
      <c r="A64" s="180" t="s">
        <v>33</v>
      </c>
      <c r="B64" s="180">
        <f>'将来負担比率（分子）の構造'!I$43</f>
        <v>4073</v>
      </c>
      <c r="C64" s="180"/>
      <c r="D64" s="180"/>
      <c r="E64" s="180">
        <f>'将来負担比率（分子）の構造'!J$43</f>
        <v>3733</v>
      </c>
      <c r="F64" s="180"/>
      <c r="G64" s="180"/>
      <c r="H64" s="180">
        <f>'将来負担比率（分子）の構造'!K$43</f>
        <v>3635</v>
      </c>
      <c r="I64" s="180"/>
      <c r="J64" s="180"/>
      <c r="K64" s="180">
        <f>'将来負担比率（分子）の構造'!L$43</f>
        <v>3361</v>
      </c>
      <c r="L64" s="180"/>
      <c r="M64" s="180"/>
      <c r="N64" s="180">
        <f>'将来負担比率（分子）の構造'!M$43</f>
        <v>3336</v>
      </c>
      <c r="O64" s="180"/>
      <c r="P64" s="180"/>
    </row>
    <row r="65" spans="1:16" x14ac:dyDescent="0.15">
      <c r="A65" s="180" t="s">
        <v>32</v>
      </c>
      <c r="B65" s="180">
        <f>'将来負担比率（分子）の構造'!I$42</f>
        <v>756</v>
      </c>
      <c r="C65" s="180"/>
      <c r="D65" s="180"/>
      <c r="E65" s="180">
        <f>'将来負担比率（分子）の構造'!J$42</f>
        <v>701</v>
      </c>
      <c r="F65" s="180"/>
      <c r="G65" s="180"/>
      <c r="H65" s="180">
        <f>'将来負担比率（分子）の構造'!K$42</f>
        <v>645</v>
      </c>
      <c r="I65" s="180"/>
      <c r="J65" s="180"/>
      <c r="K65" s="180">
        <f>'将来負担比率（分子）の構造'!L$42</f>
        <v>627</v>
      </c>
      <c r="L65" s="180"/>
      <c r="M65" s="180"/>
      <c r="N65" s="180">
        <f>'将来負担比率（分子）の構造'!M$42</f>
        <v>964</v>
      </c>
      <c r="O65" s="180"/>
      <c r="P65" s="180"/>
    </row>
    <row r="66" spans="1:16" x14ac:dyDescent="0.15">
      <c r="A66" s="180" t="s">
        <v>31</v>
      </c>
      <c r="B66" s="180">
        <f>'将来負担比率（分子）の構造'!I$41</f>
        <v>32038</v>
      </c>
      <c r="C66" s="180"/>
      <c r="D66" s="180"/>
      <c r="E66" s="180">
        <f>'将来負担比率（分子）の構造'!J$41</f>
        <v>34063</v>
      </c>
      <c r="F66" s="180"/>
      <c r="G66" s="180"/>
      <c r="H66" s="180">
        <f>'将来負担比率（分子）の構造'!K$41</f>
        <v>36611</v>
      </c>
      <c r="I66" s="180"/>
      <c r="J66" s="180"/>
      <c r="K66" s="180">
        <f>'将来負担比率（分子）の構造'!L$41</f>
        <v>37470</v>
      </c>
      <c r="L66" s="180"/>
      <c r="M66" s="180"/>
      <c r="N66" s="180">
        <f>'将来負担比率（分子）の構造'!M$41</f>
        <v>37898</v>
      </c>
      <c r="O66" s="180"/>
      <c r="P66" s="180"/>
    </row>
    <row r="67" spans="1:16" x14ac:dyDescent="0.15">
      <c r="A67" s="180" t="s">
        <v>75</v>
      </c>
      <c r="B67" s="180" t="e">
        <f>NA()</f>
        <v>#N/A</v>
      </c>
      <c r="C67" s="180">
        <f>IF(ISNUMBER('将来負担比率（分子）の構造'!I$53), IF('将来負担比率（分子）の構造'!I$53 &lt; 0, 0, '将来負担比率（分子）の構造'!I$53), NA())</f>
        <v>2733</v>
      </c>
      <c r="D67" s="180" t="e">
        <f>NA()</f>
        <v>#N/A</v>
      </c>
      <c r="E67" s="180" t="e">
        <f>NA()</f>
        <v>#N/A</v>
      </c>
      <c r="F67" s="180">
        <f>IF(ISNUMBER('将来負担比率（分子）の構造'!J$53), IF('将来負担比率（分子）の構造'!J$53 &lt; 0, 0, '将来負担比率（分子）の構造'!J$53), NA())</f>
        <v>3255</v>
      </c>
      <c r="G67" s="180" t="e">
        <f>NA()</f>
        <v>#N/A</v>
      </c>
      <c r="H67" s="180" t="e">
        <f>NA()</f>
        <v>#N/A</v>
      </c>
      <c r="I67" s="180">
        <f>IF(ISNUMBER('将来負担比率（分子）の構造'!K$53), IF('将来負担比率（分子）の構造'!K$53 &lt; 0, 0, '将来負担比率（分子）の構造'!K$53), NA())</f>
        <v>4145</v>
      </c>
      <c r="J67" s="180" t="e">
        <f>NA()</f>
        <v>#N/A</v>
      </c>
      <c r="K67" s="180" t="e">
        <f>NA()</f>
        <v>#N/A</v>
      </c>
      <c r="L67" s="180">
        <f>IF(ISNUMBER('将来負担比率（分子）の構造'!L$53), IF('将来負担比率（分子）の構造'!L$53 &lt; 0, 0, '将来負担比率（分子）の構造'!L$53), NA())</f>
        <v>4802</v>
      </c>
      <c r="M67" s="180" t="e">
        <f>NA()</f>
        <v>#N/A</v>
      </c>
      <c r="N67" s="180" t="e">
        <f>NA()</f>
        <v>#N/A</v>
      </c>
      <c r="O67" s="180">
        <f>IF(ISNUMBER('将来負担比率（分子）の構造'!M$53), IF('将来負担比率（分子）の構造'!M$53 &lt; 0, 0, '将来負担比率（分子）の構造'!M$53), NA())</f>
        <v>4660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2650</v>
      </c>
      <c r="C72" s="184">
        <f>基金残高に係る経年分析!G55</f>
        <v>2219</v>
      </c>
      <c r="D72" s="184">
        <f>基金残高に係る経年分析!H55</f>
        <v>2522</v>
      </c>
    </row>
    <row r="73" spans="1:16" x14ac:dyDescent="0.15">
      <c r="A73" s="183" t="s">
        <v>78</v>
      </c>
      <c r="B73" s="184">
        <f>基金残高に係る経年分析!F56</f>
        <v>2001</v>
      </c>
      <c r="C73" s="184">
        <f>基金残高に係る経年分析!G56</f>
        <v>2189</v>
      </c>
      <c r="D73" s="184">
        <f>基金残高に係る経年分析!H56</f>
        <v>2282</v>
      </c>
    </row>
    <row r="74" spans="1:16" x14ac:dyDescent="0.15">
      <c r="A74" s="183" t="s">
        <v>79</v>
      </c>
      <c r="B74" s="184">
        <f>基金残高に係る経年分析!F57</f>
        <v>929</v>
      </c>
      <c r="C74" s="184">
        <f>基金残高に係る経年分析!G57</f>
        <v>820</v>
      </c>
      <c r="D74" s="184">
        <f>基金残高に係る経年分析!H57</f>
        <v>941</v>
      </c>
    </row>
  </sheetData>
  <sheetProtection algorithmName="SHA-512" hashValue="38QYW8NxLA3KGHhKTHX1vNjTKI6c7mJDrRsc1iOEz74OySfxJTxPJrDEchtYnpqijOODLEgbx1c0a09Y2Zkyyg==" saltValue="OEVy+T4FLbZlY4wnOH4r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13800615</v>
      </c>
      <c r="S5" s="689"/>
      <c r="T5" s="689"/>
      <c r="U5" s="689"/>
      <c r="V5" s="689"/>
      <c r="W5" s="689"/>
      <c r="X5" s="689"/>
      <c r="Y5" s="735"/>
      <c r="Z5" s="753">
        <v>38.4</v>
      </c>
      <c r="AA5" s="753"/>
      <c r="AB5" s="753"/>
      <c r="AC5" s="753"/>
      <c r="AD5" s="754">
        <v>12845213</v>
      </c>
      <c r="AE5" s="754"/>
      <c r="AF5" s="754"/>
      <c r="AG5" s="754"/>
      <c r="AH5" s="754"/>
      <c r="AI5" s="754"/>
      <c r="AJ5" s="754"/>
      <c r="AK5" s="754"/>
      <c r="AL5" s="736">
        <v>69.400000000000006</v>
      </c>
      <c r="AM5" s="705"/>
      <c r="AN5" s="705"/>
      <c r="AO5" s="737"/>
      <c r="AP5" s="722" t="s">
        <v>227</v>
      </c>
      <c r="AQ5" s="723"/>
      <c r="AR5" s="723"/>
      <c r="AS5" s="723"/>
      <c r="AT5" s="723"/>
      <c r="AU5" s="723"/>
      <c r="AV5" s="723"/>
      <c r="AW5" s="723"/>
      <c r="AX5" s="723"/>
      <c r="AY5" s="723"/>
      <c r="AZ5" s="723"/>
      <c r="BA5" s="723"/>
      <c r="BB5" s="723"/>
      <c r="BC5" s="723"/>
      <c r="BD5" s="723"/>
      <c r="BE5" s="723"/>
      <c r="BF5" s="724"/>
      <c r="BG5" s="623">
        <v>12845213</v>
      </c>
      <c r="BH5" s="626"/>
      <c r="BI5" s="626"/>
      <c r="BJ5" s="626"/>
      <c r="BK5" s="626"/>
      <c r="BL5" s="626"/>
      <c r="BM5" s="626"/>
      <c r="BN5" s="627"/>
      <c r="BO5" s="685">
        <v>93.1</v>
      </c>
      <c r="BP5" s="685"/>
      <c r="BQ5" s="685"/>
      <c r="BR5" s="685"/>
      <c r="BS5" s="686">
        <v>95670</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174687</v>
      </c>
      <c r="S6" s="626"/>
      <c r="T6" s="626"/>
      <c r="U6" s="626"/>
      <c r="V6" s="626"/>
      <c r="W6" s="626"/>
      <c r="X6" s="626"/>
      <c r="Y6" s="627"/>
      <c r="Z6" s="685">
        <v>0.5</v>
      </c>
      <c r="AA6" s="685"/>
      <c r="AB6" s="685"/>
      <c r="AC6" s="685"/>
      <c r="AD6" s="686">
        <v>174687</v>
      </c>
      <c r="AE6" s="686"/>
      <c r="AF6" s="686"/>
      <c r="AG6" s="686"/>
      <c r="AH6" s="686"/>
      <c r="AI6" s="686"/>
      <c r="AJ6" s="686"/>
      <c r="AK6" s="686"/>
      <c r="AL6" s="628">
        <v>0.9</v>
      </c>
      <c r="AM6" s="629"/>
      <c r="AN6" s="629"/>
      <c r="AO6" s="687"/>
      <c r="AP6" s="620" t="s">
        <v>232</v>
      </c>
      <c r="AQ6" s="621"/>
      <c r="AR6" s="621"/>
      <c r="AS6" s="621"/>
      <c r="AT6" s="621"/>
      <c r="AU6" s="621"/>
      <c r="AV6" s="621"/>
      <c r="AW6" s="621"/>
      <c r="AX6" s="621"/>
      <c r="AY6" s="621"/>
      <c r="AZ6" s="621"/>
      <c r="BA6" s="621"/>
      <c r="BB6" s="621"/>
      <c r="BC6" s="621"/>
      <c r="BD6" s="621"/>
      <c r="BE6" s="621"/>
      <c r="BF6" s="622"/>
      <c r="BG6" s="623">
        <v>12845213</v>
      </c>
      <c r="BH6" s="626"/>
      <c r="BI6" s="626"/>
      <c r="BJ6" s="626"/>
      <c r="BK6" s="626"/>
      <c r="BL6" s="626"/>
      <c r="BM6" s="626"/>
      <c r="BN6" s="627"/>
      <c r="BO6" s="685">
        <v>93.1</v>
      </c>
      <c r="BP6" s="685"/>
      <c r="BQ6" s="685"/>
      <c r="BR6" s="685"/>
      <c r="BS6" s="686">
        <v>95670</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302478</v>
      </c>
      <c r="CS6" s="626"/>
      <c r="CT6" s="626"/>
      <c r="CU6" s="626"/>
      <c r="CV6" s="626"/>
      <c r="CW6" s="626"/>
      <c r="CX6" s="626"/>
      <c r="CY6" s="627"/>
      <c r="CZ6" s="736">
        <v>0.9</v>
      </c>
      <c r="DA6" s="705"/>
      <c r="DB6" s="705"/>
      <c r="DC6" s="739"/>
      <c r="DD6" s="631" t="s">
        <v>130</v>
      </c>
      <c r="DE6" s="626"/>
      <c r="DF6" s="626"/>
      <c r="DG6" s="626"/>
      <c r="DH6" s="626"/>
      <c r="DI6" s="626"/>
      <c r="DJ6" s="626"/>
      <c r="DK6" s="626"/>
      <c r="DL6" s="626"/>
      <c r="DM6" s="626"/>
      <c r="DN6" s="626"/>
      <c r="DO6" s="626"/>
      <c r="DP6" s="627"/>
      <c r="DQ6" s="631">
        <v>302478</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21702</v>
      </c>
      <c r="S7" s="626"/>
      <c r="T7" s="626"/>
      <c r="U7" s="626"/>
      <c r="V7" s="626"/>
      <c r="W7" s="626"/>
      <c r="X7" s="626"/>
      <c r="Y7" s="627"/>
      <c r="Z7" s="685">
        <v>0.1</v>
      </c>
      <c r="AA7" s="685"/>
      <c r="AB7" s="685"/>
      <c r="AC7" s="685"/>
      <c r="AD7" s="686">
        <v>21702</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7255361</v>
      </c>
      <c r="BH7" s="626"/>
      <c r="BI7" s="626"/>
      <c r="BJ7" s="626"/>
      <c r="BK7" s="626"/>
      <c r="BL7" s="626"/>
      <c r="BM7" s="626"/>
      <c r="BN7" s="627"/>
      <c r="BO7" s="685">
        <v>52.6</v>
      </c>
      <c r="BP7" s="685"/>
      <c r="BQ7" s="685"/>
      <c r="BR7" s="685"/>
      <c r="BS7" s="686">
        <v>95670</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4633891</v>
      </c>
      <c r="CS7" s="626"/>
      <c r="CT7" s="626"/>
      <c r="CU7" s="626"/>
      <c r="CV7" s="626"/>
      <c r="CW7" s="626"/>
      <c r="CX7" s="626"/>
      <c r="CY7" s="627"/>
      <c r="CZ7" s="685">
        <v>13.7</v>
      </c>
      <c r="DA7" s="685"/>
      <c r="DB7" s="685"/>
      <c r="DC7" s="685"/>
      <c r="DD7" s="631">
        <v>40768</v>
      </c>
      <c r="DE7" s="626"/>
      <c r="DF7" s="626"/>
      <c r="DG7" s="626"/>
      <c r="DH7" s="626"/>
      <c r="DI7" s="626"/>
      <c r="DJ7" s="626"/>
      <c r="DK7" s="626"/>
      <c r="DL7" s="626"/>
      <c r="DM7" s="626"/>
      <c r="DN7" s="626"/>
      <c r="DO7" s="626"/>
      <c r="DP7" s="627"/>
      <c r="DQ7" s="631">
        <v>4186336</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71211</v>
      </c>
      <c r="S8" s="626"/>
      <c r="T8" s="626"/>
      <c r="U8" s="626"/>
      <c r="V8" s="626"/>
      <c r="W8" s="626"/>
      <c r="X8" s="626"/>
      <c r="Y8" s="627"/>
      <c r="Z8" s="685">
        <v>0.2</v>
      </c>
      <c r="AA8" s="685"/>
      <c r="AB8" s="685"/>
      <c r="AC8" s="685"/>
      <c r="AD8" s="686">
        <v>71211</v>
      </c>
      <c r="AE8" s="686"/>
      <c r="AF8" s="686"/>
      <c r="AG8" s="686"/>
      <c r="AH8" s="686"/>
      <c r="AI8" s="686"/>
      <c r="AJ8" s="686"/>
      <c r="AK8" s="686"/>
      <c r="AL8" s="628">
        <v>0.4</v>
      </c>
      <c r="AM8" s="629"/>
      <c r="AN8" s="629"/>
      <c r="AO8" s="687"/>
      <c r="AP8" s="620" t="s">
        <v>238</v>
      </c>
      <c r="AQ8" s="621"/>
      <c r="AR8" s="621"/>
      <c r="AS8" s="621"/>
      <c r="AT8" s="621"/>
      <c r="AU8" s="621"/>
      <c r="AV8" s="621"/>
      <c r="AW8" s="621"/>
      <c r="AX8" s="621"/>
      <c r="AY8" s="621"/>
      <c r="AZ8" s="621"/>
      <c r="BA8" s="621"/>
      <c r="BB8" s="621"/>
      <c r="BC8" s="621"/>
      <c r="BD8" s="621"/>
      <c r="BE8" s="621"/>
      <c r="BF8" s="622"/>
      <c r="BG8" s="623">
        <v>196175</v>
      </c>
      <c r="BH8" s="626"/>
      <c r="BI8" s="626"/>
      <c r="BJ8" s="626"/>
      <c r="BK8" s="626"/>
      <c r="BL8" s="626"/>
      <c r="BM8" s="626"/>
      <c r="BN8" s="627"/>
      <c r="BO8" s="685">
        <v>1.4</v>
      </c>
      <c r="BP8" s="685"/>
      <c r="BQ8" s="685"/>
      <c r="BR8" s="685"/>
      <c r="BS8" s="631" t="s">
        <v>239</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13712854</v>
      </c>
      <c r="CS8" s="626"/>
      <c r="CT8" s="626"/>
      <c r="CU8" s="626"/>
      <c r="CV8" s="626"/>
      <c r="CW8" s="626"/>
      <c r="CX8" s="626"/>
      <c r="CY8" s="627"/>
      <c r="CZ8" s="685">
        <v>40.5</v>
      </c>
      <c r="DA8" s="685"/>
      <c r="DB8" s="685"/>
      <c r="DC8" s="685"/>
      <c r="DD8" s="631">
        <v>86597</v>
      </c>
      <c r="DE8" s="626"/>
      <c r="DF8" s="626"/>
      <c r="DG8" s="626"/>
      <c r="DH8" s="626"/>
      <c r="DI8" s="626"/>
      <c r="DJ8" s="626"/>
      <c r="DK8" s="626"/>
      <c r="DL8" s="626"/>
      <c r="DM8" s="626"/>
      <c r="DN8" s="626"/>
      <c r="DO8" s="626"/>
      <c r="DP8" s="627"/>
      <c r="DQ8" s="631">
        <v>6901470</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65559</v>
      </c>
      <c r="S9" s="626"/>
      <c r="T9" s="626"/>
      <c r="U9" s="626"/>
      <c r="V9" s="626"/>
      <c r="W9" s="626"/>
      <c r="X9" s="626"/>
      <c r="Y9" s="627"/>
      <c r="Z9" s="685">
        <v>0.2</v>
      </c>
      <c r="AA9" s="685"/>
      <c r="AB9" s="685"/>
      <c r="AC9" s="685"/>
      <c r="AD9" s="686">
        <v>65559</v>
      </c>
      <c r="AE9" s="686"/>
      <c r="AF9" s="686"/>
      <c r="AG9" s="686"/>
      <c r="AH9" s="686"/>
      <c r="AI9" s="686"/>
      <c r="AJ9" s="686"/>
      <c r="AK9" s="686"/>
      <c r="AL9" s="628">
        <v>0.4</v>
      </c>
      <c r="AM9" s="629"/>
      <c r="AN9" s="629"/>
      <c r="AO9" s="687"/>
      <c r="AP9" s="620" t="s">
        <v>242</v>
      </c>
      <c r="AQ9" s="621"/>
      <c r="AR9" s="621"/>
      <c r="AS9" s="621"/>
      <c r="AT9" s="621"/>
      <c r="AU9" s="621"/>
      <c r="AV9" s="621"/>
      <c r="AW9" s="621"/>
      <c r="AX9" s="621"/>
      <c r="AY9" s="621"/>
      <c r="AZ9" s="621"/>
      <c r="BA9" s="621"/>
      <c r="BB9" s="621"/>
      <c r="BC9" s="621"/>
      <c r="BD9" s="621"/>
      <c r="BE9" s="621"/>
      <c r="BF9" s="622"/>
      <c r="BG9" s="623">
        <v>6367465</v>
      </c>
      <c r="BH9" s="626"/>
      <c r="BI9" s="626"/>
      <c r="BJ9" s="626"/>
      <c r="BK9" s="626"/>
      <c r="BL9" s="626"/>
      <c r="BM9" s="626"/>
      <c r="BN9" s="627"/>
      <c r="BO9" s="685">
        <v>46.1</v>
      </c>
      <c r="BP9" s="685"/>
      <c r="BQ9" s="685"/>
      <c r="BR9" s="685"/>
      <c r="BS9" s="631" t="s">
        <v>130</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2745643</v>
      </c>
      <c r="CS9" s="626"/>
      <c r="CT9" s="626"/>
      <c r="CU9" s="626"/>
      <c r="CV9" s="626"/>
      <c r="CW9" s="626"/>
      <c r="CX9" s="626"/>
      <c r="CY9" s="627"/>
      <c r="CZ9" s="685">
        <v>8.1</v>
      </c>
      <c r="DA9" s="685"/>
      <c r="DB9" s="685"/>
      <c r="DC9" s="685"/>
      <c r="DD9" s="631">
        <v>10294</v>
      </c>
      <c r="DE9" s="626"/>
      <c r="DF9" s="626"/>
      <c r="DG9" s="626"/>
      <c r="DH9" s="626"/>
      <c r="DI9" s="626"/>
      <c r="DJ9" s="626"/>
      <c r="DK9" s="626"/>
      <c r="DL9" s="626"/>
      <c r="DM9" s="626"/>
      <c r="DN9" s="626"/>
      <c r="DO9" s="626"/>
      <c r="DP9" s="627"/>
      <c r="DQ9" s="631">
        <v>2641603</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130</v>
      </c>
      <c r="S10" s="626"/>
      <c r="T10" s="626"/>
      <c r="U10" s="626"/>
      <c r="V10" s="626"/>
      <c r="W10" s="626"/>
      <c r="X10" s="626"/>
      <c r="Y10" s="627"/>
      <c r="Z10" s="685" t="s">
        <v>130</v>
      </c>
      <c r="AA10" s="685"/>
      <c r="AB10" s="685"/>
      <c r="AC10" s="685"/>
      <c r="AD10" s="686" t="s">
        <v>130</v>
      </c>
      <c r="AE10" s="686"/>
      <c r="AF10" s="686"/>
      <c r="AG10" s="686"/>
      <c r="AH10" s="686"/>
      <c r="AI10" s="686"/>
      <c r="AJ10" s="686"/>
      <c r="AK10" s="686"/>
      <c r="AL10" s="628" t="s">
        <v>239</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207193</v>
      </c>
      <c r="BH10" s="626"/>
      <c r="BI10" s="626"/>
      <c r="BJ10" s="626"/>
      <c r="BK10" s="626"/>
      <c r="BL10" s="626"/>
      <c r="BM10" s="626"/>
      <c r="BN10" s="627"/>
      <c r="BO10" s="685">
        <v>1.5</v>
      </c>
      <c r="BP10" s="685"/>
      <c r="BQ10" s="685"/>
      <c r="BR10" s="685"/>
      <c r="BS10" s="631" t="s">
        <v>239</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3403</v>
      </c>
      <c r="CS10" s="626"/>
      <c r="CT10" s="626"/>
      <c r="CU10" s="626"/>
      <c r="CV10" s="626"/>
      <c r="CW10" s="626"/>
      <c r="CX10" s="626"/>
      <c r="CY10" s="627"/>
      <c r="CZ10" s="685">
        <v>0</v>
      </c>
      <c r="DA10" s="685"/>
      <c r="DB10" s="685"/>
      <c r="DC10" s="685"/>
      <c r="DD10" s="631" t="s">
        <v>130</v>
      </c>
      <c r="DE10" s="626"/>
      <c r="DF10" s="626"/>
      <c r="DG10" s="626"/>
      <c r="DH10" s="626"/>
      <c r="DI10" s="626"/>
      <c r="DJ10" s="626"/>
      <c r="DK10" s="626"/>
      <c r="DL10" s="626"/>
      <c r="DM10" s="626"/>
      <c r="DN10" s="626"/>
      <c r="DO10" s="626"/>
      <c r="DP10" s="627"/>
      <c r="DQ10" s="631">
        <v>3403</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239</v>
      </c>
      <c r="S11" s="626"/>
      <c r="T11" s="626"/>
      <c r="U11" s="626"/>
      <c r="V11" s="626"/>
      <c r="W11" s="626"/>
      <c r="X11" s="626"/>
      <c r="Y11" s="627"/>
      <c r="Z11" s="685" t="s">
        <v>130</v>
      </c>
      <c r="AA11" s="685"/>
      <c r="AB11" s="685"/>
      <c r="AC11" s="685"/>
      <c r="AD11" s="686" t="s">
        <v>239</v>
      </c>
      <c r="AE11" s="686"/>
      <c r="AF11" s="686"/>
      <c r="AG11" s="686"/>
      <c r="AH11" s="686"/>
      <c r="AI11" s="686"/>
      <c r="AJ11" s="686"/>
      <c r="AK11" s="686"/>
      <c r="AL11" s="628" t="s">
        <v>130</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484528</v>
      </c>
      <c r="BH11" s="626"/>
      <c r="BI11" s="626"/>
      <c r="BJ11" s="626"/>
      <c r="BK11" s="626"/>
      <c r="BL11" s="626"/>
      <c r="BM11" s="626"/>
      <c r="BN11" s="627"/>
      <c r="BO11" s="685">
        <v>3.5</v>
      </c>
      <c r="BP11" s="685"/>
      <c r="BQ11" s="685"/>
      <c r="BR11" s="685"/>
      <c r="BS11" s="631">
        <v>95670</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138351</v>
      </c>
      <c r="CS11" s="626"/>
      <c r="CT11" s="626"/>
      <c r="CU11" s="626"/>
      <c r="CV11" s="626"/>
      <c r="CW11" s="626"/>
      <c r="CX11" s="626"/>
      <c r="CY11" s="627"/>
      <c r="CZ11" s="685">
        <v>0.4</v>
      </c>
      <c r="DA11" s="685"/>
      <c r="DB11" s="685"/>
      <c r="DC11" s="685"/>
      <c r="DD11" s="631" t="s">
        <v>239</v>
      </c>
      <c r="DE11" s="626"/>
      <c r="DF11" s="626"/>
      <c r="DG11" s="626"/>
      <c r="DH11" s="626"/>
      <c r="DI11" s="626"/>
      <c r="DJ11" s="626"/>
      <c r="DK11" s="626"/>
      <c r="DL11" s="626"/>
      <c r="DM11" s="626"/>
      <c r="DN11" s="626"/>
      <c r="DO11" s="626"/>
      <c r="DP11" s="627"/>
      <c r="DQ11" s="631">
        <v>107693</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1789073</v>
      </c>
      <c r="S12" s="626"/>
      <c r="T12" s="626"/>
      <c r="U12" s="626"/>
      <c r="V12" s="626"/>
      <c r="W12" s="626"/>
      <c r="X12" s="626"/>
      <c r="Y12" s="627"/>
      <c r="Z12" s="685">
        <v>5</v>
      </c>
      <c r="AA12" s="685"/>
      <c r="AB12" s="685"/>
      <c r="AC12" s="685"/>
      <c r="AD12" s="686">
        <v>1789073</v>
      </c>
      <c r="AE12" s="686"/>
      <c r="AF12" s="686"/>
      <c r="AG12" s="686"/>
      <c r="AH12" s="686"/>
      <c r="AI12" s="686"/>
      <c r="AJ12" s="686"/>
      <c r="AK12" s="686"/>
      <c r="AL12" s="628">
        <v>9.6999999999999993</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4550867</v>
      </c>
      <c r="BH12" s="626"/>
      <c r="BI12" s="626"/>
      <c r="BJ12" s="626"/>
      <c r="BK12" s="626"/>
      <c r="BL12" s="626"/>
      <c r="BM12" s="626"/>
      <c r="BN12" s="627"/>
      <c r="BO12" s="685">
        <v>33</v>
      </c>
      <c r="BP12" s="685"/>
      <c r="BQ12" s="685"/>
      <c r="BR12" s="685"/>
      <c r="BS12" s="631" t="s">
        <v>239</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205123</v>
      </c>
      <c r="CS12" s="626"/>
      <c r="CT12" s="626"/>
      <c r="CU12" s="626"/>
      <c r="CV12" s="626"/>
      <c r="CW12" s="626"/>
      <c r="CX12" s="626"/>
      <c r="CY12" s="627"/>
      <c r="CZ12" s="685">
        <v>0.6</v>
      </c>
      <c r="DA12" s="685"/>
      <c r="DB12" s="685"/>
      <c r="DC12" s="685"/>
      <c r="DD12" s="631" t="s">
        <v>239</v>
      </c>
      <c r="DE12" s="626"/>
      <c r="DF12" s="626"/>
      <c r="DG12" s="626"/>
      <c r="DH12" s="626"/>
      <c r="DI12" s="626"/>
      <c r="DJ12" s="626"/>
      <c r="DK12" s="626"/>
      <c r="DL12" s="626"/>
      <c r="DM12" s="626"/>
      <c r="DN12" s="626"/>
      <c r="DO12" s="626"/>
      <c r="DP12" s="627"/>
      <c r="DQ12" s="631">
        <v>109668</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v>30127</v>
      </c>
      <c r="S13" s="626"/>
      <c r="T13" s="626"/>
      <c r="U13" s="626"/>
      <c r="V13" s="626"/>
      <c r="W13" s="626"/>
      <c r="X13" s="626"/>
      <c r="Y13" s="627"/>
      <c r="Z13" s="685">
        <v>0.1</v>
      </c>
      <c r="AA13" s="685"/>
      <c r="AB13" s="685"/>
      <c r="AC13" s="685"/>
      <c r="AD13" s="686">
        <v>30127</v>
      </c>
      <c r="AE13" s="686"/>
      <c r="AF13" s="686"/>
      <c r="AG13" s="686"/>
      <c r="AH13" s="686"/>
      <c r="AI13" s="686"/>
      <c r="AJ13" s="686"/>
      <c r="AK13" s="686"/>
      <c r="AL13" s="628">
        <v>0.2</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4530643</v>
      </c>
      <c r="BH13" s="626"/>
      <c r="BI13" s="626"/>
      <c r="BJ13" s="626"/>
      <c r="BK13" s="626"/>
      <c r="BL13" s="626"/>
      <c r="BM13" s="626"/>
      <c r="BN13" s="627"/>
      <c r="BO13" s="685">
        <v>32.799999999999997</v>
      </c>
      <c r="BP13" s="685"/>
      <c r="BQ13" s="685"/>
      <c r="BR13" s="685"/>
      <c r="BS13" s="631" t="s">
        <v>239</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3184445</v>
      </c>
      <c r="CS13" s="626"/>
      <c r="CT13" s="626"/>
      <c r="CU13" s="626"/>
      <c r="CV13" s="626"/>
      <c r="CW13" s="626"/>
      <c r="CX13" s="626"/>
      <c r="CY13" s="627"/>
      <c r="CZ13" s="685">
        <v>9.4</v>
      </c>
      <c r="DA13" s="685"/>
      <c r="DB13" s="685"/>
      <c r="DC13" s="685"/>
      <c r="DD13" s="631">
        <v>1802501</v>
      </c>
      <c r="DE13" s="626"/>
      <c r="DF13" s="626"/>
      <c r="DG13" s="626"/>
      <c r="DH13" s="626"/>
      <c r="DI13" s="626"/>
      <c r="DJ13" s="626"/>
      <c r="DK13" s="626"/>
      <c r="DL13" s="626"/>
      <c r="DM13" s="626"/>
      <c r="DN13" s="626"/>
      <c r="DO13" s="626"/>
      <c r="DP13" s="627"/>
      <c r="DQ13" s="631">
        <v>1732223</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130</v>
      </c>
      <c r="S14" s="626"/>
      <c r="T14" s="626"/>
      <c r="U14" s="626"/>
      <c r="V14" s="626"/>
      <c r="W14" s="626"/>
      <c r="X14" s="626"/>
      <c r="Y14" s="627"/>
      <c r="Z14" s="685" t="s">
        <v>239</v>
      </c>
      <c r="AA14" s="685"/>
      <c r="AB14" s="685"/>
      <c r="AC14" s="685"/>
      <c r="AD14" s="686" t="s">
        <v>130</v>
      </c>
      <c r="AE14" s="686"/>
      <c r="AF14" s="686"/>
      <c r="AG14" s="686"/>
      <c r="AH14" s="686"/>
      <c r="AI14" s="686"/>
      <c r="AJ14" s="686"/>
      <c r="AK14" s="686"/>
      <c r="AL14" s="628" t="s">
        <v>130</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140489</v>
      </c>
      <c r="BH14" s="626"/>
      <c r="BI14" s="626"/>
      <c r="BJ14" s="626"/>
      <c r="BK14" s="626"/>
      <c r="BL14" s="626"/>
      <c r="BM14" s="626"/>
      <c r="BN14" s="627"/>
      <c r="BO14" s="685">
        <v>1</v>
      </c>
      <c r="BP14" s="685"/>
      <c r="BQ14" s="685"/>
      <c r="BR14" s="685"/>
      <c r="BS14" s="631" t="s">
        <v>130</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1486734</v>
      </c>
      <c r="CS14" s="626"/>
      <c r="CT14" s="626"/>
      <c r="CU14" s="626"/>
      <c r="CV14" s="626"/>
      <c r="CW14" s="626"/>
      <c r="CX14" s="626"/>
      <c r="CY14" s="627"/>
      <c r="CZ14" s="685">
        <v>4.4000000000000004</v>
      </c>
      <c r="DA14" s="685"/>
      <c r="DB14" s="685"/>
      <c r="DC14" s="685"/>
      <c r="DD14" s="631">
        <v>160700</v>
      </c>
      <c r="DE14" s="626"/>
      <c r="DF14" s="626"/>
      <c r="DG14" s="626"/>
      <c r="DH14" s="626"/>
      <c r="DI14" s="626"/>
      <c r="DJ14" s="626"/>
      <c r="DK14" s="626"/>
      <c r="DL14" s="626"/>
      <c r="DM14" s="626"/>
      <c r="DN14" s="626"/>
      <c r="DO14" s="626"/>
      <c r="DP14" s="627"/>
      <c r="DQ14" s="631">
        <v>1358783</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62996</v>
      </c>
      <c r="S15" s="626"/>
      <c r="T15" s="626"/>
      <c r="U15" s="626"/>
      <c r="V15" s="626"/>
      <c r="W15" s="626"/>
      <c r="X15" s="626"/>
      <c r="Y15" s="627"/>
      <c r="Z15" s="685">
        <v>0.2</v>
      </c>
      <c r="AA15" s="685"/>
      <c r="AB15" s="685"/>
      <c r="AC15" s="685"/>
      <c r="AD15" s="686">
        <v>62996</v>
      </c>
      <c r="AE15" s="686"/>
      <c r="AF15" s="686"/>
      <c r="AG15" s="686"/>
      <c r="AH15" s="686"/>
      <c r="AI15" s="686"/>
      <c r="AJ15" s="686"/>
      <c r="AK15" s="686"/>
      <c r="AL15" s="628">
        <v>0.3</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898496</v>
      </c>
      <c r="BH15" s="626"/>
      <c r="BI15" s="626"/>
      <c r="BJ15" s="626"/>
      <c r="BK15" s="626"/>
      <c r="BL15" s="626"/>
      <c r="BM15" s="626"/>
      <c r="BN15" s="627"/>
      <c r="BO15" s="685">
        <v>6.5</v>
      </c>
      <c r="BP15" s="685"/>
      <c r="BQ15" s="685"/>
      <c r="BR15" s="685"/>
      <c r="BS15" s="631" t="s">
        <v>130</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4407891</v>
      </c>
      <c r="CS15" s="626"/>
      <c r="CT15" s="626"/>
      <c r="CU15" s="626"/>
      <c r="CV15" s="626"/>
      <c r="CW15" s="626"/>
      <c r="CX15" s="626"/>
      <c r="CY15" s="627"/>
      <c r="CZ15" s="685">
        <v>13</v>
      </c>
      <c r="DA15" s="685"/>
      <c r="DB15" s="685"/>
      <c r="DC15" s="685"/>
      <c r="DD15" s="631">
        <v>1311050</v>
      </c>
      <c r="DE15" s="626"/>
      <c r="DF15" s="626"/>
      <c r="DG15" s="626"/>
      <c r="DH15" s="626"/>
      <c r="DI15" s="626"/>
      <c r="DJ15" s="626"/>
      <c r="DK15" s="626"/>
      <c r="DL15" s="626"/>
      <c r="DM15" s="626"/>
      <c r="DN15" s="626"/>
      <c r="DO15" s="626"/>
      <c r="DP15" s="627"/>
      <c r="DQ15" s="631">
        <v>2676834</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239</v>
      </c>
      <c r="S16" s="626"/>
      <c r="T16" s="626"/>
      <c r="U16" s="626"/>
      <c r="V16" s="626"/>
      <c r="W16" s="626"/>
      <c r="X16" s="626"/>
      <c r="Y16" s="627"/>
      <c r="Z16" s="685" t="s">
        <v>179</v>
      </c>
      <c r="AA16" s="685"/>
      <c r="AB16" s="685"/>
      <c r="AC16" s="685"/>
      <c r="AD16" s="686" t="s">
        <v>130</v>
      </c>
      <c r="AE16" s="686"/>
      <c r="AF16" s="686"/>
      <c r="AG16" s="686"/>
      <c r="AH16" s="686"/>
      <c r="AI16" s="686"/>
      <c r="AJ16" s="686"/>
      <c r="AK16" s="686"/>
      <c r="AL16" s="628" t="s">
        <v>239</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239</v>
      </c>
      <c r="BH16" s="626"/>
      <c r="BI16" s="626"/>
      <c r="BJ16" s="626"/>
      <c r="BK16" s="626"/>
      <c r="BL16" s="626"/>
      <c r="BM16" s="626"/>
      <c r="BN16" s="627"/>
      <c r="BO16" s="685" t="s">
        <v>130</v>
      </c>
      <c r="BP16" s="685"/>
      <c r="BQ16" s="685"/>
      <c r="BR16" s="685"/>
      <c r="BS16" s="631" t="s">
        <v>130</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t="s">
        <v>239</v>
      </c>
      <c r="CS16" s="626"/>
      <c r="CT16" s="626"/>
      <c r="CU16" s="626"/>
      <c r="CV16" s="626"/>
      <c r="CW16" s="626"/>
      <c r="CX16" s="626"/>
      <c r="CY16" s="627"/>
      <c r="CZ16" s="685" t="s">
        <v>239</v>
      </c>
      <c r="DA16" s="685"/>
      <c r="DB16" s="685"/>
      <c r="DC16" s="685"/>
      <c r="DD16" s="631" t="s">
        <v>239</v>
      </c>
      <c r="DE16" s="626"/>
      <c r="DF16" s="626"/>
      <c r="DG16" s="626"/>
      <c r="DH16" s="626"/>
      <c r="DI16" s="626"/>
      <c r="DJ16" s="626"/>
      <c r="DK16" s="626"/>
      <c r="DL16" s="626"/>
      <c r="DM16" s="626"/>
      <c r="DN16" s="626"/>
      <c r="DO16" s="626"/>
      <c r="DP16" s="627"/>
      <c r="DQ16" s="631" t="s">
        <v>130</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104781</v>
      </c>
      <c r="S17" s="626"/>
      <c r="T17" s="626"/>
      <c r="U17" s="626"/>
      <c r="V17" s="626"/>
      <c r="W17" s="626"/>
      <c r="X17" s="626"/>
      <c r="Y17" s="627"/>
      <c r="Z17" s="685">
        <v>0.3</v>
      </c>
      <c r="AA17" s="685"/>
      <c r="AB17" s="685"/>
      <c r="AC17" s="685"/>
      <c r="AD17" s="686">
        <v>104781</v>
      </c>
      <c r="AE17" s="686"/>
      <c r="AF17" s="686"/>
      <c r="AG17" s="686"/>
      <c r="AH17" s="686"/>
      <c r="AI17" s="686"/>
      <c r="AJ17" s="686"/>
      <c r="AK17" s="686"/>
      <c r="AL17" s="628">
        <v>0.6</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130</v>
      </c>
      <c r="BH17" s="626"/>
      <c r="BI17" s="626"/>
      <c r="BJ17" s="626"/>
      <c r="BK17" s="626"/>
      <c r="BL17" s="626"/>
      <c r="BM17" s="626"/>
      <c r="BN17" s="627"/>
      <c r="BO17" s="685" t="s">
        <v>130</v>
      </c>
      <c r="BP17" s="685"/>
      <c r="BQ17" s="685"/>
      <c r="BR17" s="685"/>
      <c r="BS17" s="631" t="s">
        <v>239</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3017673</v>
      </c>
      <c r="CS17" s="626"/>
      <c r="CT17" s="626"/>
      <c r="CU17" s="626"/>
      <c r="CV17" s="626"/>
      <c r="CW17" s="626"/>
      <c r="CX17" s="626"/>
      <c r="CY17" s="627"/>
      <c r="CZ17" s="685">
        <v>8.9</v>
      </c>
      <c r="DA17" s="685"/>
      <c r="DB17" s="685"/>
      <c r="DC17" s="685"/>
      <c r="DD17" s="631" t="s">
        <v>179</v>
      </c>
      <c r="DE17" s="626"/>
      <c r="DF17" s="626"/>
      <c r="DG17" s="626"/>
      <c r="DH17" s="626"/>
      <c r="DI17" s="626"/>
      <c r="DJ17" s="626"/>
      <c r="DK17" s="626"/>
      <c r="DL17" s="626"/>
      <c r="DM17" s="626"/>
      <c r="DN17" s="626"/>
      <c r="DO17" s="626"/>
      <c r="DP17" s="627"/>
      <c r="DQ17" s="631">
        <v>3009662</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3276340</v>
      </c>
      <c r="S18" s="626"/>
      <c r="T18" s="626"/>
      <c r="U18" s="626"/>
      <c r="V18" s="626"/>
      <c r="W18" s="626"/>
      <c r="X18" s="626"/>
      <c r="Y18" s="627"/>
      <c r="Z18" s="685">
        <v>9.1</v>
      </c>
      <c r="AA18" s="685"/>
      <c r="AB18" s="685"/>
      <c r="AC18" s="685"/>
      <c r="AD18" s="686">
        <v>3102704</v>
      </c>
      <c r="AE18" s="686"/>
      <c r="AF18" s="686"/>
      <c r="AG18" s="686"/>
      <c r="AH18" s="686"/>
      <c r="AI18" s="686"/>
      <c r="AJ18" s="686"/>
      <c r="AK18" s="686"/>
      <c r="AL18" s="628">
        <v>16.8</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179</v>
      </c>
      <c r="BH18" s="626"/>
      <c r="BI18" s="626"/>
      <c r="BJ18" s="626"/>
      <c r="BK18" s="626"/>
      <c r="BL18" s="626"/>
      <c r="BM18" s="626"/>
      <c r="BN18" s="627"/>
      <c r="BO18" s="685" t="s">
        <v>130</v>
      </c>
      <c r="BP18" s="685"/>
      <c r="BQ18" s="685"/>
      <c r="BR18" s="685"/>
      <c r="BS18" s="631" t="s">
        <v>239</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130</v>
      </c>
      <c r="CS18" s="626"/>
      <c r="CT18" s="626"/>
      <c r="CU18" s="626"/>
      <c r="CV18" s="626"/>
      <c r="CW18" s="626"/>
      <c r="CX18" s="626"/>
      <c r="CY18" s="627"/>
      <c r="CZ18" s="685" t="s">
        <v>130</v>
      </c>
      <c r="DA18" s="685"/>
      <c r="DB18" s="685"/>
      <c r="DC18" s="685"/>
      <c r="DD18" s="631" t="s">
        <v>130</v>
      </c>
      <c r="DE18" s="626"/>
      <c r="DF18" s="626"/>
      <c r="DG18" s="626"/>
      <c r="DH18" s="626"/>
      <c r="DI18" s="626"/>
      <c r="DJ18" s="626"/>
      <c r="DK18" s="626"/>
      <c r="DL18" s="626"/>
      <c r="DM18" s="626"/>
      <c r="DN18" s="626"/>
      <c r="DO18" s="626"/>
      <c r="DP18" s="627"/>
      <c r="DQ18" s="631" t="s">
        <v>130</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3102704</v>
      </c>
      <c r="S19" s="626"/>
      <c r="T19" s="626"/>
      <c r="U19" s="626"/>
      <c r="V19" s="626"/>
      <c r="W19" s="626"/>
      <c r="X19" s="626"/>
      <c r="Y19" s="627"/>
      <c r="Z19" s="685">
        <v>8.6</v>
      </c>
      <c r="AA19" s="685"/>
      <c r="AB19" s="685"/>
      <c r="AC19" s="685"/>
      <c r="AD19" s="686">
        <v>3102704</v>
      </c>
      <c r="AE19" s="686"/>
      <c r="AF19" s="686"/>
      <c r="AG19" s="686"/>
      <c r="AH19" s="686"/>
      <c r="AI19" s="686"/>
      <c r="AJ19" s="686"/>
      <c r="AK19" s="686"/>
      <c r="AL19" s="628">
        <v>16.8</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955402</v>
      </c>
      <c r="BH19" s="626"/>
      <c r="BI19" s="626"/>
      <c r="BJ19" s="626"/>
      <c r="BK19" s="626"/>
      <c r="BL19" s="626"/>
      <c r="BM19" s="626"/>
      <c r="BN19" s="627"/>
      <c r="BO19" s="685">
        <v>6.9</v>
      </c>
      <c r="BP19" s="685"/>
      <c r="BQ19" s="685"/>
      <c r="BR19" s="685"/>
      <c r="BS19" s="631" t="s">
        <v>130</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130</v>
      </c>
      <c r="CS19" s="626"/>
      <c r="CT19" s="626"/>
      <c r="CU19" s="626"/>
      <c r="CV19" s="626"/>
      <c r="CW19" s="626"/>
      <c r="CX19" s="626"/>
      <c r="CY19" s="627"/>
      <c r="CZ19" s="685" t="s">
        <v>130</v>
      </c>
      <c r="DA19" s="685"/>
      <c r="DB19" s="685"/>
      <c r="DC19" s="685"/>
      <c r="DD19" s="631" t="s">
        <v>239</v>
      </c>
      <c r="DE19" s="626"/>
      <c r="DF19" s="626"/>
      <c r="DG19" s="626"/>
      <c r="DH19" s="626"/>
      <c r="DI19" s="626"/>
      <c r="DJ19" s="626"/>
      <c r="DK19" s="626"/>
      <c r="DL19" s="626"/>
      <c r="DM19" s="626"/>
      <c r="DN19" s="626"/>
      <c r="DO19" s="626"/>
      <c r="DP19" s="627"/>
      <c r="DQ19" s="631" t="s">
        <v>239</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173551</v>
      </c>
      <c r="S20" s="626"/>
      <c r="T20" s="626"/>
      <c r="U20" s="626"/>
      <c r="V20" s="626"/>
      <c r="W20" s="626"/>
      <c r="X20" s="626"/>
      <c r="Y20" s="627"/>
      <c r="Z20" s="685">
        <v>0.5</v>
      </c>
      <c r="AA20" s="685"/>
      <c r="AB20" s="685"/>
      <c r="AC20" s="685"/>
      <c r="AD20" s="686" t="s">
        <v>130</v>
      </c>
      <c r="AE20" s="686"/>
      <c r="AF20" s="686"/>
      <c r="AG20" s="686"/>
      <c r="AH20" s="686"/>
      <c r="AI20" s="686"/>
      <c r="AJ20" s="686"/>
      <c r="AK20" s="686"/>
      <c r="AL20" s="628" t="s">
        <v>239</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955402</v>
      </c>
      <c r="BH20" s="626"/>
      <c r="BI20" s="626"/>
      <c r="BJ20" s="626"/>
      <c r="BK20" s="626"/>
      <c r="BL20" s="626"/>
      <c r="BM20" s="626"/>
      <c r="BN20" s="627"/>
      <c r="BO20" s="685">
        <v>6.9</v>
      </c>
      <c r="BP20" s="685"/>
      <c r="BQ20" s="685"/>
      <c r="BR20" s="685"/>
      <c r="BS20" s="631" t="s">
        <v>239</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33838486</v>
      </c>
      <c r="CS20" s="626"/>
      <c r="CT20" s="626"/>
      <c r="CU20" s="626"/>
      <c r="CV20" s="626"/>
      <c r="CW20" s="626"/>
      <c r="CX20" s="626"/>
      <c r="CY20" s="627"/>
      <c r="CZ20" s="685">
        <v>100</v>
      </c>
      <c r="DA20" s="685"/>
      <c r="DB20" s="685"/>
      <c r="DC20" s="685"/>
      <c r="DD20" s="631">
        <v>3411910</v>
      </c>
      <c r="DE20" s="626"/>
      <c r="DF20" s="626"/>
      <c r="DG20" s="626"/>
      <c r="DH20" s="626"/>
      <c r="DI20" s="626"/>
      <c r="DJ20" s="626"/>
      <c r="DK20" s="626"/>
      <c r="DL20" s="626"/>
      <c r="DM20" s="626"/>
      <c r="DN20" s="626"/>
      <c r="DO20" s="626"/>
      <c r="DP20" s="627"/>
      <c r="DQ20" s="631">
        <v>23030153</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v>85</v>
      </c>
      <c r="S21" s="626"/>
      <c r="T21" s="626"/>
      <c r="U21" s="626"/>
      <c r="V21" s="626"/>
      <c r="W21" s="626"/>
      <c r="X21" s="626"/>
      <c r="Y21" s="627"/>
      <c r="Z21" s="685">
        <v>0</v>
      </c>
      <c r="AA21" s="685"/>
      <c r="AB21" s="685"/>
      <c r="AC21" s="685"/>
      <c r="AD21" s="686" t="s">
        <v>239</v>
      </c>
      <c r="AE21" s="686"/>
      <c r="AF21" s="686"/>
      <c r="AG21" s="686"/>
      <c r="AH21" s="686"/>
      <c r="AI21" s="686"/>
      <c r="AJ21" s="686"/>
      <c r="AK21" s="686"/>
      <c r="AL21" s="628" t="s">
        <v>179</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t="s">
        <v>239</v>
      </c>
      <c r="BH21" s="626"/>
      <c r="BI21" s="626"/>
      <c r="BJ21" s="626"/>
      <c r="BK21" s="626"/>
      <c r="BL21" s="626"/>
      <c r="BM21" s="626"/>
      <c r="BN21" s="627"/>
      <c r="BO21" s="685" t="s">
        <v>130</v>
      </c>
      <c r="BP21" s="685"/>
      <c r="BQ21" s="685"/>
      <c r="BR21" s="685"/>
      <c r="BS21" s="631" t="s">
        <v>130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19397091</v>
      </c>
      <c r="S22" s="626"/>
      <c r="T22" s="626"/>
      <c r="U22" s="626"/>
      <c r="V22" s="626"/>
      <c r="W22" s="626"/>
      <c r="X22" s="626"/>
      <c r="Y22" s="627"/>
      <c r="Z22" s="685">
        <v>54</v>
      </c>
      <c r="AA22" s="685"/>
      <c r="AB22" s="685"/>
      <c r="AC22" s="685"/>
      <c r="AD22" s="686">
        <v>18268053</v>
      </c>
      <c r="AE22" s="686"/>
      <c r="AF22" s="686"/>
      <c r="AG22" s="686"/>
      <c r="AH22" s="686"/>
      <c r="AI22" s="686"/>
      <c r="AJ22" s="686"/>
      <c r="AK22" s="686"/>
      <c r="AL22" s="628">
        <v>98.7</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239</v>
      </c>
      <c r="BH22" s="626"/>
      <c r="BI22" s="626"/>
      <c r="BJ22" s="626"/>
      <c r="BK22" s="626"/>
      <c r="BL22" s="626"/>
      <c r="BM22" s="626"/>
      <c r="BN22" s="627"/>
      <c r="BO22" s="685" t="s">
        <v>130</v>
      </c>
      <c r="BP22" s="685"/>
      <c r="BQ22" s="685"/>
      <c r="BR22" s="685"/>
      <c r="BS22" s="631" t="s">
        <v>239</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9800</v>
      </c>
      <c r="S23" s="626"/>
      <c r="T23" s="626"/>
      <c r="U23" s="626"/>
      <c r="V23" s="626"/>
      <c r="W23" s="626"/>
      <c r="X23" s="626"/>
      <c r="Y23" s="627"/>
      <c r="Z23" s="685">
        <v>0</v>
      </c>
      <c r="AA23" s="685"/>
      <c r="AB23" s="685"/>
      <c r="AC23" s="685"/>
      <c r="AD23" s="686">
        <v>9800</v>
      </c>
      <c r="AE23" s="686"/>
      <c r="AF23" s="686"/>
      <c r="AG23" s="686"/>
      <c r="AH23" s="686"/>
      <c r="AI23" s="686"/>
      <c r="AJ23" s="686"/>
      <c r="AK23" s="686"/>
      <c r="AL23" s="628">
        <v>0.1</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955402</v>
      </c>
      <c r="BH23" s="626"/>
      <c r="BI23" s="626"/>
      <c r="BJ23" s="626"/>
      <c r="BK23" s="626"/>
      <c r="BL23" s="626"/>
      <c r="BM23" s="626"/>
      <c r="BN23" s="627"/>
      <c r="BO23" s="685">
        <v>6.9</v>
      </c>
      <c r="BP23" s="685"/>
      <c r="BQ23" s="685"/>
      <c r="BR23" s="685"/>
      <c r="BS23" s="631" t="s">
        <v>130</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458980</v>
      </c>
      <c r="S24" s="626"/>
      <c r="T24" s="626"/>
      <c r="U24" s="626"/>
      <c r="V24" s="626"/>
      <c r="W24" s="626"/>
      <c r="X24" s="626"/>
      <c r="Y24" s="627"/>
      <c r="Z24" s="685">
        <v>1.3</v>
      </c>
      <c r="AA24" s="685"/>
      <c r="AB24" s="685"/>
      <c r="AC24" s="685"/>
      <c r="AD24" s="686" t="s">
        <v>239</v>
      </c>
      <c r="AE24" s="686"/>
      <c r="AF24" s="686"/>
      <c r="AG24" s="686"/>
      <c r="AH24" s="686"/>
      <c r="AI24" s="686"/>
      <c r="AJ24" s="686"/>
      <c r="AK24" s="686"/>
      <c r="AL24" s="628" t="s">
        <v>239</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179</v>
      </c>
      <c r="BH24" s="626"/>
      <c r="BI24" s="626"/>
      <c r="BJ24" s="626"/>
      <c r="BK24" s="626"/>
      <c r="BL24" s="626"/>
      <c r="BM24" s="626"/>
      <c r="BN24" s="627"/>
      <c r="BO24" s="685" t="s">
        <v>130</v>
      </c>
      <c r="BP24" s="685"/>
      <c r="BQ24" s="685"/>
      <c r="BR24" s="685"/>
      <c r="BS24" s="631" t="s">
        <v>239</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17028459</v>
      </c>
      <c r="CS24" s="689"/>
      <c r="CT24" s="689"/>
      <c r="CU24" s="689"/>
      <c r="CV24" s="689"/>
      <c r="CW24" s="689"/>
      <c r="CX24" s="689"/>
      <c r="CY24" s="735"/>
      <c r="CZ24" s="736">
        <v>50.3</v>
      </c>
      <c r="DA24" s="705"/>
      <c r="DB24" s="705"/>
      <c r="DC24" s="739"/>
      <c r="DD24" s="734">
        <v>10730444</v>
      </c>
      <c r="DE24" s="689"/>
      <c r="DF24" s="689"/>
      <c r="DG24" s="689"/>
      <c r="DH24" s="689"/>
      <c r="DI24" s="689"/>
      <c r="DJ24" s="689"/>
      <c r="DK24" s="735"/>
      <c r="DL24" s="734">
        <v>10700531</v>
      </c>
      <c r="DM24" s="689"/>
      <c r="DN24" s="689"/>
      <c r="DO24" s="689"/>
      <c r="DP24" s="689"/>
      <c r="DQ24" s="689"/>
      <c r="DR24" s="689"/>
      <c r="DS24" s="689"/>
      <c r="DT24" s="689"/>
      <c r="DU24" s="689"/>
      <c r="DV24" s="735"/>
      <c r="DW24" s="736">
        <v>53.9</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288966</v>
      </c>
      <c r="S25" s="626"/>
      <c r="T25" s="626"/>
      <c r="U25" s="626"/>
      <c r="V25" s="626"/>
      <c r="W25" s="626"/>
      <c r="X25" s="626"/>
      <c r="Y25" s="627"/>
      <c r="Z25" s="685">
        <v>0.8</v>
      </c>
      <c r="AA25" s="685"/>
      <c r="AB25" s="685"/>
      <c r="AC25" s="685"/>
      <c r="AD25" s="686">
        <v>65826</v>
      </c>
      <c r="AE25" s="686"/>
      <c r="AF25" s="686"/>
      <c r="AG25" s="686"/>
      <c r="AH25" s="686"/>
      <c r="AI25" s="686"/>
      <c r="AJ25" s="686"/>
      <c r="AK25" s="686"/>
      <c r="AL25" s="628">
        <v>0.4</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130</v>
      </c>
      <c r="BH25" s="626"/>
      <c r="BI25" s="626"/>
      <c r="BJ25" s="626"/>
      <c r="BK25" s="626"/>
      <c r="BL25" s="626"/>
      <c r="BM25" s="626"/>
      <c r="BN25" s="627"/>
      <c r="BO25" s="685" t="s">
        <v>239</v>
      </c>
      <c r="BP25" s="685"/>
      <c r="BQ25" s="685"/>
      <c r="BR25" s="685"/>
      <c r="BS25" s="631" t="s">
        <v>179</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5755255</v>
      </c>
      <c r="CS25" s="624"/>
      <c r="CT25" s="624"/>
      <c r="CU25" s="624"/>
      <c r="CV25" s="624"/>
      <c r="CW25" s="624"/>
      <c r="CX25" s="624"/>
      <c r="CY25" s="625"/>
      <c r="CZ25" s="628">
        <v>17</v>
      </c>
      <c r="DA25" s="657"/>
      <c r="DB25" s="657"/>
      <c r="DC25" s="658"/>
      <c r="DD25" s="631">
        <v>5288617</v>
      </c>
      <c r="DE25" s="624"/>
      <c r="DF25" s="624"/>
      <c r="DG25" s="624"/>
      <c r="DH25" s="624"/>
      <c r="DI25" s="624"/>
      <c r="DJ25" s="624"/>
      <c r="DK25" s="625"/>
      <c r="DL25" s="631">
        <v>5269687</v>
      </c>
      <c r="DM25" s="624"/>
      <c r="DN25" s="624"/>
      <c r="DO25" s="624"/>
      <c r="DP25" s="624"/>
      <c r="DQ25" s="624"/>
      <c r="DR25" s="624"/>
      <c r="DS25" s="624"/>
      <c r="DT25" s="624"/>
      <c r="DU25" s="624"/>
      <c r="DV25" s="625"/>
      <c r="DW25" s="628">
        <v>26.5</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65133</v>
      </c>
      <c r="S26" s="626"/>
      <c r="T26" s="626"/>
      <c r="U26" s="626"/>
      <c r="V26" s="626"/>
      <c r="W26" s="626"/>
      <c r="X26" s="626"/>
      <c r="Y26" s="627"/>
      <c r="Z26" s="685">
        <v>0.2</v>
      </c>
      <c r="AA26" s="685"/>
      <c r="AB26" s="685"/>
      <c r="AC26" s="685"/>
      <c r="AD26" s="686" t="s">
        <v>130</v>
      </c>
      <c r="AE26" s="686"/>
      <c r="AF26" s="686"/>
      <c r="AG26" s="686"/>
      <c r="AH26" s="686"/>
      <c r="AI26" s="686"/>
      <c r="AJ26" s="686"/>
      <c r="AK26" s="686"/>
      <c r="AL26" s="628" t="s">
        <v>239</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239</v>
      </c>
      <c r="BH26" s="626"/>
      <c r="BI26" s="626"/>
      <c r="BJ26" s="626"/>
      <c r="BK26" s="626"/>
      <c r="BL26" s="626"/>
      <c r="BM26" s="626"/>
      <c r="BN26" s="627"/>
      <c r="BO26" s="685" t="s">
        <v>239</v>
      </c>
      <c r="BP26" s="685"/>
      <c r="BQ26" s="685"/>
      <c r="BR26" s="685"/>
      <c r="BS26" s="631" t="s">
        <v>239</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4062361</v>
      </c>
      <c r="CS26" s="626"/>
      <c r="CT26" s="626"/>
      <c r="CU26" s="626"/>
      <c r="CV26" s="626"/>
      <c r="CW26" s="626"/>
      <c r="CX26" s="626"/>
      <c r="CY26" s="627"/>
      <c r="CZ26" s="628">
        <v>12</v>
      </c>
      <c r="DA26" s="657"/>
      <c r="DB26" s="657"/>
      <c r="DC26" s="658"/>
      <c r="DD26" s="631">
        <v>3707753</v>
      </c>
      <c r="DE26" s="626"/>
      <c r="DF26" s="626"/>
      <c r="DG26" s="626"/>
      <c r="DH26" s="626"/>
      <c r="DI26" s="626"/>
      <c r="DJ26" s="626"/>
      <c r="DK26" s="627"/>
      <c r="DL26" s="631" t="s">
        <v>239</v>
      </c>
      <c r="DM26" s="626"/>
      <c r="DN26" s="626"/>
      <c r="DO26" s="626"/>
      <c r="DP26" s="626"/>
      <c r="DQ26" s="626"/>
      <c r="DR26" s="626"/>
      <c r="DS26" s="626"/>
      <c r="DT26" s="626"/>
      <c r="DU26" s="626"/>
      <c r="DV26" s="627"/>
      <c r="DW26" s="628" t="s">
        <v>239</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5079129</v>
      </c>
      <c r="S27" s="626"/>
      <c r="T27" s="626"/>
      <c r="U27" s="626"/>
      <c r="V27" s="626"/>
      <c r="W27" s="626"/>
      <c r="X27" s="626"/>
      <c r="Y27" s="627"/>
      <c r="Z27" s="685">
        <v>14.1</v>
      </c>
      <c r="AA27" s="685"/>
      <c r="AB27" s="685"/>
      <c r="AC27" s="685"/>
      <c r="AD27" s="686" t="s">
        <v>239</v>
      </c>
      <c r="AE27" s="686"/>
      <c r="AF27" s="686"/>
      <c r="AG27" s="686"/>
      <c r="AH27" s="686"/>
      <c r="AI27" s="686"/>
      <c r="AJ27" s="686"/>
      <c r="AK27" s="686"/>
      <c r="AL27" s="628" t="s">
        <v>239</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13800615</v>
      </c>
      <c r="BH27" s="626"/>
      <c r="BI27" s="626"/>
      <c r="BJ27" s="626"/>
      <c r="BK27" s="626"/>
      <c r="BL27" s="626"/>
      <c r="BM27" s="626"/>
      <c r="BN27" s="627"/>
      <c r="BO27" s="685">
        <v>100</v>
      </c>
      <c r="BP27" s="685"/>
      <c r="BQ27" s="685"/>
      <c r="BR27" s="685"/>
      <c r="BS27" s="631">
        <v>95670</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8255531</v>
      </c>
      <c r="CS27" s="624"/>
      <c r="CT27" s="624"/>
      <c r="CU27" s="624"/>
      <c r="CV27" s="624"/>
      <c r="CW27" s="624"/>
      <c r="CX27" s="624"/>
      <c r="CY27" s="625"/>
      <c r="CZ27" s="628">
        <v>24.4</v>
      </c>
      <c r="DA27" s="657"/>
      <c r="DB27" s="657"/>
      <c r="DC27" s="658"/>
      <c r="DD27" s="631">
        <v>2432165</v>
      </c>
      <c r="DE27" s="624"/>
      <c r="DF27" s="624"/>
      <c r="DG27" s="624"/>
      <c r="DH27" s="624"/>
      <c r="DI27" s="624"/>
      <c r="DJ27" s="624"/>
      <c r="DK27" s="625"/>
      <c r="DL27" s="631">
        <v>2421182</v>
      </c>
      <c r="DM27" s="624"/>
      <c r="DN27" s="624"/>
      <c r="DO27" s="624"/>
      <c r="DP27" s="624"/>
      <c r="DQ27" s="624"/>
      <c r="DR27" s="624"/>
      <c r="DS27" s="624"/>
      <c r="DT27" s="624"/>
      <c r="DU27" s="624"/>
      <c r="DV27" s="625"/>
      <c r="DW27" s="628">
        <v>12.2</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v>113112</v>
      </c>
      <c r="S28" s="626"/>
      <c r="T28" s="626"/>
      <c r="U28" s="626"/>
      <c r="V28" s="626"/>
      <c r="W28" s="626"/>
      <c r="X28" s="626"/>
      <c r="Y28" s="627"/>
      <c r="Z28" s="685">
        <v>0.3</v>
      </c>
      <c r="AA28" s="685"/>
      <c r="AB28" s="685"/>
      <c r="AC28" s="685"/>
      <c r="AD28" s="686">
        <v>113112</v>
      </c>
      <c r="AE28" s="686"/>
      <c r="AF28" s="686"/>
      <c r="AG28" s="686"/>
      <c r="AH28" s="686"/>
      <c r="AI28" s="686"/>
      <c r="AJ28" s="686"/>
      <c r="AK28" s="686"/>
      <c r="AL28" s="628">
        <v>0.6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3017673</v>
      </c>
      <c r="CS28" s="626"/>
      <c r="CT28" s="626"/>
      <c r="CU28" s="626"/>
      <c r="CV28" s="626"/>
      <c r="CW28" s="626"/>
      <c r="CX28" s="626"/>
      <c r="CY28" s="627"/>
      <c r="CZ28" s="628">
        <v>8.9</v>
      </c>
      <c r="DA28" s="657"/>
      <c r="DB28" s="657"/>
      <c r="DC28" s="658"/>
      <c r="DD28" s="631">
        <v>3009662</v>
      </c>
      <c r="DE28" s="626"/>
      <c r="DF28" s="626"/>
      <c r="DG28" s="626"/>
      <c r="DH28" s="626"/>
      <c r="DI28" s="626"/>
      <c r="DJ28" s="626"/>
      <c r="DK28" s="627"/>
      <c r="DL28" s="631">
        <v>3009662</v>
      </c>
      <c r="DM28" s="626"/>
      <c r="DN28" s="626"/>
      <c r="DO28" s="626"/>
      <c r="DP28" s="626"/>
      <c r="DQ28" s="626"/>
      <c r="DR28" s="626"/>
      <c r="DS28" s="626"/>
      <c r="DT28" s="626"/>
      <c r="DU28" s="626"/>
      <c r="DV28" s="627"/>
      <c r="DW28" s="628">
        <v>15.2</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1857352</v>
      </c>
      <c r="S29" s="626"/>
      <c r="T29" s="626"/>
      <c r="U29" s="626"/>
      <c r="V29" s="626"/>
      <c r="W29" s="626"/>
      <c r="X29" s="626"/>
      <c r="Y29" s="627"/>
      <c r="Z29" s="685">
        <v>5.2</v>
      </c>
      <c r="AA29" s="685"/>
      <c r="AB29" s="685"/>
      <c r="AC29" s="685"/>
      <c r="AD29" s="686" t="s">
        <v>239</v>
      </c>
      <c r="AE29" s="686"/>
      <c r="AF29" s="686"/>
      <c r="AG29" s="686"/>
      <c r="AH29" s="686"/>
      <c r="AI29" s="686"/>
      <c r="AJ29" s="686"/>
      <c r="AK29" s="686"/>
      <c r="AL29" s="628" t="s">
        <v>179</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307</v>
      </c>
      <c r="CG29" s="664"/>
      <c r="CH29" s="664"/>
      <c r="CI29" s="664"/>
      <c r="CJ29" s="664"/>
      <c r="CK29" s="664"/>
      <c r="CL29" s="664"/>
      <c r="CM29" s="664"/>
      <c r="CN29" s="664"/>
      <c r="CO29" s="664"/>
      <c r="CP29" s="664"/>
      <c r="CQ29" s="665"/>
      <c r="CR29" s="623">
        <v>3017673</v>
      </c>
      <c r="CS29" s="624"/>
      <c r="CT29" s="624"/>
      <c r="CU29" s="624"/>
      <c r="CV29" s="624"/>
      <c r="CW29" s="624"/>
      <c r="CX29" s="624"/>
      <c r="CY29" s="625"/>
      <c r="CZ29" s="628">
        <v>8.9</v>
      </c>
      <c r="DA29" s="657"/>
      <c r="DB29" s="657"/>
      <c r="DC29" s="658"/>
      <c r="DD29" s="631">
        <v>3009662</v>
      </c>
      <c r="DE29" s="624"/>
      <c r="DF29" s="624"/>
      <c r="DG29" s="624"/>
      <c r="DH29" s="624"/>
      <c r="DI29" s="624"/>
      <c r="DJ29" s="624"/>
      <c r="DK29" s="625"/>
      <c r="DL29" s="631">
        <v>3009662</v>
      </c>
      <c r="DM29" s="624"/>
      <c r="DN29" s="624"/>
      <c r="DO29" s="624"/>
      <c r="DP29" s="624"/>
      <c r="DQ29" s="624"/>
      <c r="DR29" s="624"/>
      <c r="DS29" s="624"/>
      <c r="DT29" s="624"/>
      <c r="DU29" s="624"/>
      <c r="DV29" s="625"/>
      <c r="DW29" s="628">
        <v>15.2</v>
      </c>
      <c r="DX29" s="657"/>
      <c r="DY29" s="657"/>
      <c r="DZ29" s="657"/>
      <c r="EA29" s="657"/>
      <c r="EB29" s="657"/>
      <c r="EC29" s="659"/>
    </row>
    <row r="30" spans="2:133" ht="11.25" customHeight="1" x14ac:dyDescent="0.15">
      <c r="B30" s="620" t="s">
        <v>308</v>
      </c>
      <c r="C30" s="621"/>
      <c r="D30" s="621"/>
      <c r="E30" s="621"/>
      <c r="F30" s="621"/>
      <c r="G30" s="621"/>
      <c r="H30" s="621"/>
      <c r="I30" s="621"/>
      <c r="J30" s="621"/>
      <c r="K30" s="621"/>
      <c r="L30" s="621"/>
      <c r="M30" s="621"/>
      <c r="N30" s="621"/>
      <c r="O30" s="621"/>
      <c r="P30" s="621"/>
      <c r="Q30" s="622"/>
      <c r="R30" s="623">
        <v>6744</v>
      </c>
      <c r="S30" s="626"/>
      <c r="T30" s="626"/>
      <c r="U30" s="626"/>
      <c r="V30" s="626"/>
      <c r="W30" s="626"/>
      <c r="X30" s="626"/>
      <c r="Y30" s="627"/>
      <c r="Z30" s="685">
        <v>0</v>
      </c>
      <c r="AA30" s="685"/>
      <c r="AB30" s="685"/>
      <c r="AC30" s="685"/>
      <c r="AD30" s="686">
        <v>4643</v>
      </c>
      <c r="AE30" s="686"/>
      <c r="AF30" s="686"/>
      <c r="AG30" s="686"/>
      <c r="AH30" s="686"/>
      <c r="AI30" s="686"/>
      <c r="AJ30" s="686"/>
      <c r="AK30" s="686"/>
      <c r="AL30" s="628">
        <v>0</v>
      </c>
      <c r="AM30" s="629"/>
      <c r="AN30" s="629"/>
      <c r="AO30" s="687"/>
      <c r="AP30" s="713" t="s">
        <v>309</v>
      </c>
      <c r="AQ30" s="714"/>
      <c r="AR30" s="714"/>
      <c r="AS30" s="714"/>
      <c r="AT30" s="719" t="s">
        <v>310</v>
      </c>
      <c r="AU30" s="230"/>
      <c r="AV30" s="230"/>
      <c r="AW30" s="230"/>
      <c r="AX30" s="722" t="s">
        <v>187</v>
      </c>
      <c r="AY30" s="723"/>
      <c r="AZ30" s="723"/>
      <c r="BA30" s="723"/>
      <c r="BB30" s="723"/>
      <c r="BC30" s="723"/>
      <c r="BD30" s="723"/>
      <c r="BE30" s="723"/>
      <c r="BF30" s="724"/>
      <c r="BG30" s="703">
        <v>98.7</v>
      </c>
      <c r="BH30" s="704"/>
      <c r="BI30" s="704"/>
      <c r="BJ30" s="704"/>
      <c r="BK30" s="704"/>
      <c r="BL30" s="704"/>
      <c r="BM30" s="705">
        <v>96.2</v>
      </c>
      <c r="BN30" s="704"/>
      <c r="BO30" s="704"/>
      <c r="BP30" s="704"/>
      <c r="BQ30" s="706"/>
      <c r="BR30" s="703">
        <v>98.5</v>
      </c>
      <c r="BS30" s="704"/>
      <c r="BT30" s="704"/>
      <c r="BU30" s="704"/>
      <c r="BV30" s="704"/>
      <c r="BW30" s="704"/>
      <c r="BX30" s="705">
        <v>95</v>
      </c>
      <c r="BY30" s="704"/>
      <c r="BZ30" s="704"/>
      <c r="CA30" s="704"/>
      <c r="CB30" s="706"/>
      <c r="CD30" s="709"/>
      <c r="CE30" s="710"/>
      <c r="CF30" s="667" t="s">
        <v>311</v>
      </c>
      <c r="CG30" s="664"/>
      <c r="CH30" s="664"/>
      <c r="CI30" s="664"/>
      <c r="CJ30" s="664"/>
      <c r="CK30" s="664"/>
      <c r="CL30" s="664"/>
      <c r="CM30" s="664"/>
      <c r="CN30" s="664"/>
      <c r="CO30" s="664"/>
      <c r="CP30" s="664"/>
      <c r="CQ30" s="665"/>
      <c r="CR30" s="623">
        <v>2799737</v>
      </c>
      <c r="CS30" s="626"/>
      <c r="CT30" s="626"/>
      <c r="CU30" s="626"/>
      <c r="CV30" s="626"/>
      <c r="CW30" s="626"/>
      <c r="CX30" s="626"/>
      <c r="CY30" s="627"/>
      <c r="CZ30" s="628">
        <v>8.3000000000000007</v>
      </c>
      <c r="DA30" s="657"/>
      <c r="DB30" s="657"/>
      <c r="DC30" s="658"/>
      <c r="DD30" s="631">
        <v>2792594</v>
      </c>
      <c r="DE30" s="626"/>
      <c r="DF30" s="626"/>
      <c r="DG30" s="626"/>
      <c r="DH30" s="626"/>
      <c r="DI30" s="626"/>
      <c r="DJ30" s="626"/>
      <c r="DK30" s="627"/>
      <c r="DL30" s="631">
        <v>2792594</v>
      </c>
      <c r="DM30" s="626"/>
      <c r="DN30" s="626"/>
      <c r="DO30" s="626"/>
      <c r="DP30" s="626"/>
      <c r="DQ30" s="626"/>
      <c r="DR30" s="626"/>
      <c r="DS30" s="626"/>
      <c r="DT30" s="626"/>
      <c r="DU30" s="626"/>
      <c r="DV30" s="627"/>
      <c r="DW30" s="628">
        <v>14.1</v>
      </c>
      <c r="DX30" s="657"/>
      <c r="DY30" s="657"/>
      <c r="DZ30" s="657"/>
      <c r="EA30" s="657"/>
      <c r="EB30" s="657"/>
      <c r="EC30" s="659"/>
    </row>
    <row r="31" spans="2:133" ht="11.25" customHeight="1" x14ac:dyDescent="0.15">
      <c r="B31" s="620" t="s">
        <v>312</v>
      </c>
      <c r="C31" s="621"/>
      <c r="D31" s="621"/>
      <c r="E31" s="621"/>
      <c r="F31" s="621"/>
      <c r="G31" s="621"/>
      <c r="H31" s="621"/>
      <c r="I31" s="621"/>
      <c r="J31" s="621"/>
      <c r="K31" s="621"/>
      <c r="L31" s="621"/>
      <c r="M31" s="621"/>
      <c r="N31" s="621"/>
      <c r="O31" s="621"/>
      <c r="P31" s="621"/>
      <c r="Q31" s="622"/>
      <c r="R31" s="623">
        <v>17684</v>
      </c>
      <c r="S31" s="626"/>
      <c r="T31" s="626"/>
      <c r="U31" s="626"/>
      <c r="V31" s="626"/>
      <c r="W31" s="626"/>
      <c r="X31" s="626"/>
      <c r="Y31" s="627"/>
      <c r="Z31" s="685">
        <v>0</v>
      </c>
      <c r="AA31" s="685"/>
      <c r="AB31" s="685"/>
      <c r="AC31" s="685"/>
      <c r="AD31" s="686" t="s">
        <v>130</v>
      </c>
      <c r="AE31" s="686"/>
      <c r="AF31" s="686"/>
      <c r="AG31" s="686"/>
      <c r="AH31" s="686"/>
      <c r="AI31" s="686"/>
      <c r="AJ31" s="686"/>
      <c r="AK31" s="686"/>
      <c r="AL31" s="628" t="s">
        <v>130</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98.6</v>
      </c>
      <c r="BH31" s="624"/>
      <c r="BI31" s="624"/>
      <c r="BJ31" s="624"/>
      <c r="BK31" s="624"/>
      <c r="BL31" s="624"/>
      <c r="BM31" s="629">
        <v>95.8</v>
      </c>
      <c r="BN31" s="702"/>
      <c r="BO31" s="702"/>
      <c r="BP31" s="702"/>
      <c r="BQ31" s="663"/>
      <c r="BR31" s="701">
        <v>98.4</v>
      </c>
      <c r="BS31" s="624"/>
      <c r="BT31" s="624"/>
      <c r="BU31" s="624"/>
      <c r="BV31" s="624"/>
      <c r="BW31" s="624"/>
      <c r="BX31" s="629">
        <v>94.6</v>
      </c>
      <c r="BY31" s="702"/>
      <c r="BZ31" s="702"/>
      <c r="CA31" s="702"/>
      <c r="CB31" s="663"/>
      <c r="CD31" s="709"/>
      <c r="CE31" s="710"/>
      <c r="CF31" s="667" t="s">
        <v>315</v>
      </c>
      <c r="CG31" s="664"/>
      <c r="CH31" s="664"/>
      <c r="CI31" s="664"/>
      <c r="CJ31" s="664"/>
      <c r="CK31" s="664"/>
      <c r="CL31" s="664"/>
      <c r="CM31" s="664"/>
      <c r="CN31" s="664"/>
      <c r="CO31" s="664"/>
      <c r="CP31" s="664"/>
      <c r="CQ31" s="665"/>
      <c r="CR31" s="623">
        <v>217936</v>
      </c>
      <c r="CS31" s="624"/>
      <c r="CT31" s="624"/>
      <c r="CU31" s="624"/>
      <c r="CV31" s="624"/>
      <c r="CW31" s="624"/>
      <c r="CX31" s="624"/>
      <c r="CY31" s="625"/>
      <c r="CZ31" s="628">
        <v>0.6</v>
      </c>
      <c r="DA31" s="657"/>
      <c r="DB31" s="657"/>
      <c r="DC31" s="658"/>
      <c r="DD31" s="631">
        <v>217068</v>
      </c>
      <c r="DE31" s="624"/>
      <c r="DF31" s="624"/>
      <c r="DG31" s="624"/>
      <c r="DH31" s="624"/>
      <c r="DI31" s="624"/>
      <c r="DJ31" s="624"/>
      <c r="DK31" s="625"/>
      <c r="DL31" s="631">
        <v>217068</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x14ac:dyDescent="0.15">
      <c r="B32" s="620" t="s">
        <v>316</v>
      </c>
      <c r="C32" s="621"/>
      <c r="D32" s="621"/>
      <c r="E32" s="621"/>
      <c r="F32" s="621"/>
      <c r="G32" s="621"/>
      <c r="H32" s="621"/>
      <c r="I32" s="621"/>
      <c r="J32" s="621"/>
      <c r="K32" s="621"/>
      <c r="L32" s="621"/>
      <c r="M32" s="621"/>
      <c r="N32" s="621"/>
      <c r="O32" s="621"/>
      <c r="P32" s="621"/>
      <c r="Q32" s="622"/>
      <c r="R32" s="623">
        <v>1543369</v>
      </c>
      <c r="S32" s="626"/>
      <c r="T32" s="626"/>
      <c r="U32" s="626"/>
      <c r="V32" s="626"/>
      <c r="W32" s="626"/>
      <c r="X32" s="626"/>
      <c r="Y32" s="627"/>
      <c r="Z32" s="685">
        <v>4.3</v>
      </c>
      <c r="AA32" s="685"/>
      <c r="AB32" s="685"/>
      <c r="AC32" s="685"/>
      <c r="AD32" s="686" t="s">
        <v>239</v>
      </c>
      <c r="AE32" s="686"/>
      <c r="AF32" s="686"/>
      <c r="AG32" s="686"/>
      <c r="AH32" s="686"/>
      <c r="AI32" s="686"/>
      <c r="AJ32" s="686"/>
      <c r="AK32" s="686"/>
      <c r="AL32" s="628" t="s">
        <v>130</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98.7</v>
      </c>
      <c r="BH32" s="639"/>
      <c r="BI32" s="639"/>
      <c r="BJ32" s="639"/>
      <c r="BK32" s="639"/>
      <c r="BL32" s="639"/>
      <c r="BM32" s="683">
        <v>96.3</v>
      </c>
      <c r="BN32" s="639"/>
      <c r="BO32" s="639"/>
      <c r="BP32" s="639"/>
      <c r="BQ32" s="676"/>
      <c r="BR32" s="700">
        <v>98.4</v>
      </c>
      <c r="BS32" s="639"/>
      <c r="BT32" s="639"/>
      <c r="BU32" s="639"/>
      <c r="BV32" s="639"/>
      <c r="BW32" s="639"/>
      <c r="BX32" s="683">
        <v>94.7</v>
      </c>
      <c r="BY32" s="639"/>
      <c r="BZ32" s="639"/>
      <c r="CA32" s="639"/>
      <c r="CB32" s="676"/>
      <c r="CD32" s="711"/>
      <c r="CE32" s="712"/>
      <c r="CF32" s="667" t="s">
        <v>318</v>
      </c>
      <c r="CG32" s="664"/>
      <c r="CH32" s="664"/>
      <c r="CI32" s="664"/>
      <c r="CJ32" s="664"/>
      <c r="CK32" s="664"/>
      <c r="CL32" s="664"/>
      <c r="CM32" s="664"/>
      <c r="CN32" s="664"/>
      <c r="CO32" s="664"/>
      <c r="CP32" s="664"/>
      <c r="CQ32" s="665"/>
      <c r="CR32" s="623" t="s">
        <v>130</v>
      </c>
      <c r="CS32" s="626"/>
      <c r="CT32" s="626"/>
      <c r="CU32" s="626"/>
      <c r="CV32" s="626"/>
      <c r="CW32" s="626"/>
      <c r="CX32" s="626"/>
      <c r="CY32" s="627"/>
      <c r="CZ32" s="628" t="s">
        <v>130</v>
      </c>
      <c r="DA32" s="657"/>
      <c r="DB32" s="657"/>
      <c r="DC32" s="658"/>
      <c r="DD32" s="631" t="s">
        <v>130</v>
      </c>
      <c r="DE32" s="626"/>
      <c r="DF32" s="626"/>
      <c r="DG32" s="626"/>
      <c r="DH32" s="626"/>
      <c r="DI32" s="626"/>
      <c r="DJ32" s="626"/>
      <c r="DK32" s="627"/>
      <c r="DL32" s="631" t="s">
        <v>239</v>
      </c>
      <c r="DM32" s="626"/>
      <c r="DN32" s="626"/>
      <c r="DO32" s="626"/>
      <c r="DP32" s="626"/>
      <c r="DQ32" s="626"/>
      <c r="DR32" s="626"/>
      <c r="DS32" s="626"/>
      <c r="DT32" s="626"/>
      <c r="DU32" s="626"/>
      <c r="DV32" s="627"/>
      <c r="DW32" s="628" t="s">
        <v>179</v>
      </c>
      <c r="DX32" s="657"/>
      <c r="DY32" s="657"/>
      <c r="DZ32" s="657"/>
      <c r="EA32" s="657"/>
      <c r="EB32" s="657"/>
      <c r="EC32" s="659"/>
    </row>
    <row r="33" spans="2:133" ht="11.25" customHeight="1" x14ac:dyDescent="0.15">
      <c r="B33" s="620" t="s">
        <v>319</v>
      </c>
      <c r="C33" s="621"/>
      <c r="D33" s="621"/>
      <c r="E33" s="621"/>
      <c r="F33" s="621"/>
      <c r="G33" s="621"/>
      <c r="H33" s="621"/>
      <c r="I33" s="621"/>
      <c r="J33" s="621"/>
      <c r="K33" s="621"/>
      <c r="L33" s="621"/>
      <c r="M33" s="621"/>
      <c r="N33" s="621"/>
      <c r="O33" s="621"/>
      <c r="P33" s="621"/>
      <c r="Q33" s="622"/>
      <c r="R33" s="623">
        <v>2777475</v>
      </c>
      <c r="S33" s="626"/>
      <c r="T33" s="626"/>
      <c r="U33" s="626"/>
      <c r="V33" s="626"/>
      <c r="W33" s="626"/>
      <c r="X33" s="626"/>
      <c r="Y33" s="627"/>
      <c r="Z33" s="685">
        <v>7.7</v>
      </c>
      <c r="AA33" s="685"/>
      <c r="AB33" s="685"/>
      <c r="AC33" s="685"/>
      <c r="AD33" s="686" t="s">
        <v>130</v>
      </c>
      <c r="AE33" s="686"/>
      <c r="AF33" s="686"/>
      <c r="AG33" s="686"/>
      <c r="AH33" s="686"/>
      <c r="AI33" s="686"/>
      <c r="AJ33" s="686"/>
      <c r="AK33" s="686"/>
      <c r="AL33" s="628" t="s">
        <v>239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13398117</v>
      </c>
      <c r="CS33" s="624"/>
      <c r="CT33" s="624"/>
      <c r="CU33" s="624"/>
      <c r="CV33" s="624"/>
      <c r="CW33" s="624"/>
      <c r="CX33" s="624"/>
      <c r="CY33" s="625"/>
      <c r="CZ33" s="628">
        <v>39.6</v>
      </c>
      <c r="DA33" s="657"/>
      <c r="DB33" s="657"/>
      <c r="DC33" s="658"/>
      <c r="DD33" s="631">
        <v>11586047</v>
      </c>
      <c r="DE33" s="624"/>
      <c r="DF33" s="624"/>
      <c r="DG33" s="624"/>
      <c r="DH33" s="624"/>
      <c r="DI33" s="624"/>
      <c r="DJ33" s="624"/>
      <c r="DK33" s="625"/>
      <c r="DL33" s="631">
        <v>8351611</v>
      </c>
      <c r="DM33" s="624"/>
      <c r="DN33" s="624"/>
      <c r="DO33" s="624"/>
      <c r="DP33" s="624"/>
      <c r="DQ33" s="624"/>
      <c r="DR33" s="624"/>
      <c r="DS33" s="624"/>
      <c r="DT33" s="624"/>
      <c r="DU33" s="624"/>
      <c r="DV33" s="625"/>
      <c r="DW33" s="628">
        <v>42.1</v>
      </c>
      <c r="DX33" s="657"/>
      <c r="DY33" s="657"/>
      <c r="DZ33" s="657"/>
      <c r="EA33" s="657"/>
      <c r="EB33" s="657"/>
      <c r="EC33" s="659"/>
    </row>
    <row r="34" spans="2:133" ht="11.25" customHeight="1" x14ac:dyDescent="0.15">
      <c r="B34" s="620" t="s">
        <v>321</v>
      </c>
      <c r="C34" s="621"/>
      <c r="D34" s="621"/>
      <c r="E34" s="621"/>
      <c r="F34" s="621"/>
      <c r="G34" s="621"/>
      <c r="H34" s="621"/>
      <c r="I34" s="621"/>
      <c r="J34" s="621"/>
      <c r="K34" s="621"/>
      <c r="L34" s="621"/>
      <c r="M34" s="621"/>
      <c r="N34" s="621"/>
      <c r="O34" s="621"/>
      <c r="P34" s="621"/>
      <c r="Q34" s="622"/>
      <c r="R34" s="623">
        <v>1067548</v>
      </c>
      <c r="S34" s="626"/>
      <c r="T34" s="626"/>
      <c r="U34" s="626"/>
      <c r="V34" s="626"/>
      <c r="W34" s="626"/>
      <c r="X34" s="626"/>
      <c r="Y34" s="627"/>
      <c r="Z34" s="685">
        <v>3</v>
      </c>
      <c r="AA34" s="685"/>
      <c r="AB34" s="685"/>
      <c r="AC34" s="685"/>
      <c r="AD34" s="686">
        <v>52873</v>
      </c>
      <c r="AE34" s="686"/>
      <c r="AF34" s="686"/>
      <c r="AG34" s="686"/>
      <c r="AH34" s="686"/>
      <c r="AI34" s="686"/>
      <c r="AJ34" s="686"/>
      <c r="AK34" s="686"/>
      <c r="AL34" s="628">
        <v>0.3</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4354597</v>
      </c>
      <c r="CS34" s="626"/>
      <c r="CT34" s="626"/>
      <c r="CU34" s="626"/>
      <c r="CV34" s="626"/>
      <c r="CW34" s="626"/>
      <c r="CX34" s="626"/>
      <c r="CY34" s="627"/>
      <c r="CZ34" s="628">
        <v>12.9</v>
      </c>
      <c r="DA34" s="657"/>
      <c r="DB34" s="657"/>
      <c r="DC34" s="658"/>
      <c r="DD34" s="631">
        <v>3322681</v>
      </c>
      <c r="DE34" s="626"/>
      <c r="DF34" s="626"/>
      <c r="DG34" s="626"/>
      <c r="DH34" s="626"/>
      <c r="DI34" s="626"/>
      <c r="DJ34" s="626"/>
      <c r="DK34" s="627"/>
      <c r="DL34" s="631">
        <v>2874871</v>
      </c>
      <c r="DM34" s="626"/>
      <c r="DN34" s="626"/>
      <c r="DO34" s="626"/>
      <c r="DP34" s="626"/>
      <c r="DQ34" s="626"/>
      <c r="DR34" s="626"/>
      <c r="DS34" s="626"/>
      <c r="DT34" s="626"/>
      <c r="DU34" s="626"/>
      <c r="DV34" s="627"/>
      <c r="DW34" s="628">
        <v>14.5</v>
      </c>
      <c r="DX34" s="657"/>
      <c r="DY34" s="657"/>
      <c r="DZ34" s="657"/>
      <c r="EA34" s="657"/>
      <c r="EB34" s="657"/>
      <c r="EC34" s="659"/>
    </row>
    <row r="35" spans="2:133" ht="11.25" customHeight="1" x14ac:dyDescent="0.15">
      <c r="B35" s="620" t="s">
        <v>325</v>
      </c>
      <c r="C35" s="621"/>
      <c r="D35" s="621"/>
      <c r="E35" s="621"/>
      <c r="F35" s="621"/>
      <c r="G35" s="621"/>
      <c r="H35" s="621"/>
      <c r="I35" s="621"/>
      <c r="J35" s="621"/>
      <c r="K35" s="621"/>
      <c r="L35" s="621"/>
      <c r="M35" s="621"/>
      <c r="N35" s="621"/>
      <c r="O35" s="621"/>
      <c r="P35" s="621"/>
      <c r="Q35" s="622"/>
      <c r="R35" s="623">
        <v>3227500</v>
      </c>
      <c r="S35" s="626"/>
      <c r="T35" s="626"/>
      <c r="U35" s="626"/>
      <c r="V35" s="626"/>
      <c r="W35" s="626"/>
      <c r="X35" s="626"/>
      <c r="Y35" s="627"/>
      <c r="Z35" s="685">
        <v>9</v>
      </c>
      <c r="AA35" s="685"/>
      <c r="AB35" s="685"/>
      <c r="AC35" s="685"/>
      <c r="AD35" s="686" t="s">
        <v>179</v>
      </c>
      <c r="AE35" s="686"/>
      <c r="AF35" s="686"/>
      <c r="AG35" s="686"/>
      <c r="AH35" s="686"/>
      <c r="AI35" s="686"/>
      <c r="AJ35" s="686"/>
      <c r="AK35" s="686"/>
      <c r="AL35" s="628" t="s">
        <v>239</v>
      </c>
      <c r="AM35" s="629"/>
      <c r="AN35" s="629"/>
      <c r="AO35" s="687"/>
      <c r="AP35" s="234"/>
      <c r="AQ35" s="691" t="s">
        <v>326</v>
      </c>
      <c r="AR35" s="692"/>
      <c r="AS35" s="692"/>
      <c r="AT35" s="692"/>
      <c r="AU35" s="692"/>
      <c r="AV35" s="692"/>
      <c r="AW35" s="692"/>
      <c r="AX35" s="692"/>
      <c r="AY35" s="693"/>
      <c r="AZ35" s="688">
        <v>3451107</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217975</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208056</v>
      </c>
      <c r="CS35" s="624"/>
      <c r="CT35" s="624"/>
      <c r="CU35" s="624"/>
      <c r="CV35" s="624"/>
      <c r="CW35" s="624"/>
      <c r="CX35" s="624"/>
      <c r="CY35" s="625"/>
      <c r="CZ35" s="628">
        <v>0.6</v>
      </c>
      <c r="DA35" s="657"/>
      <c r="DB35" s="657"/>
      <c r="DC35" s="658"/>
      <c r="DD35" s="631">
        <v>199410</v>
      </c>
      <c r="DE35" s="624"/>
      <c r="DF35" s="624"/>
      <c r="DG35" s="624"/>
      <c r="DH35" s="624"/>
      <c r="DI35" s="624"/>
      <c r="DJ35" s="624"/>
      <c r="DK35" s="625"/>
      <c r="DL35" s="631">
        <v>199410</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15">
      <c r="B36" s="620" t="s">
        <v>329</v>
      </c>
      <c r="C36" s="621"/>
      <c r="D36" s="621"/>
      <c r="E36" s="621"/>
      <c r="F36" s="621"/>
      <c r="G36" s="621"/>
      <c r="H36" s="621"/>
      <c r="I36" s="621"/>
      <c r="J36" s="621"/>
      <c r="K36" s="621"/>
      <c r="L36" s="621"/>
      <c r="M36" s="621"/>
      <c r="N36" s="621"/>
      <c r="O36" s="621"/>
      <c r="P36" s="621"/>
      <c r="Q36" s="622"/>
      <c r="R36" s="623" t="s">
        <v>130</v>
      </c>
      <c r="S36" s="626"/>
      <c r="T36" s="626"/>
      <c r="U36" s="626"/>
      <c r="V36" s="626"/>
      <c r="W36" s="626"/>
      <c r="X36" s="626"/>
      <c r="Y36" s="627"/>
      <c r="Z36" s="685" t="s">
        <v>239</v>
      </c>
      <c r="AA36" s="685"/>
      <c r="AB36" s="685"/>
      <c r="AC36" s="685"/>
      <c r="AD36" s="686" t="s">
        <v>239</v>
      </c>
      <c r="AE36" s="686"/>
      <c r="AF36" s="686"/>
      <c r="AG36" s="686"/>
      <c r="AH36" s="686"/>
      <c r="AI36" s="686"/>
      <c r="AJ36" s="686"/>
      <c r="AK36" s="686"/>
      <c r="AL36" s="628" t="s">
        <v>130</v>
      </c>
      <c r="AM36" s="629"/>
      <c r="AN36" s="629"/>
      <c r="AO36" s="687"/>
      <c r="AQ36" s="660" t="s">
        <v>330</v>
      </c>
      <c r="AR36" s="661"/>
      <c r="AS36" s="661"/>
      <c r="AT36" s="661"/>
      <c r="AU36" s="661"/>
      <c r="AV36" s="661"/>
      <c r="AW36" s="661"/>
      <c r="AX36" s="661"/>
      <c r="AY36" s="662"/>
      <c r="AZ36" s="623">
        <v>511609</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188553</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3222413</v>
      </c>
      <c r="CS36" s="626"/>
      <c r="CT36" s="626"/>
      <c r="CU36" s="626"/>
      <c r="CV36" s="626"/>
      <c r="CW36" s="626"/>
      <c r="CX36" s="626"/>
      <c r="CY36" s="627"/>
      <c r="CZ36" s="628">
        <v>9.5</v>
      </c>
      <c r="DA36" s="657"/>
      <c r="DB36" s="657"/>
      <c r="DC36" s="658"/>
      <c r="DD36" s="631">
        <v>3100342</v>
      </c>
      <c r="DE36" s="626"/>
      <c r="DF36" s="626"/>
      <c r="DG36" s="626"/>
      <c r="DH36" s="626"/>
      <c r="DI36" s="626"/>
      <c r="DJ36" s="626"/>
      <c r="DK36" s="627"/>
      <c r="DL36" s="631">
        <v>2548329</v>
      </c>
      <c r="DM36" s="626"/>
      <c r="DN36" s="626"/>
      <c r="DO36" s="626"/>
      <c r="DP36" s="626"/>
      <c r="DQ36" s="626"/>
      <c r="DR36" s="626"/>
      <c r="DS36" s="626"/>
      <c r="DT36" s="626"/>
      <c r="DU36" s="626"/>
      <c r="DV36" s="627"/>
      <c r="DW36" s="628">
        <v>12.8</v>
      </c>
      <c r="DX36" s="657"/>
      <c r="DY36" s="657"/>
      <c r="DZ36" s="657"/>
      <c r="EA36" s="657"/>
      <c r="EB36" s="657"/>
      <c r="EC36" s="659"/>
    </row>
    <row r="37" spans="2:133" ht="11.25" customHeight="1" x14ac:dyDescent="0.15">
      <c r="B37" s="620" t="s">
        <v>333</v>
      </c>
      <c r="C37" s="621"/>
      <c r="D37" s="621"/>
      <c r="E37" s="621"/>
      <c r="F37" s="621"/>
      <c r="G37" s="621"/>
      <c r="H37" s="621"/>
      <c r="I37" s="621"/>
      <c r="J37" s="621"/>
      <c r="K37" s="621"/>
      <c r="L37" s="621"/>
      <c r="M37" s="621"/>
      <c r="N37" s="621"/>
      <c r="O37" s="621"/>
      <c r="P37" s="621"/>
      <c r="Q37" s="622"/>
      <c r="R37" s="623">
        <v>1342300</v>
      </c>
      <c r="S37" s="626"/>
      <c r="T37" s="626"/>
      <c r="U37" s="626"/>
      <c r="V37" s="626"/>
      <c r="W37" s="626"/>
      <c r="X37" s="626"/>
      <c r="Y37" s="627"/>
      <c r="Z37" s="685">
        <v>3.7</v>
      </c>
      <c r="AA37" s="685"/>
      <c r="AB37" s="685"/>
      <c r="AC37" s="685"/>
      <c r="AD37" s="686" t="s">
        <v>239</v>
      </c>
      <c r="AE37" s="686"/>
      <c r="AF37" s="686"/>
      <c r="AG37" s="686"/>
      <c r="AH37" s="686"/>
      <c r="AI37" s="686"/>
      <c r="AJ37" s="686"/>
      <c r="AK37" s="686"/>
      <c r="AL37" s="628" t="s">
        <v>130</v>
      </c>
      <c r="AM37" s="629"/>
      <c r="AN37" s="629"/>
      <c r="AO37" s="687"/>
      <c r="AQ37" s="660" t="s">
        <v>334</v>
      </c>
      <c r="AR37" s="661"/>
      <c r="AS37" s="661"/>
      <c r="AT37" s="661"/>
      <c r="AU37" s="661"/>
      <c r="AV37" s="661"/>
      <c r="AW37" s="661"/>
      <c r="AX37" s="661"/>
      <c r="AY37" s="662"/>
      <c r="AZ37" s="623" t="s">
        <v>239</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16059</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1846830</v>
      </c>
      <c r="CS37" s="624"/>
      <c r="CT37" s="624"/>
      <c r="CU37" s="624"/>
      <c r="CV37" s="624"/>
      <c r="CW37" s="624"/>
      <c r="CX37" s="624"/>
      <c r="CY37" s="625"/>
      <c r="CZ37" s="628">
        <v>5.5</v>
      </c>
      <c r="DA37" s="657"/>
      <c r="DB37" s="657"/>
      <c r="DC37" s="658"/>
      <c r="DD37" s="631">
        <v>1846830</v>
      </c>
      <c r="DE37" s="624"/>
      <c r="DF37" s="624"/>
      <c r="DG37" s="624"/>
      <c r="DH37" s="624"/>
      <c r="DI37" s="624"/>
      <c r="DJ37" s="624"/>
      <c r="DK37" s="625"/>
      <c r="DL37" s="631">
        <v>1647412</v>
      </c>
      <c r="DM37" s="624"/>
      <c r="DN37" s="624"/>
      <c r="DO37" s="624"/>
      <c r="DP37" s="624"/>
      <c r="DQ37" s="624"/>
      <c r="DR37" s="624"/>
      <c r="DS37" s="624"/>
      <c r="DT37" s="624"/>
      <c r="DU37" s="624"/>
      <c r="DV37" s="625"/>
      <c r="DW37" s="628">
        <v>8.3000000000000007</v>
      </c>
      <c r="DX37" s="657"/>
      <c r="DY37" s="657"/>
      <c r="DZ37" s="657"/>
      <c r="EA37" s="657"/>
      <c r="EB37" s="657"/>
      <c r="EC37" s="659"/>
    </row>
    <row r="38" spans="2:133" ht="11.25" customHeight="1" x14ac:dyDescent="0.15">
      <c r="B38" s="635" t="s">
        <v>337</v>
      </c>
      <c r="C38" s="636"/>
      <c r="D38" s="636"/>
      <c r="E38" s="636"/>
      <c r="F38" s="636"/>
      <c r="G38" s="636"/>
      <c r="H38" s="636"/>
      <c r="I38" s="636"/>
      <c r="J38" s="636"/>
      <c r="K38" s="636"/>
      <c r="L38" s="636"/>
      <c r="M38" s="636"/>
      <c r="N38" s="636"/>
      <c r="O38" s="636"/>
      <c r="P38" s="636"/>
      <c r="Q38" s="637"/>
      <c r="R38" s="638">
        <v>35909883</v>
      </c>
      <c r="S38" s="675"/>
      <c r="T38" s="675"/>
      <c r="U38" s="675"/>
      <c r="V38" s="675"/>
      <c r="W38" s="675"/>
      <c r="X38" s="675"/>
      <c r="Y38" s="680"/>
      <c r="Z38" s="681">
        <v>100</v>
      </c>
      <c r="AA38" s="681"/>
      <c r="AB38" s="681"/>
      <c r="AC38" s="681"/>
      <c r="AD38" s="682">
        <v>18514307</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t="s">
        <v>239</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25144</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3451107</v>
      </c>
      <c r="CS38" s="626"/>
      <c r="CT38" s="626"/>
      <c r="CU38" s="626"/>
      <c r="CV38" s="626"/>
      <c r="CW38" s="626"/>
      <c r="CX38" s="626"/>
      <c r="CY38" s="627"/>
      <c r="CZ38" s="628">
        <v>10.199999999999999</v>
      </c>
      <c r="DA38" s="657"/>
      <c r="DB38" s="657"/>
      <c r="DC38" s="658"/>
      <c r="DD38" s="631">
        <v>2951596</v>
      </c>
      <c r="DE38" s="626"/>
      <c r="DF38" s="626"/>
      <c r="DG38" s="626"/>
      <c r="DH38" s="626"/>
      <c r="DI38" s="626"/>
      <c r="DJ38" s="626"/>
      <c r="DK38" s="627"/>
      <c r="DL38" s="631">
        <v>2729001</v>
      </c>
      <c r="DM38" s="626"/>
      <c r="DN38" s="626"/>
      <c r="DO38" s="626"/>
      <c r="DP38" s="626"/>
      <c r="DQ38" s="626"/>
      <c r="DR38" s="626"/>
      <c r="DS38" s="626"/>
      <c r="DT38" s="626"/>
      <c r="DU38" s="626"/>
      <c r="DV38" s="627"/>
      <c r="DW38" s="628">
        <v>13.7</v>
      </c>
      <c r="DX38" s="657"/>
      <c r="DY38" s="657"/>
      <c r="DZ38" s="657"/>
      <c r="EA38" s="657"/>
      <c r="EB38" s="657"/>
      <c r="EC38" s="659"/>
    </row>
    <row r="39" spans="2:133" ht="11.25" customHeight="1" x14ac:dyDescent="0.15">
      <c r="AQ39" s="660" t="s">
        <v>341</v>
      </c>
      <c r="AR39" s="661"/>
      <c r="AS39" s="661"/>
      <c r="AT39" s="661"/>
      <c r="AU39" s="661"/>
      <c r="AV39" s="661"/>
      <c r="AW39" s="661"/>
      <c r="AX39" s="661"/>
      <c r="AY39" s="662"/>
      <c r="AZ39" s="623" t="s">
        <v>239</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96</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2014044</v>
      </c>
      <c r="CS39" s="624"/>
      <c r="CT39" s="624"/>
      <c r="CU39" s="624"/>
      <c r="CV39" s="624"/>
      <c r="CW39" s="624"/>
      <c r="CX39" s="624"/>
      <c r="CY39" s="625"/>
      <c r="CZ39" s="628">
        <v>6</v>
      </c>
      <c r="DA39" s="657"/>
      <c r="DB39" s="657"/>
      <c r="DC39" s="658"/>
      <c r="DD39" s="631">
        <v>2012018</v>
      </c>
      <c r="DE39" s="624"/>
      <c r="DF39" s="624"/>
      <c r="DG39" s="624"/>
      <c r="DH39" s="624"/>
      <c r="DI39" s="624"/>
      <c r="DJ39" s="624"/>
      <c r="DK39" s="625"/>
      <c r="DL39" s="631" t="s">
        <v>239</v>
      </c>
      <c r="DM39" s="624"/>
      <c r="DN39" s="624"/>
      <c r="DO39" s="624"/>
      <c r="DP39" s="624"/>
      <c r="DQ39" s="624"/>
      <c r="DR39" s="624"/>
      <c r="DS39" s="624"/>
      <c r="DT39" s="624"/>
      <c r="DU39" s="624"/>
      <c r="DV39" s="625"/>
      <c r="DW39" s="628" t="s">
        <v>130</v>
      </c>
      <c r="DX39" s="657"/>
      <c r="DY39" s="657"/>
      <c r="DZ39" s="657"/>
      <c r="EA39" s="657"/>
      <c r="EB39" s="657"/>
      <c r="EC39" s="659"/>
    </row>
    <row r="40" spans="2:133" ht="11.25" customHeight="1" x14ac:dyDescent="0.15">
      <c r="AQ40" s="660" t="s">
        <v>345</v>
      </c>
      <c r="AR40" s="661"/>
      <c r="AS40" s="661"/>
      <c r="AT40" s="661"/>
      <c r="AU40" s="661"/>
      <c r="AV40" s="661"/>
      <c r="AW40" s="661"/>
      <c r="AX40" s="661"/>
      <c r="AY40" s="662"/>
      <c r="AZ40" s="623">
        <v>703431</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239</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147900</v>
      </c>
      <c r="CS40" s="626"/>
      <c r="CT40" s="626"/>
      <c r="CU40" s="626"/>
      <c r="CV40" s="626"/>
      <c r="CW40" s="626"/>
      <c r="CX40" s="626"/>
      <c r="CY40" s="627"/>
      <c r="CZ40" s="628">
        <v>0.4</v>
      </c>
      <c r="DA40" s="657"/>
      <c r="DB40" s="657"/>
      <c r="DC40" s="658"/>
      <c r="DD40" s="631" t="s">
        <v>239</v>
      </c>
      <c r="DE40" s="626"/>
      <c r="DF40" s="626"/>
      <c r="DG40" s="626"/>
      <c r="DH40" s="626"/>
      <c r="DI40" s="626"/>
      <c r="DJ40" s="626"/>
      <c r="DK40" s="627"/>
      <c r="DL40" s="631" t="s">
        <v>130</v>
      </c>
      <c r="DM40" s="626"/>
      <c r="DN40" s="626"/>
      <c r="DO40" s="626"/>
      <c r="DP40" s="626"/>
      <c r="DQ40" s="626"/>
      <c r="DR40" s="626"/>
      <c r="DS40" s="626"/>
      <c r="DT40" s="626"/>
      <c r="DU40" s="626"/>
      <c r="DV40" s="627"/>
      <c r="DW40" s="628" t="s">
        <v>130</v>
      </c>
      <c r="DX40" s="657"/>
      <c r="DY40" s="657"/>
      <c r="DZ40" s="657"/>
      <c r="EA40" s="657"/>
      <c r="EB40" s="657"/>
      <c r="EC40" s="659"/>
    </row>
    <row r="41" spans="2:133" ht="11.25" customHeight="1" x14ac:dyDescent="0.15">
      <c r="AQ41" s="672" t="s">
        <v>348</v>
      </c>
      <c r="AR41" s="673"/>
      <c r="AS41" s="673"/>
      <c r="AT41" s="673"/>
      <c r="AU41" s="673"/>
      <c r="AV41" s="673"/>
      <c r="AW41" s="673"/>
      <c r="AX41" s="673"/>
      <c r="AY41" s="674"/>
      <c r="AZ41" s="638">
        <v>2236067</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292</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239</v>
      </c>
      <c r="CS41" s="624"/>
      <c r="CT41" s="624"/>
      <c r="CU41" s="624"/>
      <c r="CV41" s="624"/>
      <c r="CW41" s="624"/>
      <c r="CX41" s="624"/>
      <c r="CY41" s="625"/>
      <c r="CZ41" s="628" t="s">
        <v>239</v>
      </c>
      <c r="DA41" s="657"/>
      <c r="DB41" s="657"/>
      <c r="DC41" s="658"/>
      <c r="DD41" s="631" t="s">
        <v>239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3411910</v>
      </c>
      <c r="CS42" s="626"/>
      <c r="CT42" s="626"/>
      <c r="CU42" s="626"/>
      <c r="CV42" s="626"/>
      <c r="CW42" s="626"/>
      <c r="CX42" s="626"/>
      <c r="CY42" s="627"/>
      <c r="CZ42" s="628">
        <v>10.1</v>
      </c>
      <c r="DA42" s="629"/>
      <c r="DB42" s="629"/>
      <c r="DC42" s="630"/>
      <c r="DD42" s="631">
        <v>713662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246847</v>
      </c>
      <c r="CS43" s="624"/>
      <c r="CT43" s="624"/>
      <c r="CU43" s="624"/>
      <c r="CV43" s="624"/>
      <c r="CW43" s="624"/>
      <c r="CX43" s="624"/>
      <c r="CY43" s="625"/>
      <c r="CZ43" s="628">
        <v>0.7</v>
      </c>
      <c r="DA43" s="657"/>
      <c r="DB43" s="657"/>
      <c r="DC43" s="658"/>
      <c r="DD43" s="631">
        <v>243049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355</v>
      </c>
      <c r="CD44" s="651" t="s">
        <v>306</v>
      </c>
      <c r="CE44" s="652"/>
      <c r="CF44" s="620" t="s">
        <v>356</v>
      </c>
      <c r="CG44" s="621"/>
      <c r="CH44" s="621"/>
      <c r="CI44" s="621"/>
      <c r="CJ44" s="621"/>
      <c r="CK44" s="621"/>
      <c r="CL44" s="621"/>
      <c r="CM44" s="621"/>
      <c r="CN44" s="621"/>
      <c r="CO44" s="621"/>
      <c r="CP44" s="621"/>
      <c r="CQ44" s="622"/>
      <c r="CR44" s="623">
        <v>3411910</v>
      </c>
      <c r="CS44" s="626"/>
      <c r="CT44" s="626"/>
      <c r="CU44" s="626"/>
      <c r="CV44" s="626"/>
      <c r="CW44" s="626"/>
      <c r="CX44" s="626"/>
      <c r="CY44" s="627"/>
      <c r="CZ44" s="628">
        <v>10.1</v>
      </c>
      <c r="DA44" s="629"/>
      <c r="DB44" s="629"/>
      <c r="DC44" s="630"/>
      <c r="DD44" s="631">
        <v>713662</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357</v>
      </c>
      <c r="CG45" s="621"/>
      <c r="CH45" s="621"/>
      <c r="CI45" s="621"/>
      <c r="CJ45" s="621"/>
      <c r="CK45" s="621"/>
      <c r="CL45" s="621"/>
      <c r="CM45" s="621"/>
      <c r="CN45" s="621"/>
      <c r="CO45" s="621"/>
      <c r="CP45" s="621"/>
      <c r="CQ45" s="622"/>
      <c r="CR45" s="623">
        <v>748076</v>
      </c>
      <c r="CS45" s="624"/>
      <c r="CT45" s="624"/>
      <c r="CU45" s="624"/>
      <c r="CV45" s="624"/>
      <c r="CW45" s="624"/>
      <c r="CX45" s="624"/>
      <c r="CY45" s="625"/>
      <c r="CZ45" s="628">
        <v>2.2000000000000002</v>
      </c>
      <c r="DA45" s="657"/>
      <c r="DB45" s="657"/>
      <c r="DC45" s="658"/>
      <c r="DD45" s="631">
        <v>36895</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358</v>
      </c>
      <c r="CG46" s="621"/>
      <c r="CH46" s="621"/>
      <c r="CI46" s="621"/>
      <c r="CJ46" s="621"/>
      <c r="CK46" s="621"/>
      <c r="CL46" s="621"/>
      <c r="CM46" s="621"/>
      <c r="CN46" s="621"/>
      <c r="CO46" s="621"/>
      <c r="CP46" s="621"/>
      <c r="CQ46" s="622"/>
      <c r="CR46" s="623">
        <v>2127564</v>
      </c>
      <c r="CS46" s="626"/>
      <c r="CT46" s="626"/>
      <c r="CU46" s="626"/>
      <c r="CV46" s="626"/>
      <c r="CW46" s="626"/>
      <c r="CX46" s="626"/>
      <c r="CY46" s="627"/>
      <c r="CZ46" s="628">
        <v>6.3</v>
      </c>
      <c r="DA46" s="629"/>
      <c r="DB46" s="629"/>
      <c r="DC46" s="630"/>
      <c r="DD46" s="631">
        <v>645928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359</v>
      </c>
      <c r="CG47" s="621"/>
      <c r="CH47" s="621"/>
      <c r="CI47" s="621"/>
      <c r="CJ47" s="621"/>
      <c r="CK47" s="621"/>
      <c r="CL47" s="621"/>
      <c r="CM47" s="621"/>
      <c r="CN47" s="621"/>
      <c r="CO47" s="621"/>
      <c r="CP47" s="621"/>
      <c r="CQ47" s="622"/>
      <c r="CR47" s="623" t="s">
        <v>130</v>
      </c>
      <c r="CS47" s="624"/>
      <c r="CT47" s="624"/>
      <c r="CU47" s="624"/>
      <c r="CV47" s="624"/>
      <c r="CW47" s="624"/>
      <c r="CX47" s="624"/>
      <c r="CY47" s="625"/>
      <c r="CZ47" s="628" t="s">
        <v>130</v>
      </c>
      <c r="DA47" s="657"/>
      <c r="DB47" s="657"/>
      <c r="DC47" s="658"/>
      <c r="DD47" s="631" t="s">
        <v>239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360</v>
      </c>
      <c r="CG48" s="621"/>
      <c r="CH48" s="621"/>
      <c r="CI48" s="621"/>
      <c r="CJ48" s="621"/>
      <c r="CK48" s="621"/>
      <c r="CL48" s="621"/>
      <c r="CM48" s="621"/>
      <c r="CN48" s="621"/>
      <c r="CO48" s="621"/>
      <c r="CP48" s="621"/>
      <c r="CQ48" s="622"/>
      <c r="CR48" s="623" t="s">
        <v>239</v>
      </c>
      <c r="CS48" s="626"/>
      <c r="CT48" s="626"/>
      <c r="CU48" s="626"/>
      <c r="CV48" s="626"/>
      <c r="CW48" s="626"/>
      <c r="CX48" s="626"/>
      <c r="CY48" s="627"/>
      <c r="CZ48" s="628" t="s">
        <v>239</v>
      </c>
      <c r="DA48" s="629"/>
      <c r="DB48" s="629"/>
      <c r="DC48" s="630"/>
      <c r="DD48" s="631" t="s">
        <v>239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361</v>
      </c>
      <c r="CE49" s="636"/>
      <c r="CF49" s="636"/>
      <c r="CG49" s="636"/>
      <c r="CH49" s="636"/>
      <c r="CI49" s="636"/>
      <c r="CJ49" s="636"/>
      <c r="CK49" s="636"/>
      <c r="CL49" s="636"/>
      <c r="CM49" s="636"/>
      <c r="CN49" s="636"/>
      <c r="CO49" s="636"/>
      <c r="CP49" s="636"/>
      <c r="CQ49" s="637"/>
      <c r="CR49" s="638">
        <v>33838486</v>
      </c>
      <c r="CS49" s="639"/>
      <c r="CT49" s="639"/>
      <c r="CU49" s="639"/>
      <c r="CV49" s="639"/>
      <c r="CW49" s="639"/>
      <c r="CX49" s="639"/>
      <c r="CY49" s="640"/>
      <c r="CZ49" s="641">
        <v>100</v>
      </c>
      <c r="DA49" s="642"/>
      <c r="DB49" s="642"/>
      <c r="DC49" s="643"/>
      <c r="DD49" s="644">
        <v>23030153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Pkbw1hZyPWQsSF0D/tdKcW9rPH8jBszO0LSZEu8PXriVhFXDxDZZHLkTg9VvUYx5eHU4RO/bHtluYY4GZ+D+Mw==" saltValue="x1pkmsG8Hzr0qItmLOCxa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384</v>
      </c>
      <c r="C7" s="1102"/>
      <c r="D7" s="1102"/>
      <c r="E7" s="1102"/>
      <c r="F7" s="1102"/>
      <c r="G7" s="1102"/>
      <c r="H7" s="1102"/>
      <c r="I7" s="1102"/>
      <c r="J7" s="1102"/>
      <c r="K7" s="1102"/>
      <c r="L7" s="1102"/>
      <c r="M7" s="1102"/>
      <c r="N7" s="1102"/>
      <c r="O7" s="1102"/>
      <c r="P7" s="1103"/>
      <c r="Q7" s="1155">
        <v>35987</v>
      </c>
      <c r="R7" s="1156"/>
      <c r="S7" s="1156"/>
      <c r="T7" s="1156"/>
      <c r="U7" s="1156"/>
      <c r="V7" s="1156">
        <v>33916</v>
      </c>
      <c r="W7" s="1156"/>
      <c r="X7" s="1156"/>
      <c r="Y7" s="1156"/>
      <c r="Z7" s="1156"/>
      <c r="AA7" s="1156">
        <v>2071</v>
      </c>
      <c r="AB7" s="1156"/>
      <c r="AC7" s="1156"/>
      <c r="AD7" s="1156"/>
      <c r="AE7" s="1157"/>
      <c r="AF7" s="1158">
        <v>1961</v>
      </c>
      <c r="AG7" s="1159"/>
      <c r="AH7" s="1159"/>
      <c r="AI7" s="1159"/>
      <c r="AJ7" s="1160"/>
      <c r="AK7" s="1142">
        <v>1543</v>
      </c>
      <c r="AL7" s="1143"/>
      <c r="AM7" s="1143"/>
      <c r="AN7" s="1143"/>
      <c r="AO7" s="1143"/>
      <c r="AP7" s="1143">
        <v>37898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583</v>
      </c>
      <c r="BT7" s="1147"/>
      <c r="BU7" s="1147"/>
      <c r="BV7" s="1147"/>
      <c r="BW7" s="1147"/>
      <c r="BX7" s="1147"/>
      <c r="BY7" s="1147"/>
      <c r="BZ7" s="1147"/>
      <c r="CA7" s="1147"/>
      <c r="CB7" s="1147"/>
      <c r="CC7" s="1147"/>
      <c r="CD7" s="1147"/>
      <c r="CE7" s="1147"/>
      <c r="CF7" s="1147"/>
      <c r="CG7" s="1148"/>
      <c r="CH7" s="1139" t="s">
        <v>582</v>
      </c>
      <c r="CI7" s="1140"/>
      <c r="CJ7" s="1140"/>
      <c r="CK7" s="1140"/>
      <c r="CL7" s="1141"/>
      <c r="CM7" s="1139" t="s">
        <v>582</v>
      </c>
      <c r="CN7" s="1140"/>
      <c r="CO7" s="1140"/>
      <c r="CP7" s="1140"/>
      <c r="CQ7" s="1141"/>
      <c r="CR7" s="1139" t="s">
        <v>582</v>
      </c>
      <c r="CS7" s="1140"/>
      <c r="CT7" s="1140"/>
      <c r="CU7" s="1140"/>
      <c r="CV7" s="1141"/>
      <c r="CW7" s="1139" t="s">
        <v>582</v>
      </c>
      <c r="CX7" s="1140"/>
      <c r="CY7" s="1140"/>
      <c r="CZ7" s="1140"/>
      <c r="DA7" s="1141"/>
      <c r="DB7" s="1139">
        <v>33</v>
      </c>
      <c r="DC7" s="1140"/>
      <c r="DD7" s="1140"/>
      <c r="DE7" s="1140"/>
      <c r="DF7" s="1141"/>
      <c r="DG7" s="1139">
        <v>0</v>
      </c>
      <c r="DH7" s="1140"/>
      <c r="DI7" s="1140"/>
      <c r="DJ7" s="1140"/>
      <c r="DK7" s="1141"/>
      <c r="DL7" s="1139">
        <v>390</v>
      </c>
      <c r="DM7" s="1140"/>
      <c r="DN7" s="1140"/>
      <c r="DO7" s="1140"/>
      <c r="DP7" s="1141"/>
      <c r="DQ7" s="1139">
        <v>0</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v>35987</v>
      </c>
      <c r="R23" s="1120"/>
      <c r="S23" s="1120"/>
      <c r="T23" s="1120"/>
      <c r="U23" s="1120"/>
      <c r="V23" s="1120">
        <v>33916</v>
      </c>
      <c r="W23" s="1120"/>
      <c r="X23" s="1120"/>
      <c r="Y23" s="1120"/>
      <c r="Z23" s="1120"/>
      <c r="AA23" s="1120">
        <v>2071</v>
      </c>
      <c r="AB23" s="1120"/>
      <c r="AC23" s="1120"/>
      <c r="AD23" s="1120"/>
      <c r="AE23" s="1121"/>
      <c r="AF23" s="1122">
        <v>1961</v>
      </c>
      <c r="AG23" s="1120"/>
      <c r="AH23" s="1120"/>
      <c r="AI23" s="1120"/>
      <c r="AJ23" s="1123"/>
      <c r="AK23" s="1124"/>
      <c r="AL23" s="1125"/>
      <c r="AM23" s="1125"/>
      <c r="AN23" s="1125"/>
      <c r="AO23" s="1125"/>
      <c r="AP23" s="1120">
        <v>37898</v>
      </c>
      <c r="AQ23" s="1120"/>
      <c r="AR23" s="1120"/>
      <c r="AS23" s="1120"/>
      <c r="AT23" s="1120"/>
      <c r="AU23" s="1126"/>
      <c r="AV23" s="1126"/>
      <c r="AW23" s="1126"/>
      <c r="AX23" s="1126"/>
      <c r="AY23" s="1127"/>
      <c r="AZ23" s="1116" t="s">
        <v>130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367</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398</v>
      </c>
      <c r="C28" s="1102"/>
      <c r="D28" s="1102"/>
      <c r="E28" s="1102"/>
      <c r="F28" s="1102"/>
      <c r="G28" s="1102"/>
      <c r="H28" s="1102"/>
      <c r="I28" s="1102"/>
      <c r="J28" s="1102"/>
      <c r="K28" s="1102"/>
      <c r="L28" s="1102"/>
      <c r="M28" s="1102"/>
      <c r="N28" s="1102"/>
      <c r="O28" s="1102"/>
      <c r="P28" s="1103"/>
      <c r="Q28" s="1104">
        <v>11000</v>
      </c>
      <c r="R28" s="1105"/>
      <c r="S28" s="1105"/>
      <c r="T28" s="1105"/>
      <c r="U28" s="1105"/>
      <c r="V28" s="1105">
        <v>10782</v>
      </c>
      <c r="W28" s="1105"/>
      <c r="X28" s="1105"/>
      <c r="Y28" s="1105"/>
      <c r="Z28" s="1105"/>
      <c r="AA28" s="1105">
        <v>218</v>
      </c>
      <c r="AB28" s="1105"/>
      <c r="AC28" s="1105"/>
      <c r="AD28" s="1105"/>
      <c r="AE28" s="1106"/>
      <c r="AF28" s="1107">
        <v>218</v>
      </c>
      <c r="AG28" s="1105"/>
      <c r="AH28" s="1105"/>
      <c r="AI28" s="1105"/>
      <c r="AJ28" s="1108"/>
      <c r="AK28" s="1109">
        <v>755</v>
      </c>
      <c r="AL28" s="1097"/>
      <c r="AM28" s="1097"/>
      <c r="AN28" s="1097"/>
      <c r="AO28" s="1097"/>
      <c r="AP28" s="1097" t="s">
        <v>512</v>
      </c>
      <c r="AQ28" s="1097"/>
      <c r="AR28" s="1097"/>
      <c r="AS28" s="1097"/>
      <c r="AT28" s="1097"/>
      <c r="AU28" s="1097" t="s">
        <v>512</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399</v>
      </c>
      <c r="C29" s="1089"/>
      <c r="D29" s="1089"/>
      <c r="E29" s="1089"/>
      <c r="F29" s="1089"/>
      <c r="G29" s="1089"/>
      <c r="H29" s="1089"/>
      <c r="I29" s="1089"/>
      <c r="J29" s="1089"/>
      <c r="K29" s="1089"/>
      <c r="L29" s="1089"/>
      <c r="M29" s="1089"/>
      <c r="N29" s="1089"/>
      <c r="O29" s="1089"/>
      <c r="P29" s="1090"/>
      <c r="Q29" s="1094">
        <v>7522</v>
      </c>
      <c r="R29" s="1095"/>
      <c r="S29" s="1095"/>
      <c r="T29" s="1095"/>
      <c r="U29" s="1095"/>
      <c r="V29" s="1095">
        <v>7280</v>
      </c>
      <c r="W29" s="1095"/>
      <c r="X29" s="1095"/>
      <c r="Y29" s="1095"/>
      <c r="Z29" s="1095"/>
      <c r="AA29" s="1095">
        <v>242</v>
      </c>
      <c r="AB29" s="1095"/>
      <c r="AC29" s="1095"/>
      <c r="AD29" s="1095"/>
      <c r="AE29" s="1096"/>
      <c r="AF29" s="1070">
        <v>242</v>
      </c>
      <c r="AG29" s="1071"/>
      <c r="AH29" s="1071"/>
      <c r="AI29" s="1071"/>
      <c r="AJ29" s="1072"/>
      <c r="AK29" s="1031">
        <v>1202</v>
      </c>
      <c r="AL29" s="1022"/>
      <c r="AM29" s="1022"/>
      <c r="AN29" s="1022"/>
      <c r="AO29" s="1022"/>
      <c r="AP29" s="1022" t="s">
        <v>512</v>
      </c>
      <c r="AQ29" s="1022"/>
      <c r="AR29" s="1022"/>
      <c r="AS29" s="1022"/>
      <c r="AT29" s="1022"/>
      <c r="AU29" s="1022" t="s">
        <v>512</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400</v>
      </c>
      <c r="C30" s="1089"/>
      <c r="D30" s="1089"/>
      <c r="E30" s="1089"/>
      <c r="F30" s="1089"/>
      <c r="G30" s="1089"/>
      <c r="H30" s="1089"/>
      <c r="I30" s="1089"/>
      <c r="J30" s="1089"/>
      <c r="K30" s="1089"/>
      <c r="L30" s="1089"/>
      <c r="M30" s="1089"/>
      <c r="N30" s="1089"/>
      <c r="O30" s="1089"/>
      <c r="P30" s="1090"/>
      <c r="Q30" s="1094">
        <v>1301</v>
      </c>
      <c r="R30" s="1095"/>
      <c r="S30" s="1095"/>
      <c r="T30" s="1095"/>
      <c r="U30" s="1095"/>
      <c r="V30" s="1095">
        <v>1292</v>
      </c>
      <c r="W30" s="1095"/>
      <c r="X30" s="1095"/>
      <c r="Y30" s="1095"/>
      <c r="Z30" s="1095"/>
      <c r="AA30" s="1095">
        <v>9</v>
      </c>
      <c r="AB30" s="1095"/>
      <c r="AC30" s="1095"/>
      <c r="AD30" s="1095"/>
      <c r="AE30" s="1096"/>
      <c r="AF30" s="1070">
        <v>9</v>
      </c>
      <c r="AG30" s="1071"/>
      <c r="AH30" s="1071"/>
      <c r="AI30" s="1071"/>
      <c r="AJ30" s="1072"/>
      <c r="AK30" s="1031">
        <v>208</v>
      </c>
      <c r="AL30" s="1022"/>
      <c r="AM30" s="1022"/>
      <c r="AN30" s="1022"/>
      <c r="AO30" s="1022"/>
      <c r="AP30" s="1022" t="s">
        <v>512</v>
      </c>
      <c r="AQ30" s="1022"/>
      <c r="AR30" s="1022"/>
      <c r="AS30" s="1022"/>
      <c r="AT30" s="1022"/>
      <c r="AU30" s="1022" t="s">
        <v>512</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401</v>
      </c>
      <c r="C31" s="1089"/>
      <c r="D31" s="1089"/>
      <c r="E31" s="1089"/>
      <c r="F31" s="1089"/>
      <c r="G31" s="1089"/>
      <c r="H31" s="1089"/>
      <c r="I31" s="1089"/>
      <c r="J31" s="1089"/>
      <c r="K31" s="1089"/>
      <c r="L31" s="1089"/>
      <c r="M31" s="1089"/>
      <c r="N31" s="1089"/>
      <c r="O31" s="1089"/>
      <c r="P31" s="1090"/>
      <c r="Q31" s="1094">
        <v>2271</v>
      </c>
      <c r="R31" s="1095"/>
      <c r="S31" s="1095"/>
      <c r="T31" s="1095"/>
      <c r="U31" s="1095"/>
      <c r="V31" s="1095">
        <v>2067</v>
      </c>
      <c r="W31" s="1095"/>
      <c r="X31" s="1095"/>
      <c r="Y31" s="1095"/>
      <c r="Z31" s="1095"/>
      <c r="AA31" s="1095">
        <v>205</v>
      </c>
      <c r="AB31" s="1095"/>
      <c r="AC31" s="1095"/>
      <c r="AD31" s="1095"/>
      <c r="AE31" s="1096"/>
      <c r="AF31" s="1070">
        <v>184</v>
      </c>
      <c r="AG31" s="1071"/>
      <c r="AH31" s="1071"/>
      <c r="AI31" s="1071"/>
      <c r="AJ31" s="1072"/>
      <c r="AK31" s="1031">
        <v>512</v>
      </c>
      <c r="AL31" s="1022"/>
      <c r="AM31" s="1022"/>
      <c r="AN31" s="1022"/>
      <c r="AO31" s="1022"/>
      <c r="AP31" s="1022">
        <v>7667</v>
      </c>
      <c r="AQ31" s="1022"/>
      <c r="AR31" s="1022"/>
      <c r="AS31" s="1022"/>
      <c r="AT31" s="1022"/>
      <c r="AU31" s="1022">
        <v>3336</v>
      </c>
      <c r="AV31" s="1022"/>
      <c r="AW31" s="1022"/>
      <c r="AX31" s="1022"/>
      <c r="AY31" s="1022"/>
      <c r="AZ31" s="1093" t="s">
        <v>512</v>
      </c>
      <c r="BA31" s="1093"/>
      <c r="BB31" s="1093"/>
      <c r="BC31" s="1093"/>
      <c r="BD31" s="1093"/>
      <c r="BE31" s="1083" t="s">
        <v>402</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c r="C32" s="1089"/>
      <c r="D32" s="1089"/>
      <c r="E32" s="1089"/>
      <c r="F32" s="1089"/>
      <c r="G32" s="1089"/>
      <c r="H32" s="1089"/>
      <c r="I32" s="1089"/>
      <c r="J32" s="1089"/>
      <c r="K32" s="1089"/>
      <c r="L32" s="1089"/>
      <c r="M32" s="1089"/>
      <c r="N32" s="1089"/>
      <c r="O32" s="1089"/>
      <c r="P32" s="1090"/>
      <c r="Q32" s="1094"/>
      <c r="R32" s="1095"/>
      <c r="S32" s="1095"/>
      <c r="T32" s="1095"/>
      <c r="U32" s="1095"/>
      <c r="V32" s="1095"/>
      <c r="W32" s="1095"/>
      <c r="X32" s="1095"/>
      <c r="Y32" s="1095"/>
      <c r="Z32" s="1095"/>
      <c r="AA32" s="1095"/>
      <c r="AB32" s="1095"/>
      <c r="AC32" s="1095"/>
      <c r="AD32" s="1095"/>
      <c r="AE32" s="1096"/>
      <c r="AF32" s="1070"/>
      <c r="AG32" s="1071"/>
      <c r="AH32" s="1071"/>
      <c r="AI32" s="1071"/>
      <c r="AJ32" s="1072"/>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653</v>
      </c>
      <c r="AG63" s="1010"/>
      <c r="AH63" s="1010"/>
      <c r="AI63" s="1010"/>
      <c r="AJ63" s="1081"/>
      <c r="AK63" s="1082"/>
      <c r="AL63" s="1014"/>
      <c r="AM63" s="1014"/>
      <c r="AN63" s="1014"/>
      <c r="AO63" s="1014"/>
      <c r="AP63" s="1010">
        <v>7667</v>
      </c>
      <c r="AQ63" s="1010"/>
      <c r="AR63" s="1010"/>
      <c r="AS63" s="1010"/>
      <c r="AT63" s="1010"/>
      <c r="AU63" s="1010">
        <v>3336</v>
      </c>
      <c r="AV63" s="1010"/>
      <c r="AW63" s="1010"/>
      <c r="AX63" s="1010"/>
      <c r="AY63" s="1010"/>
      <c r="AZ63" s="1076"/>
      <c r="BA63" s="1076"/>
      <c r="BB63" s="1076"/>
      <c r="BC63" s="1076"/>
      <c r="BD63" s="1076"/>
      <c r="BE63" s="1011"/>
      <c r="BF63" s="1011"/>
      <c r="BG63" s="1011"/>
      <c r="BH63" s="1011"/>
      <c r="BI63" s="1012"/>
      <c r="BJ63" s="1077" t="s">
        <v>405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407</v>
      </c>
      <c r="B66" s="1047"/>
      <c r="C66" s="1047"/>
      <c r="D66" s="1047"/>
      <c r="E66" s="1047"/>
      <c r="F66" s="1047"/>
      <c r="G66" s="1047"/>
      <c r="H66" s="1047"/>
      <c r="I66" s="1047"/>
      <c r="J66" s="1047"/>
      <c r="K66" s="1047"/>
      <c r="L66" s="1047"/>
      <c r="M66" s="1047"/>
      <c r="N66" s="1047"/>
      <c r="O66" s="1047"/>
      <c r="P66" s="1048"/>
      <c r="Q66" s="1052" t="s">
        <v>408</v>
      </c>
      <c r="R66" s="1053"/>
      <c r="S66" s="1053"/>
      <c r="T66" s="1053"/>
      <c r="U66" s="1054"/>
      <c r="V66" s="1052" t="s">
        <v>409</v>
      </c>
      <c r="W66" s="1053"/>
      <c r="X66" s="1053"/>
      <c r="Y66" s="1053"/>
      <c r="Z66" s="1054"/>
      <c r="AA66" s="1052" t="s">
        <v>410</v>
      </c>
      <c r="AB66" s="1053"/>
      <c r="AC66" s="1053"/>
      <c r="AD66" s="1053"/>
      <c r="AE66" s="1054"/>
      <c r="AF66" s="1058" t="s">
        <v>411</v>
      </c>
      <c r="AG66" s="1059"/>
      <c r="AH66" s="1059"/>
      <c r="AI66" s="1059"/>
      <c r="AJ66" s="1060"/>
      <c r="AK66" s="1052" t="s">
        <v>412</v>
      </c>
      <c r="AL66" s="1047"/>
      <c r="AM66" s="1047"/>
      <c r="AN66" s="1047"/>
      <c r="AO66" s="1048"/>
      <c r="AP66" s="1052" t="s">
        <v>413</v>
      </c>
      <c r="AQ66" s="1053"/>
      <c r="AR66" s="1053"/>
      <c r="AS66" s="1053"/>
      <c r="AT66" s="1054"/>
      <c r="AU66" s="1052" t="s">
        <v>414</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574</v>
      </c>
      <c r="C68" s="1037"/>
      <c r="D68" s="1037"/>
      <c r="E68" s="1037"/>
      <c r="F68" s="1037"/>
      <c r="G68" s="1037"/>
      <c r="H68" s="1037"/>
      <c r="I68" s="1037"/>
      <c r="J68" s="1037"/>
      <c r="K68" s="1037"/>
      <c r="L68" s="1037"/>
      <c r="M68" s="1037"/>
      <c r="N68" s="1037"/>
      <c r="O68" s="1037"/>
      <c r="P68" s="1038"/>
      <c r="Q68" s="1039">
        <v>24333</v>
      </c>
      <c r="R68" s="1033"/>
      <c r="S68" s="1033"/>
      <c r="T68" s="1033"/>
      <c r="U68" s="1033"/>
      <c r="V68" s="1033">
        <v>23280</v>
      </c>
      <c r="W68" s="1033"/>
      <c r="X68" s="1033"/>
      <c r="Y68" s="1033"/>
      <c r="Z68" s="1033"/>
      <c r="AA68" s="1033">
        <v>1053</v>
      </c>
      <c r="AB68" s="1033"/>
      <c r="AC68" s="1033"/>
      <c r="AD68" s="1033"/>
      <c r="AE68" s="1033"/>
      <c r="AF68" s="1033">
        <v>1053</v>
      </c>
      <c r="AG68" s="1033"/>
      <c r="AH68" s="1033"/>
      <c r="AI68" s="1033"/>
      <c r="AJ68" s="1033"/>
      <c r="AK68" s="1033">
        <v>30</v>
      </c>
      <c r="AL68" s="1033"/>
      <c r="AM68" s="1033"/>
      <c r="AN68" s="1033"/>
      <c r="AO68" s="1033"/>
      <c r="AP68" s="1033" t="s">
        <v>512</v>
      </c>
      <c r="AQ68" s="1033"/>
      <c r="AR68" s="1033"/>
      <c r="AS68" s="1033"/>
      <c r="AT68" s="1033"/>
      <c r="AU68" s="1033" t="s">
        <v>512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575</v>
      </c>
      <c r="C69" s="1026"/>
      <c r="D69" s="1026"/>
      <c r="E69" s="1026"/>
      <c r="F69" s="1026"/>
      <c r="G69" s="1026"/>
      <c r="H69" s="1026"/>
      <c r="I69" s="1026"/>
      <c r="J69" s="1026"/>
      <c r="K69" s="1026"/>
      <c r="L69" s="1026"/>
      <c r="M69" s="1026"/>
      <c r="N69" s="1026"/>
      <c r="O69" s="1026"/>
      <c r="P69" s="1027"/>
      <c r="Q69" s="1028">
        <v>180</v>
      </c>
      <c r="R69" s="1022"/>
      <c r="S69" s="1022"/>
      <c r="T69" s="1022"/>
      <c r="U69" s="1022"/>
      <c r="V69" s="1022">
        <v>132</v>
      </c>
      <c r="W69" s="1022"/>
      <c r="X69" s="1022"/>
      <c r="Y69" s="1022"/>
      <c r="Z69" s="1022"/>
      <c r="AA69" s="1022">
        <v>48</v>
      </c>
      <c r="AB69" s="1022"/>
      <c r="AC69" s="1022"/>
      <c r="AD69" s="1022"/>
      <c r="AE69" s="1022"/>
      <c r="AF69" s="1022">
        <v>48</v>
      </c>
      <c r="AG69" s="1022"/>
      <c r="AH69" s="1022"/>
      <c r="AI69" s="1022"/>
      <c r="AJ69" s="1022"/>
      <c r="AK69" s="1022" t="s">
        <v>582</v>
      </c>
      <c r="AL69" s="1022"/>
      <c r="AM69" s="1022"/>
      <c r="AN69" s="1022"/>
      <c r="AO69" s="1022"/>
      <c r="AP69" s="1022" t="s">
        <v>512</v>
      </c>
      <c r="AQ69" s="1022"/>
      <c r="AR69" s="1022"/>
      <c r="AS69" s="1022"/>
      <c r="AT69" s="1022"/>
      <c r="AU69" s="1022" t="s">
        <v>512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576</v>
      </c>
      <c r="C70" s="1026"/>
      <c r="D70" s="1026"/>
      <c r="E70" s="1026"/>
      <c r="F70" s="1026"/>
      <c r="G70" s="1026"/>
      <c r="H70" s="1026"/>
      <c r="I70" s="1026"/>
      <c r="J70" s="1026"/>
      <c r="K70" s="1026"/>
      <c r="L70" s="1026"/>
      <c r="M70" s="1026"/>
      <c r="N70" s="1026"/>
      <c r="O70" s="1026"/>
      <c r="P70" s="1027"/>
      <c r="Q70" s="1028">
        <v>109</v>
      </c>
      <c r="R70" s="1022"/>
      <c r="S70" s="1022"/>
      <c r="T70" s="1022"/>
      <c r="U70" s="1022"/>
      <c r="V70" s="1022">
        <v>98</v>
      </c>
      <c r="W70" s="1022"/>
      <c r="X70" s="1022"/>
      <c r="Y70" s="1022"/>
      <c r="Z70" s="1022"/>
      <c r="AA70" s="1022">
        <v>10</v>
      </c>
      <c r="AB70" s="1022"/>
      <c r="AC70" s="1022"/>
      <c r="AD70" s="1022"/>
      <c r="AE70" s="1022"/>
      <c r="AF70" s="1022">
        <v>10</v>
      </c>
      <c r="AG70" s="1022"/>
      <c r="AH70" s="1022"/>
      <c r="AI70" s="1022"/>
      <c r="AJ70" s="1022"/>
      <c r="AK70" s="1022">
        <v>2</v>
      </c>
      <c r="AL70" s="1022"/>
      <c r="AM70" s="1022"/>
      <c r="AN70" s="1022"/>
      <c r="AO70" s="1022"/>
      <c r="AP70" s="1022" t="s">
        <v>512</v>
      </c>
      <c r="AQ70" s="1022"/>
      <c r="AR70" s="1022"/>
      <c r="AS70" s="1022"/>
      <c r="AT70" s="1022"/>
      <c r="AU70" s="1022" t="s">
        <v>512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577</v>
      </c>
      <c r="C71" s="1026"/>
      <c r="D71" s="1026"/>
      <c r="E71" s="1026"/>
      <c r="F71" s="1026"/>
      <c r="G71" s="1026"/>
      <c r="H71" s="1026"/>
      <c r="I71" s="1026"/>
      <c r="J71" s="1026"/>
      <c r="K71" s="1026"/>
      <c r="L71" s="1026"/>
      <c r="M71" s="1026"/>
      <c r="N71" s="1026"/>
      <c r="O71" s="1026"/>
      <c r="P71" s="1027"/>
      <c r="Q71" s="1028">
        <v>110</v>
      </c>
      <c r="R71" s="1022"/>
      <c r="S71" s="1022"/>
      <c r="T71" s="1022"/>
      <c r="U71" s="1022"/>
      <c r="V71" s="1022">
        <v>81</v>
      </c>
      <c r="W71" s="1022"/>
      <c r="X71" s="1022"/>
      <c r="Y71" s="1022"/>
      <c r="Z71" s="1022"/>
      <c r="AA71" s="1022">
        <v>29</v>
      </c>
      <c r="AB71" s="1022"/>
      <c r="AC71" s="1022"/>
      <c r="AD71" s="1022"/>
      <c r="AE71" s="1022"/>
      <c r="AF71" s="1022">
        <v>29</v>
      </c>
      <c r="AG71" s="1022"/>
      <c r="AH71" s="1022"/>
      <c r="AI71" s="1022"/>
      <c r="AJ71" s="1022"/>
      <c r="AK71" s="1022" t="s">
        <v>512</v>
      </c>
      <c r="AL71" s="1022"/>
      <c r="AM71" s="1022"/>
      <c r="AN71" s="1022"/>
      <c r="AO71" s="1022"/>
      <c r="AP71" s="1022" t="s">
        <v>512</v>
      </c>
      <c r="AQ71" s="1022"/>
      <c r="AR71" s="1022"/>
      <c r="AS71" s="1022"/>
      <c r="AT71" s="1022"/>
      <c r="AU71" s="1022" t="s">
        <v>512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578</v>
      </c>
      <c r="C72" s="1026"/>
      <c r="D72" s="1026"/>
      <c r="E72" s="1026"/>
      <c r="F72" s="1026"/>
      <c r="G72" s="1026"/>
      <c r="H72" s="1026"/>
      <c r="I72" s="1026"/>
      <c r="J72" s="1026"/>
      <c r="K72" s="1026"/>
      <c r="L72" s="1026"/>
      <c r="M72" s="1026"/>
      <c r="N72" s="1026"/>
      <c r="O72" s="1026"/>
      <c r="P72" s="1027"/>
      <c r="Q72" s="1028">
        <v>2810</v>
      </c>
      <c r="R72" s="1022"/>
      <c r="S72" s="1022"/>
      <c r="T72" s="1022"/>
      <c r="U72" s="1022"/>
      <c r="V72" s="1022">
        <v>2577</v>
      </c>
      <c r="W72" s="1022"/>
      <c r="X72" s="1022"/>
      <c r="Y72" s="1022"/>
      <c r="Z72" s="1022"/>
      <c r="AA72" s="1022">
        <v>233</v>
      </c>
      <c r="AB72" s="1022"/>
      <c r="AC72" s="1022"/>
      <c r="AD72" s="1022"/>
      <c r="AE72" s="1022"/>
      <c r="AF72" s="1022">
        <v>233</v>
      </c>
      <c r="AG72" s="1022"/>
      <c r="AH72" s="1022"/>
      <c r="AI72" s="1022"/>
      <c r="AJ72" s="1022"/>
      <c r="AK72" s="1022">
        <v>317</v>
      </c>
      <c r="AL72" s="1022"/>
      <c r="AM72" s="1022"/>
      <c r="AN72" s="1022"/>
      <c r="AO72" s="1022"/>
      <c r="AP72" s="1022" t="s">
        <v>512</v>
      </c>
      <c r="AQ72" s="1022"/>
      <c r="AR72" s="1022"/>
      <c r="AS72" s="1022"/>
      <c r="AT72" s="1022"/>
      <c r="AU72" s="1022" t="s">
        <v>512</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579</v>
      </c>
      <c r="C73" s="1026"/>
      <c r="D73" s="1026"/>
      <c r="E73" s="1026"/>
      <c r="F73" s="1026"/>
      <c r="G73" s="1026"/>
      <c r="H73" s="1026"/>
      <c r="I73" s="1026"/>
      <c r="J73" s="1026"/>
      <c r="K73" s="1026"/>
      <c r="L73" s="1026"/>
      <c r="M73" s="1026"/>
      <c r="N73" s="1026"/>
      <c r="O73" s="1026"/>
      <c r="P73" s="1027"/>
      <c r="Q73" s="1028">
        <v>620140</v>
      </c>
      <c r="R73" s="1022"/>
      <c r="S73" s="1022"/>
      <c r="T73" s="1022"/>
      <c r="U73" s="1022"/>
      <c r="V73" s="1022">
        <v>610214</v>
      </c>
      <c r="W73" s="1022"/>
      <c r="X73" s="1022"/>
      <c r="Y73" s="1022"/>
      <c r="Z73" s="1022"/>
      <c r="AA73" s="1022">
        <v>9926</v>
      </c>
      <c r="AB73" s="1022"/>
      <c r="AC73" s="1022"/>
      <c r="AD73" s="1022"/>
      <c r="AE73" s="1022"/>
      <c r="AF73" s="1022">
        <v>9926</v>
      </c>
      <c r="AG73" s="1022"/>
      <c r="AH73" s="1022"/>
      <c r="AI73" s="1022"/>
      <c r="AJ73" s="1022"/>
      <c r="AK73" s="1022">
        <v>3973</v>
      </c>
      <c r="AL73" s="1022"/>
      <c r="AM73" s="1022"/>
      <c r="AN73" s="1022"/>
      <c r="AO73" s="1022"/>
      <c r="AP73" s="1022" t="s">
        <v>512</v>
      </c>
      <c r="AQ73" s="1022"/>
      <c r="AR73" s="1022"/>
      <c r="AS73" s="1022"/>
      <c r="AT73" s="1022"/>
      <c r="AU73" s="1022" t="s">
        <v>512</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580</v>
      </c>
      <c r="C74" s="1026"/>
      <c r="D74" s="1026"/>
      <c r="E74" s="1026"/>
      <c r="F74" s="1026"/>
      <c r="G74" s="1026"/>
      <c r="H74" s="1026"/>
      <c r="I74" s="1026"/>
      <c r="J74" s="1026"/>
      <c r="K74" s="1026"/>
      <c r="L74" s="1026"/>
      <c r="M74" s="1026"/>
      <c r="N74" s="1026"/>
      <c r="O74" s="1026"/>
      <c r="P74" s="1027"/>
      <c r="Q74" s="1028">
        <v>5504</v>
      </c>
      <c r="R74" s="1022"/>
      <c r="S74" s="1022"/>
      <c r="T74" s="1022"/>
      <c r="U74" s="1022"/>
      <c r="V74" s="1022">
        <v>4678</v>
      </c>
      <c r="W74" s="1022"/>
      <c r="X74" s="1022"/>
      <c r="Y74" s="1022"/>
      <c r="Z74" s="1022"/>
      <c r="AA74" s="1022">
        <v>826</v>
      </c>
      <c r="AB74" s="1022"/>
      <c r="AC74" s="1022"/>
      <c r="AD74" s="1022"/>
      <c r="AE74" s="1022"/>
      <c r="AF74" s="1022">
        <v>826</v>
      </c>
      <c r="AG74" s="1022"/>
      <c r="AH74" s="1022"/>
      <c r="AI74" s="1022"/>
      <c r="AJ74" s="1022"/>
      <c r="AK74" s="1022">
        <v>7</v>
      </c>
      <c r="AL74" s="1022"/>
      <c r="AM74" s="1022"/>
      <c r="AN74" s="1022"/>
      <c r="AO74" s="1022"/>
      <c r="AP74" s="1022">
        <v>6230</v>
      </c>
      <c r="AQ74" s="1022"/>
      <c r="AR74" s="1022"/>
      <c r="AS74" s="1022"/>
      <c r="AT74" s="1022"/>
      <c r="AU74" s="1022">
        <v>897</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581</v>
      </c>
      <c r="C75" s="1026"/>
      <c r="D75" s="1026"/>
      <c r="E75" s="1026"/>
      <c r="F75" s="1026"/>
      <c r="G75" s="1026"/>
      <c r="H75" s="1026"/>
      <c r="I75" s="1026"/>
      <c r="J75" s="1026"/>
      <c r="K75" s="1026"/>
      <c r="L75" s="1026"/>
      <c r="M75" s="1026"/>
      <c r="N75" s="1026"/>
      <c r="O75" s="1026"/>
      <c r="P75" s="1027"/>
      <c r="Q75" s="1029">
        <v>3155</v>
      </c>
      <c r="R75" s="1030"/>
      <c r="S75" s="1030"/>
      <c r="T75" s="1030"/>
      <c r="U75" s="1031"/>
      <c r="V75" s="1032">
        <v>3014</v>
      </c>
      <c r="W75" s="1030"/>
      <c r="X75" s="1030"/>
      <c r="Y75" s="1030"/>
      <c r="Z75" s="1031"/>
      <c r="AA75" s="1032">
        <v>141</v>
      </c>
      <c r="AB75" s="1030"/>
      <c r="AC75" s="1030"/>
      <c r="AD75" s="1030"/>
      <c r="AE75" s="1031"/>
      <c r="AF75" s="1032">
        <v>141</v>
      </c>
      <c r="AG75" s="1030"/>
      <c r="AH75" s="1030"/>
      <c r="AI75" s="1030"/>
      <c r="AJ75" s="1031"/>
      <c r="AK75" s="1032">
        <v>114</v>
      </c>
      <c r="AL75" s="1030"/>
      <c r="AM75" s="1030"/>
      <c r="AN75" s="1030"/>
      <c r="AO75" s="1031"/>
      <c r="AP75" s="1032">
        <v>936</v>
      </c>
      <c r="AQ75" s="1030"/>
      <c r="AR75" s="1030"/>
      <c r="AS75" s="1030"/>
      <c r="AT75" s="1031"/>
      <c r="AU75" s="1032">
        <v>584</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415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11646</v>
      </c>
      <c r="AG88" s="1010"/>
      <c r="AH88" s="1010"/>
      <c r="AI88" s="1010"/>
      <c r="AJ88" s="1010"/>
      <c r="AK88" s="1014"/>
      <c r="AL88" s="1014"/>
      <c r="AM88" s="1014"/>
      <c r="AN88" s="1014"/>
      <c r="AO88" s="1014"/>
      <c r="AP88" s="1010">
        <v>7166</v>
      </c>
      <c r="AQ88" s="1010"/>
      <c r="AR88" s="1010"/>
      <c r="AS88" s="1010"/>
      <c r="AT88" s="1010"/>
      <c r="AU88" s="1010">
        <v>1481</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v>33</v>
      </c>
      <c r="DC102" s="1002"/>
      <c r="DD102" s="1002"/>
      <c r="DE102" s="1002"/>
      <c r="DF102" s="1003"/>
      <c r="DG102" s="1001">
        <v>0</v>
      </c>
      <c r="DH102" s="1002"/>
      <c r="DI102" s="1002"/>
      <c r="DJ102" s="1002"/>
      <c r="DK102" s="1003"/>
      <c r="DL102" s="1001">
        <v>390</v>
      </c>
      <c r="DM102" s="1002"/>
      <c r="DN102" s="1002"/>
      <c r="DO102" s="1002"/>
      <c r="DP102" s="1003"/>
      <c r="DQ102" s="1001">
        <v>0</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424</v>
      </c>
      <c r="AB109" s="945"/>
      <c r="AC109" s="945"/>
      <c r="AD109" s="945"/>
      <c r="AE109" s="946"/>
      <c r="AF109" s="947" t="s">
        <v>305</v>
      </c>
      <c r="AG109" s="945"/>
      <c r="AH109" s="945"/>
      <c r="AI109" s="945"/>
      <c r="AJ109" s="946"/>
      <c r="AK109" s="947" t="s">
        <v>304</v>
      </c>
      <c r="AL109" s="945"/>
      <c r="AM109" s="945"/>
      <c r="AN109" s="945"/>
      <c r="AO109" s="946"/>
      <c r="AP109" s="947" t="s">
        <v>425</v>
      </c>
      <c r="AQ109" s="945"/>
      <c r="AR109" s="945"/>
      <c r="AS109" s="945"/>
      <c r="AT109" s="976"/>
      <c r="AU109" s="944" t="s">
        <v>423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424</v>
      </c>
      <c r="BR109" s="945"/>
      <c r="BS109" s="945"/>
      <c r="BT109" s="945"/>
      <c r="BU109" s="946"/>
      <c r="BV109" s="947" t="s">
        <v>305</v>
      </c>
      <c r="BW109" s="945"/>
      <c r="BX109" s="945"/>
      <c r="BY109" s="945"/>
      <c r="BZ109" s="946"/>
      <c r="CA109" s="947" t="s">
        <v>304</v>
      </c>
      <c r="CB109" s="945"/>
      <c r="CC109" s="945"/>
      <c r="CD109" s="945"/>
      <c r="CE109" s="946"/>
      <c r="CF109" s="983" t="s">
        <v>425</v>
      </c>
      <c r="CG109" s="983"/>
      <c r="CH109" s="983"/>
      <c r="CI109" s="983"/>
      <c r="CJ109" s="983"/>
      <c r="CK109" s="947" t="s">
        <v>426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424</v>
      </c>
      <c r="DH109" s="945"/>
      <c r="DI109" s="945"/>
      <c r="DJ109" s="945"/>
      <c r="DK109" s="946"/>
      <c r="DL109" s="947" t="s">
        <v>305</v>
      </c>
      <c r="DM109" s="945"/>
      <c r="DN109" s="945"/>
      <c r="DO109" s="945"/>
      <c r="DP109" s="946"/>
      <c r="DQ109" s="947" t="s">
        <v>304</v>
      </c>
      <c r="DR109" s="945"/>
      <c r="DS109" s="945"/>
      <c r="DT109" s="945"/>
      <c r="DU109" s="946"/>
      <c r="DV109" s="947" t="s">
        <v>425</v>
      </c>
      <c r="DW109" s="945"/>
      <c r="DX109" s="945"/>
      <c r="DY109" s="945"/>
      <c r="DZ109" s="976"/>
    </row>
    <row r="110" spans="1:131" s="246" customFormat="1" ht="26.25" customHeight="1" x14ac:dyDescent="0.15">
      <c r="A110" s="847" t="s">
        <v>427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2628743</v>
      </c>
      <c r="AB110" s="938"/>
      <c r="AC110" s="938"/>
      <c r="AD110" s="938"/>
      <c r="AE110" s="939"/>
      <c r="AF110" s="940">
        <v>2827792</v>
      </c>
      <c r="AG110" s="938"/>
      <c r="AH110" s="938"/>
      <c r="AI110" s="938"/>
      <c r="AJ110" s="939"/>
      <c r="AK110" s="940">
        <v>3017673</v>
      </c>
      <c r="AL110" s="938"/>
      <c r="AM110" s="938"/>
      <c r="AN110" s="938"/>
      <c r="AO110" s="939"/>
      <c r="AP110" s="941">
        <v>17.600000000000001</v>
      </c>
      <c r="AQ110" s="942"/>
      <c r="AR110" s="942"/>
      <c r="AS110" s="942"/>
      <c r="AT110" s="943"/>
      <c r="AU110" s="977" t="s">
        <v>73</v>
      </c>
      <c r="AV110" s="978"/>
      <c r="AW110" s="978"/>
      <c r="AX110" s="978"/>
      <c r="AY110" s="978"/>
      <c r="AZ110" s="903" t="s">
        <v>428</v>
      </c>
      <c r="BA110" s="848"/>
      <c r="BB110" s="848"/>
      <c r="BC110" s="848"/>
      <c r="BD110" s="848"/>
      <c r="BE110" s="848"/>
      <c r="BF110" s="848"/>
      <c r="BG110" s="848"/>
      <c r="BH110" s="848"/>
      <c r="BI110" s="848"/>
      <c r="BJ110" s="848"/>
      <c r="BK110" s="848"/>
      <c r="BL110" s="848"/>
      <c r="BM110" s="848"/>
      <c r="BN110" s="848"/>
      <c r="BO110" s="848"/>
      <c r="BP110" s="849"/>
      <c r="BQ110" s="904">
        <v>36610893</v>
      </c>
      <c r="BR110" s="885"/>
      <c r="BS110" s="885"/>
      <c r="BT110" s="885"/>
      <c r="BU110" s="885"/>
      <c r="BV110" s="885">
        <v>37470254</v>
      </c>
      <c r="BW110" s="885"/>
      <c r="BX110" s="885"/>
      <c r="BY110" s="885"/>
      <c r="BZ110" s="885"/>
      <c r="CA110" s="885">
        <v>37898017</v>
      </c>
      <c r="CB110" s="885"/>
      <c r="CC110" s="885"/>
      <c r="CD110" s="885"/>
      <c r="CE110" s="885"/>
      <c r="CF110" s="909">
        <v>221.2</v>
      </c>
      <c r="CG110" s="910"/>
      <c r="CH110" s="910"/>
      <c r="CI110" s="910"/>
      <c r="CJ110" s="910"/>
      <c r="CK110" s="973" t="s">
        <v>429</v>
      </c>
      <c r="CL110" s="859"/>
      <c r="CM110" s="934" t="s">
        <v>430</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644791</v>
      </c>
      <c r="DH110" s="885"/>
      <c r="DI110" s="885"/>
      <c r="DJ110" s="885"/>
      <c r="DK110" s="885"/>
      <c r="DL110" s="885">
        <v>627179</v>
      </c>
      <c r="DM110" s="885"/>
      <c r="DN110" s="885"/>
      <c r="DO110" s="885"/>
      <c r="DP110" s="885"/>
      <c r="DQ110" s="885">
        <v>576220</v>
      </c>
      <c r="DR110" s="885"/>
      <c r="DS110" s="885"/>
      <c r="DT110" s="885"/>
      <c r="DU110" s="885"/>
      <c r="DV110" s="886">
        <v>3.4</v>
      </c>
      <c r="DW110" s="886"/>
      <c r="DX110" s="886"/>
      <c r="DY110" s="886"/>
      <c r="DZ110" s="887"/>
    </row>
    <row r="111" spans="1:131" s="246" customFormat="1" ht="26.25" customHeight="1" x14ac:dyDescent="0.15">
      <c r="A111" s="814" t="s">
        <v>431</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432</v>
      </c>
      <c r="AB111" s="966"/>
      <c r="AC111" s="966"/>
      <c r="AD111" s="966"/>
      <c r="AE111" s="967"/>
      <c r="AF111" s="968" t="s">
        <v>432</v>
      </c>
      <c r="AG111" s="966"/>
      <c r="AH111" s="966"/>
      <c r="AI111" s="966"/>
      <c r="AJ111" s="967"/>
      <c r="AK111" s="968" t="s">
        <v>405</v>
      </c>
      <c r="AL111" s="966"/>
      <c r="AM111" s="966"/>
      <c r="AN111" s="966"/>
      <c r="AO111" s="967"/>
      <c r="AP111" s="969" t="s">
        <v>432</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v>644791</v>
      </c>
      <c r="BR111" s="857"/>
      <c r="BS111" s="857"/>
      <c r="BT111" s="857"/>
      <c r="BU111" s="857"/>
      <c r="BV111" s="857">
        <v>627179</v>
      </c>
      <c r="BW111" s="857"/>
      <c r="BX111" s="857"/>
      <c r="BY111" s="857"/>
      <c r="BZ111" s="857"/>
      <c r="CA111" s="857">
        <v>964123</v>
      </c>
      <c r="CB111" s="857"/>
      <c r="CC111" s="857"/>
      <c r="CD111" s="857"/>
      <c r="CE111" s="857"/>
      <c r="CF111" s="918">
        <v>5.6</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405</v>
      </c>
      <c r="DH111" s="857"/>
      <c r="DI111" s="857"/>
      <c r="DJ111" s="857"/>
      <c r="DK111" s="857"/>
      <c r="DL111" s="857" t="s">
        <v>435</v>
      </c>
      <c r="DM111" s="857"/>
      <c r="DN111" s="857"/>
      <c r="DO111" s="857"/>
      <c r="DP111" s="857"/>
      <c r="DQ111" s="857" t="s">
        <v>435</v>
      </c>
      <c r="DR111" s="857"/>
      <c r="DS111" s="857"/>
      <c r="DT111" s="857"/>
      <c r="DU111" s="857"/>
      <c r="DV111" s="834" t="s">
        <v>405</v>
      </c>
      <c r="DW111" s="834"/>
      <c r="DX111" s="834"/>
      <c r="DY111" s="834"/>
      <c r="DZ111" s="835"/>
    </row>
    <row r="112" spans="1:131" s="246" customFormat="1" ht="26.25" customHeight="1" x14ac:dyDescent="0.15">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405</v>
      </c>
      <c r="AB112" s="820"/>
      <c r="AC112" s="820"/>
      <c r="AD112" s="820"/>
      <c r="AE112" s="821"/>
      <c r="AF112" s="822" t="s">
        <v>432</v>
      </c>
      <c r="AG112" s="820"/>
      <c r="AH112" s="820"/>
      <c r="AI112" s="820"/>
      <c r="AJ112" s="821"/>
      <c r="AK112" s="822" t="s">
        <v>432</v>
      </c>
      <c r="AL112" s="820"/>
      <c r="AM112" s="820"/>
      <c r="AN112" s="820"/>
      <c r="AO112" s="821"/>
      <c r="AP112" s="867" t="s">
        <v>435</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3634735</v>
      </c>
      <c r="BR112" s="857"/>
      <c r="BS112" s="857"/>
      <c r="BT112" s="857"/>
      <c r="BU112" s="857"/>
      <c r="BV112" s="857">
        <v>3360614</v>
      </c>
      <c r="BW112" s="857"/>
      <c r="BX112" s="857"/>
      <c r="BY112" s="857"/>
      <c r="BZ112" s="857"/>
      <c r="CA112" s="857">
        <v>3336037</v>
      </c>
      <c r="CB112" s="857"/>
      <c r="CC112" s="857"/>
      <c r="CD112" s="857"/>
      <c r="CE112" s="857"/>
      <c r="CF112" s="918">
        <v>19.5</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435</v>
      </c>
      <c r="DH112" s="857"/>
      <c r="DI112" s="857"/>
      <c r="DJ112" s="857"/>
      <c r="DK112" s="857"/>
      <c r="DL112" s="857" t="s">
        <v>432</v>
      </c>
      <c r="DM112" s="857"/>
      <c r="DN112" s="857"/>
      <c r="DO112" s="857"/>
      <c r="DP112" s="857"/>
      <c r="DQ112" s="857" t="s">
        <v>440</v>
      </c>
      <c r="DR112" s="857"/>
      <c r="DS112" s="857"/>
      <c r="DT112" s="857"/>
      <c r="DU112" s="857"/>
      <c r="DV112" s="834" t="s">
        <v>405</v>
      </c>
      <c r="DW112" s="834"/>
      <c r="DX112" s="834"/>
      <c r="DY112" s="834"/>
      <c r="DZ112" s="835"/>
    </row>
    <row r="113" spans="1:130" s="246" customFormat="1" ht="26.25" customHeight="1" x14ac:dyDescent="0.15">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287693</v>
      </c>
      <c r="AB113" s="966"/>
      <c r="AC113" s="966"/>
      <c r="AD113" s="966"/>
      <c r="AE113" s="967"/>
      <c r="AF113" s="968">
        <v>304982</v>
      </c>
      <c r="AG113" s="966"/>
      <c r="AH113" s="966"/>
      <c r="AI113" s="966"/>
      <c r="AJ113" s="967"/>
      <c r="AK113" s="968">
        <v>290018</v>
      </c>
      <c r="AL113" s="966"/>
      <c r="AM113" s="966"/>
      <c r="AN113" s="966"/>
      <c r="AO113" s="967"/>
      <c r="AP113" s="969">
        <v>1.7</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1105707</v>
      </c>
      <c r="BR113" s="857"/>
      <c r="BS113" s="857"/>
      <c r="BT113" s="857"/>
      <c r="BU113" s="857"/>
      <c r="BV113" s="857">
        <v>1051852</v>
      </c>
      <c r="BW113" s="857"/>
      <c r="BX113" s="857"/>
      <c r="BY113" s="857"/>
      <c r="BZ113" s="857"/>
      <c r="CA113" s="857">
        <v>1481539</v>
      </c>
      <c r="CB113" s="857"/>
      <c r="CC113" s="857"/>
      <c r="CD113" s="857"/>
      <c r="CE113" s="857"/>
      <c r="CF113" s="918">
        <v>8.6</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432</v>
      </c>
      <c r="DH113" s="820"/>
      <c r="DI113" s="820"/>
      <c r="DJ113" s="820"/>
      <c r="DK113" s="821"/>
      <c r="DL113" s="822" t="s">
        <v>432</v>
      </c>
      <c r="DM113" s="820"/>
      <c r="DN113" s="820"/>
      <c r="DO113" s="820"/>
      <c r="DP113" s="821"/>
      <c r="DQ113" s="822" t="s">
        <v>440</v>
      </c>
      <c r="DR113" s="820"/>
      <c r="DS113" s="820"/>
      <c r="DT113" s="820"/>
      <c r="DU113" s="821"/>
      <c r="DV113" s="867" t="s">
        <v>432</v>
      </c>
      <c r="DW113" s="868"/>
      <c r="DX113" s="868"/>
      <c r="DY113" s="868"/>
      <c r="DZ113" s="869"/>
    </row>
    <row r="114" spans="1:130" s="246" customFormat="1" ht="26.25" customHeight="1" x14ac:dyDescent="0.15">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20876</v>
      </c>
      <c r="AB114" s="820"/>
      <c r="AC114" s="820"/>
      <c r="AD114" s="820"/>
      <c r="AE114" s="821"/>
      <c r="AF114" s="822">
        <v>50089</v>
      </c>
      <c r="AG114" s="820"/>
      <c r="AH114" s="820"/>
      <c r="AI114" s="820"/>
      <c r="AJ114" s="821"/>
      <c r="AK114" s="822">
        <v>103252</v>
      </c>
      <c r="AL114" s="820"/>
      <c r="AM114" s="820"/>
      <c r="AN114" s="820"/>
      <c r="AO114" s="821"/>
      <c r="AP114" s="867">
        <v>0.6</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3308367</v>
      </c>
      <c r="BR114" s="857"/>
      <c r="BS114" s="857"/>
      <c r="BT114" s="857"/>
      <c r="BU114" s="857"/>
      <c r="BV114" s="857">
        <v>3233752</v>
      </c>
      <c r="BW114" s="857"/>
      <c r="BX114" s="857"/>
      <c r="BY114" s="857"/>
      <c r="BZ114" s="857"/>
      <c r="CA114" s="857">
        <v>2922841</v>
      </c>
      <c r="CB114" s="857"/>
      <c r="CC114" s="857"/>
      <c r="CD114" s="857"/>
      <c r="CE114" s="857"/>
      <c r="CF114" s="918">
        <v>17.100000000000001</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432</v>
      </c>
      <c r="DH114" s="820"/>
      <c r="DI114" s="820"/>
      <c r="DJ114" s="820"/>
      <c r="DK114" s="821"/>
      <c r="DL114" s="822" t="s">
        <v>405</v>
      </c>
      <c r="DM114" s="820"/>
      <c r="DN114" s="820"/>
      <c r="DO114" s="820"/>
      <c r="DP114" s="821"/>
      <c r="DQ114" s="822" t="s">
        <v>432</v>
      </c>
      <c r="DR114" s="820"/>
      <c r="DS114" s="820"/>
      <c r="DT114" s="820"/>
      <c r="DU114" s="821"/>
      <c r="DV114" s="867" t="s">
        <v>432</v>
      </c>
      <c r="DW114" s="868"/>
      <c r="DX114" s="868"/>
      <c r="DY114" s="868"/>
      <c r="DZ114" s="869"/>
    </row>
    <row r="115" spans="1:130" s="246" customFormat="1" ht="26.25" customHeight="1" x14ac:dyDescent="0.15">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74819</v>
      </c>
      <c r="AB115" s="966"/>
      <c r="AC115" s="966"/>
      <c r="AD115" s="966"/>
      <c r="AE115" s="967"/>
      <c r="AF115" s="968">
        <v>65190</v>
      </c>
      <c r="AG115" s="966"/>
      <c r="AH115" s="966"/>
      <c r="AI115" s="966"/>
      <c r="AJ115" s="967"/>
      <c r="AK115" s="968">
        <v>65060</v>
      </c>
      <c r="AL115" s="966"/>
      <c r="AM115" s="966"/>
      <c r="AN115" s="966"/>
      <c r="AO115" s="967"/>
      <c r="AP115" s="969">
        <v>0.4</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405</v>
      </c>
      <c r="BR115" s="857"/>
      <c r="BS115" s="857"/>
      <c r="BT115" s="857"/>
      <c r="BU115" s="857"/>
      <c r="BV115" s="857">
        <v>2727</v>
      </c>
      <c r="BW115" s="857"/>
      <c r="BX115" s="857"/>
      <c r="BY115" s="857"/>
      <c r="BZ115" s="857"/>
      <c r="CA115" s="857" t="s">
        <v>405</v>
      </c>
      <c r="CB115" s="857"/>
      <c r="CC115" s="857"/>
      <c r="CD115" s="857"/>
      <c r="CE115" s="857"/>
      <c r="CF115" s="918" t="s">
        <v>432</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432</v>
      </c>
      <c r="DH115" s="820"/>
      <c r="DI115" s="820"/>
      <c r="DJ115" s="820"/>
      <c r="DK115" s="821"/>
      <c r="DL115" s="822" t="s">
        <v>432</v>
      </c>
      <c r="DM115" s="820"/>
      <c r="DN115" s="820"/>
      <c r="DO115" s="820"/>
      <c r="DP115" s="821"/>
      <c r="DQ115" s="822">
        <v>387903</v>
      </c>
      <c r="DR115" s="820"/>
      <c r="DS115" s="820"/>
      <c r="DT115" s="820"/>
      <c r="DU115" s="821"/>
      <c r="DV115" s="867">
        <v>2.2999999999999998</v>
      </c>
      <c r="DW115" s="868"/>
      <c r="DX115" s="868"/>
      <c r="DY115" s="868"/>
      <c r="DZ115" s="869"/>
    </row>
    <row r="116" spans="1:130" s="246" customFormat="1" ht="26.25" customHeight="1" x14ac:dyDescent="0.15">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432</v>
      </c>
      <c r="AB116" s="820"/>
      <c r="AC116" s="820"/>
      <c r="AD116" s="820"/>
      <c r="AE116" s="821"/>
      <c r="AF116" s="822" t="s">
        <v>432</v>
      </c>
      <c r="AG116" s="820"/>
      <c r="AH116" s="820"/>
      <c r="AI116" s="820"/>
      <c r="AJ116" s="821"/>
      <c r="AK116" s="822" t="s">
        <v>432</v>
      </c>
      <c r="AL116" s="820"/>
      <c r="AM116" s="820"/>
      <c r="AN116" s="820"/>
      <c r="AO116" s="821"/>
      <c r="AP116" s="867" t="s">
        <v>432</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432</v>
      </c>
      <c r="BR116" s="857"/>
      <c r="BS116" s="857"/>
      <c r="BT116" s="857"/>
      <c r="BU116" s="857"/>
      <c r="BV116" s="857" t="s">
        <v>435</v>
      </c>
      <c r="BW116" s="857"/>
      <c r="BX116" s="857"/>
      <c r="BY116" s="857"/>
      <c r="BZ116" s="857"/>
      <c r="CA116" s="857" t="s">
        <v>405</v>
      </c>
      <c r="CB116" s="857"/>
      <c r="CC116" s="857"/>
      <c r="CD116" s="857"/>
      <c r="CE116" s="857"/>
      <c r="CF116" s="918" t="s">
        <v>432</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435</v>
      </c>
      <c r="DH116" s="820"/>
      <c r="DI116" s="820"/>
      <c r="DJ116" s="820"/>
      <c r="DK116" s="821"/>
      <c r="DL116" s="822" t="s">
        <v>405</v>
      </c>
      <c r="DM116" s="820"/>
      <c r="DN116" s="820"/>
      <c r="DO116" s="820"/>
      <c r="DP116" s="821"/>
      <c r="DQ116" s="822" t="s">
        <v>432</v>
      </c>
      <c r="DR116" s="820"/>
      <c r="DS116" s="820"/>
      <c r="DT116" s="820"/>
      <c r="DU116" s="821"/>
      <c r="DV116" s="867" t="s">
        <v>405</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3012131</v>
      </c>
      <c r="AB117" s="952"/>
      <c r="AC117" s="952"/>
      <c r="AD117" s="952"/>
      <c r="AE117" s="953"/>
      <c r="AF117" s="954">
        <v>3248053</v>
      </c>
      <c r="AG117" s="952"/>
      <c r="AH117" s="952"/>
      <c r="AI117" s="952"/>
      <c r="AJ117" s="953"/>
      <c r="AK117" s="954">
        <v>3476003</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455</v>
      </c>
      <c r="BR117" s="857"/>
      <c r="BS117" s="857"/>
      <c r="BT117" s="857"/>
      <c r="BU117" s="857"/>
      <c r="BV117" s="857" t="s">
        <v>455</v>
      </c>
      <c r="BW117" s="857"/>
      <c r="BX117" s="857"/>
      <c r="BY117" s="857"/>
      <c r="BZ117" s="857"/>
      <c r="CA117" s="857" t="s">
        <v>130</v>
      </c>
      <c r="CB117" s="857"/>
      <c r="CC117" s="857"/>
      <c r="CD117" s="857"/>
      <c r="CE117" s="857"/>
      <c r="CF117" s="918" t="s">
        <v>130</v>
      </c>
      <c r="CG117" s="919"/>
      <c r="CH117" s="919"/>
      <c r="CI117" s="919"/>
      <c r="CJ117" s="919"/>
      <c r="CK117" s="974"/>
      <c r="CL117" s="861"/>
      <c r="CM117" s="864" t="s">
        <v>456</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457</v>
      </c>
      <c r="DH117" s="820"/>
      <c r="DI117" s="820"/>
      <c r="DJ117" s="820"/>
      <c r="DK117" s="821"/>
      <c r="DL117" s="822" t="s">
        <v>130</v>
      </c>
      <c r="DM117" s="820"/>
      <c r="DN117" s="820"/>
      <c r="DO117" s="820"/>
      <c r="DP117" s="821"/>
      <c r="DQ117" s="822" t="s">
        <v>130</v>
      </c>
      <c r="DR117" s="820"/>
      <c r="DS117" s="820"/>
      <c r="DT117" s="820"/>
      <c r="DU117" s="821"/>
      <c r="DV117" s="867" t="s">
        <v>130</v>
      </c>
      <c r="DW117" s="868"/>
      <c r="DX117" s="868"/>
      <c r="DY117" s="868"/>
      <c r="DZ117" s="869"/>
    </row>
    <row r="118" spans="1:130" s="246" customFormat="1" ht="26.25" customHeight="1" x14ac:dyDescent="0.15">
      <c r="A118" s="944" t="s">
        <v>426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424</v>
      </c>
      <c r="AB118" s="945"/>
      <c r="AC118" s="945"/>
      <c r="AD118" s="945"/>
      <c r="AE118" s="946"/>
      <c r="AF118" s="947" t="s">
        <v>305</v>
      </c>
      <c r="AG118" s="945"/>
      <c r="AH118" s="945"/>
      <c r="AI118" s="945"/>
      <c r="AJ118" s="946"/>
      <c r="AK118" s="947" t="s">
        <v>304</v>
      </c>
      <c r="AL118" s="945"/>
      <c r="AM118" s="945"/>
      <c r="AN118" s="945"/>
      <c r="AO118" s="946"/>
      <c r="AP118" s="948" t="s">
        <v>425</v>
      </c>
      <c r="AQ118" s="949"/>
      <c r="AR118" s="949"/>
      <c r="AS118" s="949"/>
      <c r="AT118" s="950"/>
      <c r="AU118" s="979"/>
      <c r="AV118" s="980"/>
      <c r="AW118" s="980"/>
      <c r="AX118" s="980"/>
      <c r="AY118" s="980"/>
      <c r="AZ118" s="922" t="s">
        <v>458</v>
      </c>
      <c r="BA118" s="923"/>
      <c r="BB118" s="923"/>
      <c r="BC118" s="923"/>
      <c r="BD118" s="923"/>
      <c r="BE118" s="923"/>
      <c r="BF118" s="923"/>
      <c r="BG118" s="923"/>
      <c r="BH118" s="923"/>
      <c r="BI118" s="923"/>
      <c r="BJ118" s="923"/>
      <c r="BK118" s="923"/>
      <c r="BL118" s="923"/>
      <c r="BM118" s="923"/>
      <c r="BN118" s="923"/>
      <c r="BO118" s="923"/>
      <c r="BP118" s="924"/>
      <c r="BQ118" s="925" t="s">
        <v>459</v>
      </c>
      <c r="BR118" s="888"/>
      <c r="BS118" s="888"/>
      <c r="BT118" s="888"/>
      <c r="BU118" s="888"/>
      <c r="BV118" s="888" t="s">
        <v>455</v>
      </c>
      <c r="BW118" s="888"/>
      <c r="BX118" s="888"/>
      <c r="BY118" s="888"/>
      <c r="BZ118" s="888"/>
      <c r="CA118" s="888" t="s">
        <v>460</v>
      </c>
      <c r="CB118" s="888"/>
      <c r="CC118" s="888"/>
      <c r="CD118" s="888"/>
      <c r="CE118" s="888"/>
      <c r="CF118" s="918" t="s">
        <v>455</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462</v>
      </c>
      <c r="DH118" s="820"/>
      <c r="DI118" s="820"/>
      <c r="DJ118" s="820"/>
      <c r="DK118" s="821"/>
      <c r="DL118" s="822" t="s">
        <v>463</v>
      </c>
      <c r="DM118" s="820"/>
      <c r="DN118" s="820"/>
      <c r="DO118" s="820"/>
      <c r="DP118" s="821"/>
      <c r="DQ118" s="822" t="s">
        <v>130</v>
      </c>
      <c r="DR118" s="820"/>
      <c r="DS118" s="820"/>
      <c r="DT118" s="820"/>
      <c r="DU118" s="821"/>
      <c r="DV118" s="867" t="s">
        <v>455</v>
      </c>
      <c r="DW118" s="868"/>
      <c r="DX118" s="868"/>
      <c r="DY118" s="868"/>
      <c r="DZ118" s="869"/>
    </row>
    <row r="119" spans="1:130" s="246" customFormat="1" ht="26.25" customHeight="1" x14ac:dyDescent="0.15">
      <c r="A119" s="858" t="s">
        <v>429</v>
      </c>
      <c r="B119" s="859"/>
      <c r="C119" s="934" t="s">
        <v>430</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63620</v>
      </c>
      <c r="AB119" s="938"/>
      <c r="AC119" s="938"/>
      <c r="AD119" s="938"/>
      <c r="AE119" s="939"/>
      <c r="AF119" s="940">
        <v>63672</v>
      </c>
      <c r="AG119" s="938"/>
      <c r="AH119" s="938"/>
      <c r="AI119" s="938"/>
      <c r="AJ119" s="939"/>
      <c r="AK119" s="940">
        <v>63725</v>
      </c>
      <c r="AL119" s="938"/>
      <c r="AM119" s="938"/>
      <c r="AN119" s="938"/>
      <c r="AO119" s="939"/>
      <c r="AP119" s="941">
        <v>0.4</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464</v>
      </c>
      <c r="BP119" s="921"/>
      <c r="BQ119" s="925">
        <v>45304493</v>
      </c>
      <c r="BR119" s="888"/>
      <c r="BS119" s="888"/>
      <c r="BT119" s="888"/>
      <c r="BU119" s="888"/>
      <c r="BV119" s="888">
        <v>45746378</v>
      </c>
      <c r="BW119" s="888"/>
      <c r="BX119" s="888"/>
      <c r="BY119" s="888"/>
      <c r="BZ119" s="888"/>
      <c r="CA119" s="888">
        <v>46602557</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130</v>
      </c>
      <c r="DH119" s="803"/>
      <c r="DI119" s="803"/>
      <c r="DJ119" s="803"/>
      <c r="DK119" s="804"/>
      <c r="DL119" s="805" t="s">
        <v>455</v>
      </c>
      <c r="DM119" s="803"/>
      <c r="DN119" s="803"/>
      <c r="DO119" s="803"/>
      <c r="DP119" s="804"/>
      <c r="DQ119" s="805" t="s">
        <v>457</v>
      </c>
      <c r="DR119" s="803"/>
      <c r="DS119" s="803"/>
      <c r="DT119" s="803"/>
      <c r="DU119" s="804"/>
      <c r="DV119" s="891" t="s">
        <v>457</v>
      </c>
      <c r="DW119" s="892"/>
      <c r="DX119" s="892"/>
      <c r="DY119" s="892"/>
      <c r="DZ119" s="893"/>
    </row>
    <row r="120" spans="1:130" s="246" customFormat="1" ht="26.25" customHeight="1" x14ac:dyDescent="0.15">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455</v>
      </c>
      <c r="AB120" s="820"/>
      <c r="AC120" s="820"/>
      <c r="AD120" s="820"/>
      <c r="AE120" s="821"/>
      <c r="AF120" s="822" t="s">
        <v>130</v>
      </c>
      <c r="AG120" s="820"/>
      <c r="AH120" s="820"/>
      <c r="AI120" s="820"/>
      <c r="AJ120" s="821"/>
      <c r="AK120" s="822" t="s">
        <v>463</v>
      </c>
      <c r="AL120" s="820"/>
      <c r="AM120" s="820"/>
      <c r="AN120" s="820"/>
      <c r="AO120" s="821"/>
      <c r="AP120" s="867" t="s">
        <v>460</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6542183</v>
      </c>
      <c r="BR120" s="885"/>
      <c r="BS120" s="885"/>
      <c r="BT120" s="885"/>
      <c r="BU120" s="885"/>
      <c r="BV120" s="885">
        <v>6265436</v>
      </c>
      <c r="BW120" s="885"/>
      <c r="BX120" s="885"/>
      <c r="BY120" s="885"/>
      <c r="BZ120" s="885"/>
      <c r="CA120" s="885">
        <v>6912535</v>
      </c>
      <c r="CB120" s="885"/>
      <c r="CC120" s="885"/>
      <c r="CD120" s="885"/>
      <c r="CE120" s="885"/>
      <c r="CF120" s="909">
        <v>40.299999999999997</v>
      </c>
      <c r="CG120" s="910"/>
      <c r="CH120" s="910"/>
      <c r="CI120" s="910"/>
      <c r="CJ120" s="910"/>
      <c r="CK120" s="911" t="s">
        <v>468</v>
      </c>
      <c r="CL120" s="895"/>
      <c r="CM120" s="895"/>
      <c r="CN120" s="895"/>
      <c r="CO120" s="896"/>
      <c r="CP120" s="915" t="s">
        <v>469</v>
      </c>
      <c r="CQ120" s="916"/>
      <c r="CR120" s="916"/>
      <c r="CS120" s="916"/>
      <c r="CT120" s="916"/>
      <c r="CU120" s="916"/>
      <c r="CV120" s="916"/>
      <c r="CW120" s="916"/>
      <c r="CX120" s="916"/>
      <c r="CY120" s="916"/>
      <c r="CZ120" s="916"/>
      <c r="DA120" s="916"/>
      <c r="DB120" s="916"/>
      <c r="DC120" s="916"/>
      <c r="DD120" s="916"/>
      <c r="DE120" s="916"/>
      <c r="DF120" s="917"/>
      <c r="DG120" s="904">
        <v>3443479</v>
      </c>
      <c r="DH120" s="885"/>
      <c r="DI120" s="885"/>
      <c r="DJ120" s="885"/>
      <c r="DK120" s="885"/>
      <c r="DL120" s="885">
        <v>3360614</v>
      </c>
      <c r="DM120" s="885"/>
      <c r="DN120" s="885"/>
      <c r="DO120" s="885"/>
      <c r="DP120" s="885"/>
      <c r="DQ120" s="885">
        <v>3336037</v>
      </c>
      <c r="DR120" s="885"/>
      <c r="DS120" s="885"/>
      <c r="DT120" s="885"/>
      <c r="DU120" s="885"/>
      <c r="DV120" s="886">
        <v>19.5</v>
      </c>
      <c r="DW120" s="886"/>
      <c r="DX120" s="886"/>
      <c r="DY120" s="886"/>
      <c r="DZ120" s="887"/>
    </row>
    <row r="121" spans="1:130" s="246" customFormat="1" ht="26.25" customHeight="1" x14ac:dyDescent="0.15">
      <c r="A121" s="860"/>
      <c r="B121" s="861"/>
      <c r="C121" s="906" t="s">
        <v>470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455</v>
      </c>
      <c r="AB121" s="820"/>
      <c r="AC121" s="820"/>
      <c r="AD121" s="820"/>
      <c r="AE121" s="821"/>
      <c r="AF121" s="822" t="s">
        <v>455</v>
      </c>
      <c r="AG121" s="820"/>
      <c r="AH121" s="820"/>
      <c r="AI121" s="820"/>
      <c r="AJ121" s="821"/>
      <c r="AK121" s="822" t="s">
        <v>455</v>
      </c>
      <c r="AL121" s="820"/>
      <c r="AM121" s="820"/>
      <c r="AN121" s="820"/>
      <c r="AO121" s="821"/>
      <c r="AP121" s="867" t="s">
        <v>130</v>
      </c>
      <c r="AQ121" s="868"/>
      <c r="AR121" s="868"/>
      <c r="AS121" s="868"/>
      <c r="AT121" s="869"/>
      <c r="AU121" s="929"/>
      <c r="AV121" s="930"/>
      <c r="AW121" s="930"/>
      <c r="AX121" s="930"/>
      <c r="AY121" s="931"/>
      <c r="AZ121" s="855" t="s">
        <v>471</v>
      </c>
      <c r="BA121" s="790"/>
      <c r="BB121" s="790"/>
      <c r="BC121" s="790"/>
      <c r="BD121" s="790"/>
      <c r="BE121" s="790"/>
      <c r="BF121" s="790"/>
      <c r="BG121" s="790"/>
      <c r="BH121" s="790"/>
      <c r="BI121" s="790"/>
      <c r="BJ121" s="790"/>
      <c r="BK121" s="790"/>
      <c r="BL121" s="790"/>
      <c r="BM121" s="790"/>
      <c r="BN121" s="790"/>
      <c r="BO121" s="790"/>
      <c r="BP121" s="791"/>
      <c r="BQ121" s="856">
        <v>5857622</v>
      </c>
      <c r="BR121" s="857"/>
      <c r="BS121" s="857"/>
      <c r="BT121" s="857"/>
      <c r="BU121" s="857"/>
      <c r="BV121" s="857">
        <v>5927218</v>
      </c>
      <c r="BW121" s="857"/>
      <c r="BX121" s="857"/>
      <c r="BY121" s="857"/>
      <c r="BZ121" s="857"/>
      <c r="CA121" s="857">
        <v>6471299</v>
      </c>
      <c r="CB121" s="857"/>
      <c r="CC121" s="857"/>
      <c r="CD121" s="857"/>
      <c r="CE121" s="857"/>
      <c r="CF121" s="918">
        <v>37.799999999999997</v>
      </c>
      <c r="CG121" s="919"/>
      <c r="CH121" s="919"/>
      <c r="CI121" s="919"/>
      <c r="CJ121" s="919"/>
      <c r="CK121" s="912"/>
      <c r="CL121" s="898"/>
      <c r="CM121" s="898"/>
      <c r="CN121" s="898"/>
      <c r="CO121" s="899"/>
      <c r="CP121" s="878"/>
      <c r="CQ121" s="879"/>
      <c r="CR121" s="879"/>
      <c r="CS121" s="879"/>
      <c r="CT121" s="879"/>
      <c r="CU121" s="879"/>
      <c r="CV121" s="879"/>
      <c r="CW121" s="879"/>
      <c r="CX121" s="879"/>
      <c r="CY121" s="879"/>
      <c r="CZ121" s="879"/>
      <c r="DA121" s="879"/>
      <c r="DB121" s="879"/>
      <c r="DC121" s="879"/>
      <c r="DD121" s="879"/>
      <c r="DE121" s="879"/>
      <c r="DF121" s="880"/>
      <c r="DG121" s="856"/>
      <c r="DH121" s="857"/>
      <c r="DI121" s="857"/>
      <c r="DJ121" s="857"/>
      <c r="DK121" s="857"/>
      <c r="DL121" s="857"/>
      <c r="DM121" s="857"/>
      <c r="DN121" s="857"/>
      <c r="DO121" s="857"/>
      <c r="DP121" s="857"/>
      <c r="DQ121" s="857"/>
      <c r="DR121" s="857"/>
      <c r="DS121" s="857"/>
      <c r="DT121" s="857"/>
      <c r="DU121" s="857"/>
      <c r="DV121" s="834"/>
      <c r="DW121" s="834"/>
      <c r="DX121" s="834"/>
      <c r="DY121" s="834"/>
      <c r="DZ121" s="835"/>
    </row>
    <row r="122" spans="1:130" s="246" customFormat="1" ht="26.25" customHeight="1" x14ac:dyDescent="0.15">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459</v>
      </c>
      <c r="AB122" s="820"/>
      <c r="AC122" s="820"/>
      <c r="AD122" s="820"/>
      <c r="AE122" s="821"/>
      <c r="AF122" s="822" t="s">
        <v>130</v>
      </c>
      <c r="AG122" s="820"/>
      <c r="AH122" s="820"/>
      <c r="AI122" s="820"/>
      <c r="AJ122" s="821"/>
      <c r="AK122" s="822" t="s">
        <v>462</v>
      </c>
      <c r="AL122" s="820"/>
      <c r="AM122" s="820"/>
      <c r="AN122" s="820"/>
      <c r="AO122" s="821"/>
      <c r="AP122" s="867" t="s">
        <v>459</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28759974</v>
      </c>
      <c r="BR122" s="888"/>
      <c r="BS122" s="888"/>
      <c r="BT122" s="888"/>
      <c r="BU122" s="888"/>
      <c r="BV122" s="888">
        <v>28751314</v>
      </c>
      <c r="BW122" s="888"/>
      <c r="BX122" s="888"/>
      <c r="BY122" s="888"/>
      <c r="BZ122" s="888"/>
      <c r="CA122" s="888">
        <v>28558781</v>
      </c>
      <c r="CB122" s="888"/>
      <c r="CC122" s="888"/>
      <c r="CD122" s="888"/>
      <c r="CE122" s="888"/>
      <c r="CF122" s="889">
        <v>166.7</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246" customFormat="1" ht="26.25" customHeight="1" x14ac:dyDescent="0.15">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130</v>
      </c>
      <c r="AB123" s="820"/>
      <c r="AC123" s="820"/>
      <c r="AD123" s="820"/>
      <c r="AE123" s="821"/>
      <c r="AF123" s="822" t="s">
        <v>130</v>
      </c>
      <c r="AG123" s="820"/>
      <c r="AH123" s="820"/>
      <c r="AI123" s="820"/>
      <c r="AJ123" s="821"/>
      <c r="AK123" s="822" t="s">
        <v>130</v>
      </c>
      <c r="AL123" s="820"/>
      <c r="AM123" s="820"/>
      <c r="AN123" s="820"/>
      <c r="AO123" s="821"/>
      <c r="AP123" s="867" t="s">
        <v>455</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473</v>
      </c>
      <c r="BP123" s="921"/>
      <c r="BQ123" s="875">
        <v>41159779</v>
      </c>
      <c r="BR123" s="876"/>
      <c r="BS123" s="876"/>
      <c r="BT123" s="876"/>
      <c r="BU123" s="876"/>
      <c r="BV123" s="876">
        <v>40943968</v>
      </c>
      <c r="BW123" s="876"/>
      <c r="BX123" s="876"/>
      <c r="BY123" s="876"/>
      <c r="BZ123" s="876"/>
      <c r="CA123" s="876">
        <v>41942615</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456</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v>9519</v>
      </c>
      <c r="AB124" s="820"/>
      <c r="AC124" s="820"/>
      <c r="AD124" s="820"/>
      <c r="AE124" s="821"/>
      <c r="AF124" s="822" t="s">
        <v>463</v>
      </c>
      <c r="AG124" s="820"/>
      <c r="AH124" s="820"/>
      <c r="AI124" s="820"/>
      <c r="AJ124" s="821"/>
      <c r="AK124" s="822" t="s">
        <v>460</v>
      </c>
      <c r="AL124" s="820"/>
      <c r="AM124" s="820"/>
      <c r="AN124" s="820"/>
      <c r="AO124" s="821"/>
      <c r="AP124" s="867" t="s">
        <v>459</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24.6</v>
      </c>
      <c r="BR124" s="874"/>
      <c r="BS124" s="874"/>
      <c r="BT124" s="874"/>
      <c r="BU124" s="874"/>
      <c r="BV124" s="874">
        <v>28.2</v>
      </c>
      <c r="BW124" s="874"/>
      <c r="BX124" s="874"/>
      <c r="BY124" s="874"/>
      <c r="BZ124" s="874"/>
      <c r="CA124" s="874">
        <v>27.1</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t="s">
        <v>463</v>
      </c>
      <c r="DH124" s="803"/>
      <c r="DI124" s="803"/>
      <c r="DJ124" s="803"/>
      <c r="DK124" s="804"/>
      <c r="DL124" s="805" t="s">
        <v>455</v>
      </c>
      <c r="DM124" s="803"/>
      <c r="DN124" s="803"/>
      <c r="DO124" s="803"/>
      <c r="DP124" s="804"/>
      <c r="DQ124" s="805" t="s">
        <v>459</v>
      </c>
      <c r="DR124" s="803"/>
      <c r="DS124" s="803"/>
      <c r="DT124" s="803"/>
      <c r="DU124" s="804"/>
      <c r="DV124" s="891" t="s">
        <v>455</v>
      </c>
      <c r="DW124" s="892"/>
      <c r="DX124" s="892"/>
      <c r="DY124" s="892"/>
      <c r="DZ124" s="893"/>
    </row>
    <row r="125" spans="1:130" s="246"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455</v>
      </c>
      <c r="AB125" s="820"/>
      <c r="AC125" s="820"/>
      <c r="AD125" s="820"/>
      <c r="AE125" s="821"/>
      <c r="AF125" s="822" t="s">
        <v>455</v>
      </c>
      <c r="AG125" s="820"/>
      <c r="AH125" s="820"/>
      <c r="AI125" s="820"/>
      <c r="AJ125" s="821"/>
      <c r="AK125" s="822" t="s">
        <v>455</v>
      </c>
      <c r="AL125" s="820"/>
      <c r="AM125" s="820"/>
      <c r="AN125" s="820"/>
      <c r="AO125" s="821"/>
      <c r="AP125" s="867" t="s">
        <v>459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476</v>
      </c>
      <c r="CL125" s="895"/>
      <c r="CM125" s="895"/>
      <c r="CN125" s="895"/>
      <c r="CO125" s="896"/>
      <c r="CP125" s="903" t="s">
        <v>477</v>
      </c>
      <c r="CQ125" s="848"/>
      <c r="CR125" s="848"/>
      <c r="CS125" s="848"/>
      <c r="CT125" s="848"/>
      <c r="CU125" s="848"/>
      <c r="CV125" s="848"/>
      <c r="CW125" s="848"/>
      <c r="CX125" s="848"/>
      <c r="CY125" s="848"/>
      <c r="CZ125" s="848"/>
      <c r="DA125" s="848"/>
      <c r="DB125" s="848"/>
      <c r="DC125" s="848"/>
      <c r="DD125" s="848"/>
      <c r="DE125" s="848"/>
      <c r="DF125" s="849"/>
      <c r="DG125" s="904" t="s">
        <v>455</v>
      </c>
      <c r="DH125" s="885"/>
      <c r="DI125" s="885"/>
      <c r="DJ125" s="885"/>
      <c r="DK125" s="885"/>
      <c r="DL125" s="885" t="s">
        <v>130</v>
      </c>
      <c r="DM125" s="885"/>
      <c r="DN125" s="885"/>
      <c r="DO125" s="885"/>
      <c r="DP125" s="885"/>
      <c r="DQ125" s="885" t="s">
        <v>459</v>
      </c>
      <c r="DR125" s="885"/>
      <c r="DS125" s="885"/>
      <c r="DT125" s="885"/>
      <c r="DU125" s="885"/>
      <c r="DV125" s="886" t="s">
        <v>459</v>
      </c>
      <c r="DW125" s="886"/>
      <c r="DX125" s="886"/>
      <c r="DY125" s="886"/>
      <c r="DZ125" s="887"/>
    </row>
    <row r="126" spans="1:130" s="246" customFormat="1" ht="26.25" customHeight="1" thickBot="1" x14ac:dyDescent="0.2">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459</v>
      </c>
      <c r="AB126" s="820"/>
      <c r="AC126" s="820"/>
      <c r="AD126" s="820"/>
      <c r="AE126" s="821"/>
      <c r="AF126" s="822" t="s">
        <v>463</v>
      </c>
      <c r="AG126" s="820"/>
      <c r="AH126" s="820"/>
      <c r="AI126" s="820"/>
      <c r="AJ126" s="821"/>
      <c r="AK126" s="822" t="s">
        <v>463</v>
      </c>
      <c r="AL126" s="820"/>
      <c r="AM126" s="820"/>
      <c r="AN126" s="820"/>
      <c r="AO126" s="821"/>
      <c r="AP126" s="867" t="s">
        <v>455</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478</v>
      </c>
      <c r="CQ126" s="790"/>
      <c r="CR126" s="790"/>
      <c r="CS126" s="790"/>
      <c r="CT126" s="790"/>
      <c r="CU126" s="790"/>
      <c r="CV126" s="790"/>
      <c r="CW126" s="790"/>
      <c r="CX126" s="790"/>
      <c r="CY126" s="790"/>
      <c r="CZ126" s="790"/>
      <c r="DA126" s="790"/>
      <c r="DB126" s="790"/>
      <c r="DC126" s="790"/>
      <c r="DD126" s="790"/>
      <c r="DE126" s="790"/>
      <c r="DF126" s="791"/>
      <c r="DG126" s="856" t="s">
        <v>463</v>
      </c>
      <c r="DH126" s="857"/>
      <c r="DI126" s="857"/>
      <c r="DJ126" s="857"/>
      <c r="DK126" s="857"/>
      <c r="DL126" s="857" t="s">
        <v>455</v>
      </c>
      <c r="DM126" s="857"/>
      <c r="DN126" s="857"/>
      <c r="DO126" s="857"/>
      <c r="DP126" s="857"/>
      <c r="DQ126" s="857" t="s">
        <v>455</v>
      </c>
      <c r="DR126" s="857"/>
      <c r="DS126" s="857"/>
      <c r="DT126" s="857"/>
      <c r="DU126" s="857"/>
      <c r="DV126" s="834" t="s">
        <v>455</v>
      </c>
      <c r="DW126" s="834"/>
      <c r="DX126" s="834"/>
      <c r="DY126" s="834"/>
      <c r="DZ126" s="835"/>
    </row>
    <row r="127" spans="1:130" s="246" customFormat="1" ht="26.25" customHeight="1" x14ac:dyDescent="0.15">
      <c r="A127" s="862"/>
      <c r="B127" s="863"/>
      <c r="C127" s="881" t="s">
        <v>479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1680</v>
      </c>
      <c r="AB127" s="820"/>
      <c r="AC127" s="820"/>
      <c r="AD127" s="820"/>
      <c r="AE127" s="821"/>
      <c r="AF127" s="822">
        <v>1518</v>
      </c>
      <c r="AG127" s="820"/>
      <c r="AH127" s="820"/>
      <c r="AI127" s="820"/>
      <c r="AJ127" s="821"/>
      <c r="AK127" s="822">
        <v>1335</v>
      </c>
      <c r="AL127" s="820"/>
      <c r="AM127" s="820"/>
      <c r="AN127" s="820"/>
      <c r="AO127" s="821"/>
      <c r="AP127" s="867">
        <v>0</v>
      </c>
      <c r="AQ127" s="868"/>
      <c r="AR127" s="868"/>
      <c r="AS127" s="868"/>
      <c r="AT127" s="869"/>
      <c r="AU127" s="282"/>
      <c r="AV127" s="282"/>
      <c r="AW127" s="282"/>
      <c r="AX127" s="884" t="s">
        <v>480</v>
      </c>
      <c r="AY127" s="852"/>
      <c r="AZ127" s="852"/>
      <c r="BA127" s="852"/>
      <c r="BB127" s="852"/>
      <c r="BC127" s="852"/>
      <c r="BD127" s="852"/>
      <c r="BE127" s="853"/>
      <c r="BF127" s="851" t="s">
        <v>481</v>
      </c>
      <c r="BG127" s="852"/>
      <c r="BH127" s="852"/>
      <c r="BI127" s="852"/>
      <c r="BJ127" s="852"/>
      <c r="BK127" s="852"/>
      <c r="BL127" s="853"/>
      <c r="BM127" s="851" t="s">
        <v>482</v>
      </c>
      <c r="BN127" s="852"/>
      <c r="BO127" s="852"/>
      <c r="BP127" s="852"/>
      <c r="BQ127" s="852"/>
      <c r="BR127" s="852"/>
      <c r="BS127" s="853"/>
      <c r="BT127" s="851" t="s">
        <v>483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484</v>
      </c>
      <c r="CQ127" s="790"/>
      <c r="CR127" s="790"/>
      <c r="CS127" s="790"/>
      <c r="CT127" s="790"/>
      <c r="CU127" s="790"/>
      <c r="CV127" s="790"/>
      <c r="CW127" s="790"/>
      <c r="CX127" s="790"/>
      <c r="CY127" s="790"/>
      <c r="CZ127" s="790"/>
      <c r="DA127" s="790"/>
      <c r="DB127" s="790"/>
      <c r="DC127" s="790"/>
      <c r="DD127" s="790"/>
      <c r="DE127" s="790"/>
      <c r="DF127" s="791"/>
      <c r="DG127" s="856" t="s">
        <v>455</v>
      </c>
      <c r="DH127" s="857"/>
      <c r="DI127" s="857"/>
      <c r="DJ127" s="857"/>
      <c r="DK127" s="857"/>
      <c r="DL127" s="857" t="s">
        <v>455</v>
      </c>
      <c r="DM127" s="857"/>
      <c r="DN127" s="857"/>
      <c r="DO127" s="857"/>
      <c r="DP127" s="857"/>
      <c r="DQ127" s="857" t="s">
        <v>455</v>
      </c>
      <c r="DR127" s="857"/>
      <c r="DS127" s="857"/>
      <c r="DT127" s="857"/>
      <c r="DU127" s="857"/>
      <c r="DV127" s="834" t="s">
        <v>463</v>
      </c>
      <c r="DW127" s="834"/>
      <c r="DX127" s="834"/>
      <c r="DY127" s="834"/>
      <c r="DZ127" s="835"/>
    </row>
    <row r="128" spans="1:130" s="246" customFormat="1" ht="26.25" customHeight="1" thickBot="1" x14ac:dyDescent="0.2">
      <c r="A128" s="836" t="s">
        <v>485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486</v>
      </c>
      <c r="X128" s="838"/>
      <c r="Y128" s="838"/>
      <c r="Z128" s="839"/>
      <c r="AA128" s="840">
        <v>718872</v>
      </c>
      <c r="AB128" s="841"/>
      <c r="AC128" s="841"/>
      <c r="AD128" s="841"/>
      <c r="AE128" s="842"/>
      <c r="AF128" s="843">
        <v>706474</v>
      </c>
      <c r="AG128" s="841"/>
      <c r="AH128" s="841"/>
      <c r="AI128" s="841"/>
      <c r="AJ128" s="842"/>
      <c r="AK128" s="843">
        <v>702061</v>
      </c>
      <c r="AL128" s="841"/>
      <c r="AM128" s="841"/>
      <c r="AN128" s="841"/>
      <c r="AO128" s="842"/>
      <c r="AP128" s="844"/>
      <c r="AQ128" s="845"/>
      <c r="AR128" s="845"/>
      <c r="AS128" s="845"/>
      <c r="AT128" s="846"/>
      <c r="AU128" s="282"/>
      <c r="AV128" s="282"/>
      <c r="AW128" s="282"/>
      <c r="AX128" s="847" t="s">
        <v>487</v>
      </c>
      <c r="AY128" s="848"/>
      <c r="AZ128" s="848"/>
      <c r="BA128" s="848"/>
      <c r="BB128" s="848"/>
      <c r="BC128" s="848"/>
      <c r="BD128" s="848"/>
      <c r="BE128" s="849"/>
      <c r="BF128" s="826" t="s">
        <v>463</v>
      </c>
      <c r="BG128" s="827"/>
      <c r="BH128" s="827"/>
      <c r="BI128" s="827"/>
      <c r="BJ128" s="827"/>
      <c r="BK128" s="827"/>
      <c r="BL128" s="850"/>
      <c r="BM128" s="826">
        <v>12.53</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488</v>
      </c>
      <c r="CQ128" s="768"/>
      <c r="CR128" s="768"/>
      <c r="CS128" s="768"/>
      <c r="CT128" s="768"/>
      <c r="CU128" s="768"/>
      <c r="CV128" s="768"/>
      <c r="CW128" s="768"/>
      <c r="CX128" s="768"/>
      <c r="CY128" s="768"/>
      <c r="CZ128" s="768"/>
      <c r="DA128" s="768"/>
      <c r="DB128" s="768"/>
      <c r="DC128" s="768"/>
      <c r="DD128" s="768"/>
      <c r="DE128" s="768"/>
      <c r="DF128" s="769"/>
      <c r="DG128" s="830" t="s">
        <v>130</v>
      </c>
      <c r="DH128" s="831"/>
      <c r="DI128" s="831"/>
      <c r="DJ128" s="831"/>
      <c r="DK128" s="831"/>
      <c r="DL128" s="831">
        <v>2727</v>
      </c>
      <c r="DM128" s="831"/>
      <c r="DN128" s="831"/>
      <c r="DO128" s="831"/>
      <c r="DP128" s="831"/>
      <c r="DQ128" s="831" t="s">
        <v>130</v>
      </c>
      <c r="DR128" s="831"/>
      <c r="DS128" s="831"/>
      <c r="DT128" s="831"/>
      <c r="DU128" s="831"/>
      <c r="DV128" s="832" t="s">
        <v>489</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490</v>
      </c>
      <c r="X129" s="817"/>
      <c r="Y129" s="817"/>
      <c r="Z129" s="818"/>
      <c r="AA129" s="819">
        <v>18966602</v>
      </c>
      <c r="AB129" s="820"/>
      <c r="AC129" s="820"/>
      <c r="AD129" s="820"/>
      <c r="AE129" s="821"/>
      <c r="AF129" s="822">
        <v>19195714</v>
      </c>
      <c r="AG129" s="820"/>
      <c r="AH129" s="820"/>
      <c r="AI129" s="820"/>
      <c r="AJ129" s="821"/>
      <c r="AK129" s="822">
        <v>19342057</v>
      </c>
      <c r="AL129" s="820"/>
      <c r="AM129" s="820"/>
      <c r="AN129" s="820"/>
      <c r="AO129" s="821"/>
      <c r="AP129" s="823"/>
      <c r="AQ129" s="824"/>
      <c r="AR129" s="824"/>
      <c r="AS129" s="824"/>
      <c r="AT129" s="825"/>
      <c r="AU129" s="284"/>
      <c r="AV129" s="284"/>
      <c r="AW129" s="284"/>
      <c r="AX129" s="789" t="s">
        <v>491</v>
      </c>
      <c r="AY129" s="790"/>
      <c r="AZ129" s="790"/>
      <c r="BA129" s="790"/>
      <c r="BB129" s="790"/>
      <c r="BC129" s="790"/>
      <c r="BD129" s="790"/>
      <c r="BE129" s="791"/>
      <c r="BF129" s="809" t="s">
        <v>130</v>
      </c>
      <c r="BG129" s="810"/>
      <c r="BH129" s="810"/>
      <c r="BI129" s="810"/>
      <c r="BJ129" s="810"/>
      <c r="BK129" s="810"/>
      <c r="BL129" s="811"/>
      <c r="BM129" s="809">
        <v>17.53</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493</v>
      </c>
      <c r="X130" s="817"/>
      <c r="Y130" s="817"/>
      <c r="Z130" s="818"/>
      <c r="AA130" s="819">
        <v>2162666</v>
      </c>
      <c r="AB130" s="820"/>
      <c r="AC130" s="820"/>
      <c r="AD130" s="820"/>
      <c r="AE130" s="821"/>
      <c r="AF130" s="822">
        <v>2193905</v>
      </c>
      <c r="AG130" s="820"/>
      <c r="AH130" s="820"/>
      <c r="AI130" s="820"/>
      <c r="AJ130" s="821"/>
      <c r="AK130" s="822">
        <v>2208672</v>
      </c>
      <c r="AL130" s="820"/>
      <c r="AM130" s="820"/>
      <c r="AN130" s="820"/>
      <c r="AO130" s="821"/>
      <c r="AP130" s="823"/>
      <c r="AQ130" s="824"/>
      <c r="AR130" s="824"/>
      <c r="AS130" s="824"/>
      <c r="AT130" s="825"/>
      <c r="AU130" s="284"/>
      <c r="AV130" s="284"/>
      <c r="AW130" s="284"/>
      <c r="AX130" s="789" t="s">
        <v>494</v>
      </c>
      <c r="AY130" s="790"/>
      <c r="AZ130" s="790"/>
      <c r="BA130" s="790"/>
      <c r="BB130" s="790"/>
      <c r="BC130" s="790"/>
      <c r="BD130" s="790"/>
      <c r="BE130" s="791"/>
      <c r="BF130" s="792">
        <v>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495</v>
      </c>
      <c r="X131" s="800"/>
      <c r="Y131" s="800"/>
      <c r="Z131" s="801"/>
      <c r="AA131" s="802">
        <v>16803936</v>
      </c>
      <c r="AB131" s="803"/>
      <c r="AC131" s="803"/>
      <c r="AD131" s="803"/>
      <c r="AE131" s="804"/>
      <c r="AF131" s="805">
        <v>17001809</v>
      </c>
      <c r="AG131" s="803"/>
      <c r="AH131" s="803"/>
      <c r="AI131" s="803"/>
      <c r="AJ131" s="804"/>
      <c r="AK131" s="805">
        <v>17133385</v>
      </c>
      <c r="AL131" s="803"/>
      <c r="AM131" s="803"/>
      <c r="AN131" s="803"/>
      <c r="AO131" s="804"/>
      <c r="AP131" s="806"/>
      <c r="AQ131" s="807"/>
      <c r="AR131" s="807"/>
      <c r="AS131" s="807"/>
      <c r="AT131" s="808"/>
      <c r="AU131" s="284"/>
      <c r="AV131" s="284"/>
      <c r="AW131" s="284"/>
      <c r="AX131" s="767" t="s">
        <v>496</v>
      </c>
      <c r="AY131" s="768"/>
      <c r="AZ131" s="768"/>
      <c r="BA131" s="768"/>
      <c r="BB131" s="768"/>
      <c r="BC131" s="768"/>
      <c r="BD131" s="768"/>
      <c r="BE131" s="769"/>
      <c r="BF131" s="770">
        <v>27.1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498</v>
      </c>
      <c r="W132" s="780"/>
      <c r="X132" s="780"/>
      <c r="Y132" s="780"/>
      <c r="Z132" s="781"/>
      <c r="AA132" s="782">
        <v>0.77715720899999996</v>
      </c>
      <c r="AB132" s="783"/>
      <c r="AC132" s="783"/>
      <c r="AD132" s="783"/>
      <c r="AE132" s="784"/>
      <c r="AF132" s="785">
        <v>2.0449235730000002</v>
      </c>
      <c r="AG132" s="783"/>
      <c r="AH132" s="783"/>
      <c r="AI132" s="783"/>
      <c r="AJ132" s="784"/>
      <c r="AK132" s="785">
        <v>3.2992312959999999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499</v>
      </c>
      <c r="W133" s="759"/>
      <c r="X133" s="759"/>
      <c r="Y133" s="759"/>
      <c r="Z133" s="760"/>
      <c r="AA133" s="761">
        <v>0.4</v>
      </c>
      <c r="AB133" s="762"/>
      <c r="AC133" s="762"/>
      <c r="AD133" s="762"/>
      <c r="AE133" s="763"/>
      <c r="AF133" s="761">
        <v>1.2</v>
      </c>
      <c r="AG133" s="762"/>
      <c r="AH133" s="762"/>
      <c r="AI133" s="762"/>
      <c r="AJ133" s="763"/>
      <c r="AK133" s="761">
        <v>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UOPnWFcZQ/rZsifwkJbDRpGmGt6nbfzNK0Ausp0mQXri4cKZqIoPGf+xwyzkQdb9a3OXFmEwCufwf+j8r1zfA==" saltValue="1upmsv+BxCkAkBwkVg1Q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EzUNX+cqbwiuhfxn6l8ggQy8uQ4+xkcFuvq1ft60XFA7hzlJX2Cus7645EXxcYlxO8YKarDWPwncwGg6z+yoQ==" saltValue="J1l3c/5Yh0XDCbmqBv7w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tmYvEvpGmivMT0/lS0iG1oc0m5l3PfkGUtAGkAE4jQrQkhLS/ED3tYs33OB1a4/bubNTvqTLfaQdEffP7AZjA==" saltValue="aDo9BOmLQ32lTYShOKD9/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508</v>
      </c>
      <c r="AL9" s="1189"/>
      <c r="AM9" s="1189"/>
      <c r="AN9" s="1190"/>
      <c r="AO9" s="312">
        <v>5755255</v>
      </c>
      <c r="AP9" s="312">
        <v>52334</v>
      </c>
      <c r="AQ9" s="313">
        <v>56739</v>
      </c>
      <c r="AR9" s="314">
        <v>-7.8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509</v>
      </c>
      <c r="AL10" s="1189"/>
      <c r="AM10" s="1189"/>
      <c r="AN10" s="1190"/>
      <c r="AO10" s="315">
        <v>613873</v>
      </c>
      <c r="AP10" s="315">
        <v>5582</v>
      </c>
      <c r="AQ10" s="316">
        <v>3644</v>
      </c>
      <c r="AR10" s="317">
        <v>53.2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510</v>
      </c>
      <c r="AL11" s="1189"/>
      <c r="AM11" s="1189"/>
      <c r="AN11" s="1190"/>
      <c r="AO11" s="315">
        <v>139518</v>
      </c>
      <c r="AP11" s="315">
        <v>1269</v>
      </c>
      <c r="AQ11" s="316">
        <v>3408</v>
      </c>
      <c r="AR11" s="317">
        <v>-62.8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511</v>
      </c>
      <c r="AL12" s="1189"/>
      <c r="AM12" s="1189"/>
      <c r="AN12" s="1190"/>
      <c r="AO12" s="315" t="s">
        <v>512</v>
      </c>
      <c r="AP12" s="315" t="s">
        <v>512</v>
      </c>
      <c r="AQ12" s="316">
        <v>508</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513</v>
      </c>
      <c r="AL13" s="1189"/>
      <c r="AM13" s="1189"/>
      <c r="AN13" s="1190"/>
      <c r="AO13" s="315" t="s">
        <v>512</v>
      </c>
      <c r="AP13" s="315" t="s">
        <v>512</v>
      </c>
      <c r="AQ13" s="316">
        <v>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514</v>
      </c>
      <c r="AL14" s="1189"/>
      <c r="AM14" s="1189"/>
      <c r="AN14" s="1190"/>
      <c r="AO14" s="315">
        <v>213812</v>
      </c>
      <c r="AP14" s="315">
        <v>1944</v>
      </c>
      <c r="AQ14" s="316">
        <v>2329</v>
      </c>
      <c r="AR14" s="317">
        <v>-16.5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515</v>
      </c>
      <c r="AL15" s="1189"/>
      <c r="AM15" s="1189"/>
      <c r="AN15" s="1190"/>
      <c r="AO15" s="315">
        <v>246847</v>
      </c>
      <c r="AP15" s="315">
        <v>2245</v>
      </c>
      <c r="AQ15" s="316">
        <v>1096</v>
      </c>
      <c r="AR15" s="317">
        <v>104.8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516</v>
      </c>
      <c r="AL16" s="1192"/>
      <c r="AM16" s="1192"/>
      <c r="AN16" s="1193"/>
      <c r="AO16" s="315">
        <v>-488412</v>
      </c>
      <c r="AP16" s="315">
        <v>-4441</v>
      </c>
      <c r="AQ16" s="316">
        <v>-4593</v>
      </c>
      <c r="AR16" s="317">
        <v>-3.3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6480893</v>
      </c>
      <c r="AP17" s="315">
        <v>58932</v>
      </c>
      <c r="AQ17" s="316">
        <v>63141</v>
      </c>
      <c r="AR17" s="317">
        <v>-6.7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521</v>
      </c>
      <c r="AL21" s="1186"/>
      <c r="AM21" s="1186"/>
      <c r="AN21" s="1187"/>
      <c r="AO21" s="327">
        <v>6.17</v>
      </c>
      <c r="AP21" s="328">
        <v>6</v>
      </c>
      <c r="AQ21" s="329">
        <v>0.17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522</v>
      </c>
      <c r="AL22" s="1186"/>
      <c r="AM22" s="1186"/>
      <c r="AN22" s="1187"/>
      <c r="AO22" s="332">
        <v>100.8</v>
      </c>
      <c r="AP22" s="333">
        <v>99.5</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526</v>
      </c>
      <c r="AL32" s="1177"/>
      <c r="AM32" s="1177"/>
      <c r="AN32" s="1178"/>
      <c r="AO32" s="342">
        <v>3017673</v>
      </c>
      <c r="AP32" s="342">
        <v>27440</v>
      </c>
      <c r="AQ32" s="343">
        <v>32265</v>
      </c>
      <c r="AR32" s="344">
        <v>-15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527</v>
      </c>
      <c r="AL33" s="1177"/>
      <c r="AM33" s="1177"/>
      <c r="AN33" s="1178"/>
      <c r="AO33" s="342" t="s">
        <v>512</v>
      </c>
      <c r="AP33" s="342" t="s">
        <v>512</v>
      </c>
      <c r="AQ33" s="343">
        <v>1</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528</v>
      </c>
      <c r="AL34" s="1177"/>
      <c r="AM34" s="1177"/>
      <c r="AN34" s="1178"/>
      <c r="AO34" s="342" t="s">
        <v>512</v>
      </c>
      <c r="AP34" s="342" t="s">
        <v>512</v>
      </c>
      <c r="AQ34" s="343">
        <v>32</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529</v>
      </c>
      <c r="AL35" s="1177"/>
      <c r="AM35" s="1177"/>
      <c r="AN35" s="1178"/>
      <c r="AO35" s="342">
        <v>290018</v>
      </c>
      <c r="AP35" s="342">
        <v>2637</v>
      </c>
      <c r="AQ35" s="343">
        <v>6764</v>
      </c>
      <c r="AR35" s="344">
        <v>-61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530</v>
      </c>
      <c r="AL36" s="1177"/>
      <c r="AM36" s="1177"/>
      <c r="AN36" s="1178"/>
      <c r="AO36" s="342">
        <v>103252</v>
      </c>
      <c r="AP36" s="342">
        <v>939</v>
      </c>
      <c r="AQ36" s="343">
        <v>1228</v>
      </c>
      <c r="AR36" s="344">
        <v>-23.5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531</v>
      </c>
      <c r="AL37" s="1177"/>
      <c r="AM37" s="1177"/>
      <c r="AN37" s="1178"/>
      <c r="AO37" s="342">
        <v>65060</v>
      </c>
      <c r="AP37" s="342">
        <v>592</v>
      </c>
      <c r="AQ37" s="343">
        <v>1060</v>
      </c>
      <c r="AR37" s="344">
        <v>-44.2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532</v>
      </c>
      <c r="AL38" s="1180"/>
      <c r="AM38" s="1180"/>
      <c r="AN38" s="1181"/>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533</v>
      </c>
      <c r="AL39" s="1180"/>
      <c r="AM39" s="1180"/>
      <c r="AN39" s="1181"/>
      <c r="AO39" s="342">
        <v>-702061</v>
      </c>
      <c r="AP39" s="342">
        <v>-6384</v>
      </c>
      <c r="AQ39" s="343">
        <v>-6969</v>
      </c>
      <c r="AR39" s="344">
        <v>-8.4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534</v>
      </c>
      <c r="AL40" s="1177"/>
      <c r="AM40" s="1177"/>
      <c r="AN40" s="1178"/>
      <c r="AO40" s="342">
        <v>-2208672</v>
      </c>
      <c r="AP40" s="342">
        <v>-20084</v>
      </c>
      <c r="AQ40" s="343">
        <v>-26451</v>
      </c>
      <c r="AR40" s="344">
        <v>-24.1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565270</v>
      </c>
      <c r="AP41" s="342">
        <v>5140</v>
      </c>
      <c r="AQ41" s="343">
        <v>7931</v>
      </c>
      <c r="AR41" s="344">
        <v>-35.200000000000003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503</v>
      </c>
      <c r="AN49" s="1171" t="s">
        <v>538</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5436946</v>
      </c>
      <c r="AN51" s="364">
        <v>49624</v>
      </c>
      <c r="AO51" s="365">
        <v>-11.8</v>
      </c>
      <c r="AP51" s="366">
        <v>53605</v>
      </c>
      <c r="AQ51" s="367">
        <v>5.4</v>
      </c>
      <c r="AR51" s="368">
        <v>-17.2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4019228</v>
      </c>
      <c r="AN52" s="372">
        <v>36685</v>
      </c>
      <c r="AO52" s="373">
        <v>25.9</v>
      </c>
      <c r="AP52" s="374">
        <v>28343</v>
      </c>
      <c r="AQ52" s="375">
        <v>11.7</v>
      </c>
      <c r="AR52" s="376">
        <v>14.2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4439802</v>
      </c>
      <c r="AN53" s="364">
        <v>40562</v>
      </c>
      <c r="AO53" s="365">
        <v>-18.3</v>
      </c>
      <c r="AP53" s="366">
        <v>44267</v>
      </c>
      <c r="AQ53" s="367">
        <v>-17.399999999999999</v>
      </c>
      <c r="AR53" s="368">
        <v>-0.9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3532037</v>
      </c>
      <c r="AN54" s="372">
        <v>32268</v>
      </c>
      <c r="AO54" s="373">
        <v>-12</v>
      </c>
      <c r="AP54" s="374">
        <v>26161</v>
      </c>
      <c r="AQ54" s="375">
        <v>-7.7</v>
      </c>
      <c r="AR54" s="376">
        <v>-4.3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5341517</v>
      </c>
      <c r="AN55" s="364">
        <v>48790</v>
      </c>
      <c r="AO55" s="365">
        <v>20.3</v>
      </c>
      <c r="AP55" s="366">
        <v>40879</v>
      </c>
      <c r="AQ55" s="367">
        <v>-7.7</v>
      </c>
      <c r="AR55" s="368">
        <v>28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3778069</v>
      </c>
      <c r="AN56" s="372">
        <v>34509</v>
      </c>
      <c r="AO56" s="373">
        <v>6.9</v>
      </c>
      <c r="AP56" s="374">
        <v>24087</v>
      </c>
      <c r="AQ56" s="375">
        <v>-7.9</v>
      </c>
      <c r="AR56" s="376">
        <v>14.8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3351012</v>
      </c>
      <c r="AN57" s="364">
        <v>30486</v>
      </c>
      <c r="AO57" s="365">
        <v>-37.5</v>
      </c>
      <c r="AP57" s="366">
        <v>42651</v>
      </c>
      <c r="AQ57" s="367">
        <v>4.3</v>
      </c>
      <c r="AR57" s="368">
        <v>-41.8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2083992</v>
      </c>
      <c r="AN58" s="372">
        <v>18959</v>
      </c>
      <c r="AO58" s="373">
        <v>-45.1</v>
      </c>
      <c r="AP58" s="374">
        <v>22675</v>
      </c>
      <c r="AQ58" s="375">
        <v>-5.9</v>
      </c>
      <c r="AR58" s="376">
        <v>-39.200000000000003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3411910</v>
      </c>
      <c r="AN59" s="364">
        <v>31025</v>
      </c>
      <c r="AO59" s="365">
        <v>1.8</v>
      </c>
      <c r="AP59" s="366">
        <v>43226</v>
      </c>
      <c r="AQ59" s="367">
        <v>1.3</v>
      </c>
      <c r="AR59" s="368">
        <v>0.5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2127564</v>
      </c>
      <c r="AN60" s="372">
        <v>19346</v>
      </c>
      <c r="AO60" s="373">
        <v>2</v>
      </c>
      <c r="AP60" s="374">
        <v>22622</v>
      </c>
      <c r="AQ60" s="375">
        <v>-0.2</v>
      </c>
      <c r="AR60" s="376">
        <v>2.2000000000000002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4396237</v>
      </c>
      <c r="AN61" s="379">
        <v>40097</v>
      </c>
      <c r="AO61" s="380">
        <v>-9.1</v>
      </c>
      <c r="AP61" s="381">
        <v>44926</v>
      </c>
      <c r="AQ61" s="382">
        <v>-2.8</v>
      </c>
      <c r="AR61" s="368">
        <v>-6.3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3108178</v>
      </c>
      <c r="AN62" s="372">
        <v>28353</v>
      </c>
      <c r="AO62" s="373">
        <v>-4.5</v>
      </c>
      <c r="AP62" s="374">
        <v>24778</v>
      </c>
      <c r="AQ62" s="375">
        <v>-2</v>
      </c>
      <c r="AR62" s="376">
        <v>-2.5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r8fPyRF0m/9uDOU+npMI1zOCxsB05OdYI2+vFk8FP7Jf4i55dzrJEvzcJN37Gnz/vlWd89L+NsjunkqlFoHbA==" saltValue="aDC1aceG+nzNoCtM1H+V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HGCeOSfIjwGm21tUY0HRbcVq9leaOnSKCIiPtfvN/KfRs+mApynPg7zKPBjZUIaF0Vcd3N5CwXGdqt8v/tRuw==" saltValue="KALiZZ/n1iSlY6BnwHVX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rLGdDIvsAtBNBgp2TtlLw05jSc9SGrRtzXNaJK3GdV/HXgs8dm7Bq3C5OVVOBvo/fXdp4nrq4e8HUHyLay1YA==" saltValue="Qkh5DOQbESyb+ob+II7r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16.149999999999999</v>
      </c>
      <c r="G47" s="12">
        <v>15.55</v>
      </c>
      <c r="H47" s="12">
        <v>13.97</v>
      </c>
      <c r="I47" s="12">
        <v>11.56</v>
      </c>
      <c r="J47" s="13">
        <v>13.04</v>
      </c>
    </row>
    <row r="48" spans="2:10" ht="57.75" customHeight="1" x14ac:dyDescent="0.15">
      <c r="B48" s="14"/>
      <c r="C48" s="1196" t="s">
        <v>4</v>
      </c>
      <c r="D48" s="1196"/>
      <c r="E48" s="1197"/>
      <c r="F48" s="15">
        <v>9.85</v>
      </c>
      <c r="G48" s="16">
        <v>10.59</v>
      </c>
      <c r="H48" s="16">
        <v>8.27</v>
      </c>
      <c r="I48" s="16">
        <v>13.7</v>
      </c>
      <c r="J48" s="17">
        <v>10.14</v>
      </c>
    </row>
    <row r="49" spans="2:10" ht="57.75" customHeight="1" thickBot="1" x14ac:dyDescent="0.2">
      <c r="B49" s="18"/>
      <c r="C49" s="1198" t="s">
        <v>5</v>
      </c>
      <c r="D49" s="1198"/>
      <c r="E49" s="1199"/>
      <c r="F49" s="19" t="s">
        <v>559</v>
      </c>
      <c r="G49" s="20">
        <v>0.59</v>
      </c>
      <c r="H49" s="20" t="s">
        <v>560</v>
      </c>
      <c r="I49" s="20">
        <v>3.29</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Icd2JIjBJKJYKZvJZlC6bNQaGjOPZWvLaGH88RNvI6oZagX/WLT2QyZcLWTRgZhmvNDTfHgCeJzo0AiIgCk6A==" saltValue="eJaFB5r4neDyr9WTJfTH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2020-03-10T04:27:28Z</cp:lastPrinted>
  <dcterms:created xsi:type="dcterms:W3CDTF">2020-02-10T03:13:17Z</dcterms:created>
  <dcterms:modified xsi:type="dcterms:W3CDTF">2020-09-10T00:27:52Z</dcterms:modified>
  <cp:category/>
</cp:coreProperties>
</file>