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7_内容チェック\"/>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<sst xmlns="http://schemas.openxmlformats.org/spreadsheetml/2006/main" count="1045" uniqueCount="589">
  <si>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</si>
  <si>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</si>
  <si>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</si>
  <si>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</si>
  <si>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</si>
  <si>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</si>
  <si>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</si>
  <si>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</si>
  <si>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</si>
  <si>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</si>
  <si>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</si>
  <si>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</si>
  <si>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</si>
  <si>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</si>
  <si>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</si>
  <si>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</si>
  <si>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</si>
  <si>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</si>
  <si>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</si>
  <si>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</si>
  <si>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</si>
  <si>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</si>
  <si>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</si>
  <si>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</si>
  <si>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</si>
  <si>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</si>
  <si>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</si>
  <si>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</si>
  <si>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</si>
  <si>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</si>
  <si>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</si>
  <si>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</si>
  <si>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</si>
  <si>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</si>
  <si>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</si>
  <si>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</si>
  <si>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</si>
  <si>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</si>
  <si>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</si>
  <si>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</si>
  <si>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</si>
  <si>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</si>
  <si>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</si>
  <si>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</si>
  <si>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</si>
  <si>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</si>
  <si>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</si>
  <si>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</si>
  <si>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</si>
  <si>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</si>
  <si>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</si>
  <si>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</si>
  <si>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</si>
  <si>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</si>
  <si>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</si>
  <si>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</si>
  <si>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</si>
  <si>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</si>
  <si>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</si>
  <si>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</si>
  <si>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</si>
  <si>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</si>
  <si>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</si>
  <si>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</si>
  <si>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</si>
  <si>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</si>
  <si>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</si>
  <si>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</si>
  <si>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</si>
  <si>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</si>
  <si>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</si>
  <si>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</si>
  <si>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</si>
  <si>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</si>
  <si>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</si>
  <si>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</si>
  <si>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</si>
  <si>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</si>
  <si>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</si>
  <si>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</si>
  <si>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</si>
  <si>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</si>
  <si>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</si>
  <si>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</si>
  <si>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</si>
  <si>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</si>
  <si>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</si>
  <si>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</si>
  <si>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</si>
  <si>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</si>
  <si>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</si>
  <si>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</si>
  <si>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鎌ケ谷市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</si>
  <si>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</si>
  <si>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</si>
  <si>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</si>
  <si>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</si>
  <si>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</si>
  <si>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</si>
  <si>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</si>
  <si>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</si>
  <si>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</si>
  <si>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</si>
  <si>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</si>
  <si>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</si>
  <si>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</si>
  <si>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</si>
  <si>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</si>
  <si>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</si>
  <si>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</si>
  <si>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</si>
  <si>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</si>
  <si>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</si>
  <si>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</si>
  <si>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</si>
  <si>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</si>
  <si>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</si>
  <si>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</si>
  <si>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</si>
  <si>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</si>
  <si>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</si>
  <si>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</si>
  <si>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</si>
  <si>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</si>
  <si>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</si>
  <si>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</si>
  <si>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</si>
  <si>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</si>
  <si>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</si>
  <si>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</si>
  <si>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</si>
  <si>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</si>
  <si>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</si>
  <si>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</si>
  <si>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</si>
  <si>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</si>
  <si>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</si>
  <si>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</si>
  <si>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</si>
  <si>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</si>
  <si>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</si>
  <si>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</si>
  <si>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</si>
  <si>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</si>
  <si>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</si>
  <si>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</si>
  <si>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</si>
  <si>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</si>
  <si>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</si>
  <si>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</si>
  <si>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</si>
  <si>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</si>
  <si>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</si>
  <si>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</si>
  <si>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</si>
  <si>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</si>
  <si>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</si>
  <si>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</si>
  <si>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</si>
  <si>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</si>
  <si>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</si>
  <si>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</si>
  <si>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</si>
  <si>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</si>
  <si>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</si>
  <si>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</si>
  <si>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</si>
  <si>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</si>
  <si>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</si>
  <si>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</si>
  <si>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</si>
  <si>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</si>
  <si>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</si>
  <si>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</si>
  <si>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</si>
  <si>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</si>
  <si>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</si>
  <si>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</si>
  <si>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</si>
  <si>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</si>
  <si>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</si>
  <si>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</si>
  <si>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</si>
  <si>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</si>
  <si>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</si>
  <si>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</si>
  <si>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</si>
  <si>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</si>
  <si>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</si>
  <si>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</si>
  <si>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</si>
  <si>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</si>
  <si>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</si>
  <si>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</si>
  <si>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</si>
  <si>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</si>
  <si>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</si>
  <si>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</si>
  <si>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</si>
  <si>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</si>
  <si>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</si>
  <si>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</si>
  <si>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</si>
  <si>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</si>
  <si>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</si>
  <si>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</si>
  <si>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千葉県鎌ケ谷市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</si>
  <si>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</si>
  <si>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</si>
  <si>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</si>
  <si>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</si>
  <si>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</si>
  <si>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</si>
  <si>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</si>
  <si>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</si>
  <si>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</si>
  <si>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</si>
  <si>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</si>
  <si>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</si>
  <si>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</si>
  <si>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</si>
  <si>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</si>
  <si>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</si>
  <si>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</si>
  <si>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</si>
  <si>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</si>
  <si>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</si>
  <si>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</si>
  <si>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</si>
  <si>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</si>
  <si>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</si>
  <si>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</si>
  <si>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</si>
  <si>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</si>
  <si>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</si>
  <si>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</si>
  <si>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</si>
  <si>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</si>
  <si>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</si>
  <si>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</si>
  <si>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</si>
  <si>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</si>
  <si>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</si>
  <si>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</si>
  <si>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</si>
  <si>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</si>
  <si>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</si>
  <si>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</si>
  <si>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</si>
  <si>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</si>
  <si>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</si>
  <si>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</si>
  <si>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</si>
  <si>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</si>
  <si>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</si>
  <si>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</si>
  <si>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</si>
  <si>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</si>
  <si>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</si>
  <si>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</si>
  <si>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</si>
  <si>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</si>
  <si>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</si>
  <si>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</si>
  <si>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</si>
  <si>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</si>
  <si>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</si>
  <si>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</si>
  <si>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</si>
  <si>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</si>
  <si>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</si>
  <si>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</si>
  <si>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</si>
  <si>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</si>
  <si>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</si>
  <si>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</si>
  <si>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</si>
  <si>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</si>
  <si>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</si>
  <si>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</si>
  <si>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</si>
  <si>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</si>
  <si>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</si>
  <si>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</si>
  <si>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</si>
  <si>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</si>
  <si>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</si>
  <si>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</si>
  <si>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</si>
  <si>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</si>
  <si>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</si>
  <si>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</si>
  <si>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</si>
  <si>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</si>
  <si>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</si>
  <si>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</si>
  <si>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</si>
  <si>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</si>
  <si>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</si>
  <si>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</si>
  <si>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</si>
  <si>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</si>
  <si>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</si>
  <si>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</si>
  <si>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</si>
  <si>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</si>
  <si>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</si>
  <si>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</si>
  <si>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</si>
  <si>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</si>
  <si>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</si>
  <si>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</si>
  <si>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</si>
  <si>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</si>
  <si>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</si>
  <si>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</si>
  <si>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</si>
  <si>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</si>
  <si>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</si>
  <si>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</si>
  <si>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</si>
  <si>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</si>
  <si>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</si>
  <si>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</si>
  <si>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</si>
  <si>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</si>
  <si>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</si>
  <si>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</si>
  <si>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</si>
  <si>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</si>
  <si>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</si>
  <si>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</si>
  <si>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</si>
  <si>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</si>
  <si>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</si>
  <si>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</si>
  <si>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</si>
  <si>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</si>
  <si>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</si>
  <si>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</si>
  <si>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</si>
  <si>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</si>
  <si>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</si>
  <si>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</si>
  <si>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</si>
  <si>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</si>
  <si>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</si>
  <si>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</si>
  <si>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</si>
  <si>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</si>
  <si>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</si>
  <si>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</si>
  <si>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</si>
  <si>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</si>
  <si>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</si>
  <si>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千葉県鎌ケ谷市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</si>
  <si>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</si>
  <si>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</si>
  <si>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</si>
  <si>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</si>
  <si>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</si>
  <si>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</si>
  <si>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</si>
  <si>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</si>
  <si>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</si>
  <si>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</si>
  <si>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</si>
  <si>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</si>
  <si>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</si>
  <si>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</si>
  <si>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</si>
  <si>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</si>
  <si>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</si>
  <si>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</si>
  <si>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</si>
  <si>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</si>
  <si>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</si>
  <si>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</si>
  <si>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</si>
  <si>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</si>
  <si>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</si>
  <si>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</si>
  <si>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</si>
  <si>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</si>
  <si>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</si>
  <si>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</si>
  <si>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</si>
  <si>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</si>
  <si>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</si>
  <si>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</si>
  <si>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</si>
  <si>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</si>
  <si>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</si>
  <si>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</si>
  <si>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</si>
  <si>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</si>
  <si>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</si>
  <si>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</si>
  <si>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</si>
  <si>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</si>
  <si>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</si>
  <si>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</si>
  <si>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</si>
  <si>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</si>
  <si>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</si>
  <si>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</si>
  <si>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</si>
  <si>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</si>
  <si>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</si>
  <si>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</si>
  <si>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</si>
  <si>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</si>
  <si>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</si>
  <si>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</si>
  <si>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</si>
  <si>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</si>
  <si>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</si>
  <si>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</si>
  <si>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</si>
  <si>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</si>
  <si>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</si>
  <si>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</si>
  <si>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</si>
  <si>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</si>
  <si>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</si>
  <si>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</si>
  <si>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</si>
  <si>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</si>
  <si>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</si>
  <si>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</si>
  <si>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</si>
  <si>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</si>
  <si>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</si>
  <si>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</si>
  <si>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</si>
  <si>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</si>
  <si>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</si>
  <si>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</si>
  <si>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</si>
  <si>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</si>
  <si>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</si>
  <si>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</si>
  <si>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</si>
  <si>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</si>
  <si>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</si>
  <si>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</si>
  <si>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</si>
  <si>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</si>
  <si>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</si>
  <si>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</si>
  <si>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</si>
  <si>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</si>
  <si>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</si>
  <si>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</si>
  <si>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</si>
  <si>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</si>
  <si>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</si>
  <si>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</si>
  <si>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</si>
  <si>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</si>
  <si>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</si>
  <si>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</si>
  <si>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</si>
  <si>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</si>
  <si>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</si>
  <si>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</si>
  <si>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</si>
  <si>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</si>
  <si>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</si>
  <si>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</si>
  <si>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</si>
  <si>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</si>
  <si>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</si>
  <si>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</si>
  <si>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</si>
  <si>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</si>
  <si>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</si>
  <si>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</si>
  <si>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</si>
  <si>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</si>
  <si>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</si>
  <si>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</si>
  <si>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</si>
  <si>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</si>
  <si>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</si>
  <si>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</si>
  <si>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</si>
  <si>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</si>
  <si>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</si>
  <si>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</si>
  <si>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</si>
  <si>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</si>
  <si>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</si>
  <si>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</si>
  <si>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</si>
  <si>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</si>
  <si>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</si>
  <si>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</si>
  <si>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</si>
  <si>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</si>
  <si>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</si>
  <si>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</si>
  <si>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</si>
  <si>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</si>
  <si>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</si>
  <si>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</si>
  <si>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</si>
  <si>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</si>
  <si>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</si>
  <si>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</si>
  <si>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</si>
  <si>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</si>
  <si>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</si>
  <si>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</si>
  <si>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</si>
  <si>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</si>
  <si>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</si>
  <si>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</si>
  <si>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</si>
  <si>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</si>
  <si>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</si>
  <si>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</si>
  <si>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</si>
  <si>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</si>
  <si>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</si>
  <si>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</si>
  <si>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</si>
  <si>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</si>
  <si>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</si>
  <si>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</si>
  <si>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</si>
  <si>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</si>
  <si>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</si>
  <si>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</si>
  <si>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</si>
  <si>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</si>
  <si>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</si>
  <si>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</si>
  <si>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</si>
  <si>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</si>
  <si>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</si>
  <si>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</si>
  <si>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</si>
  <si>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</si>
  <si>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</si>
  <si>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</si>
  <si>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2.72</t>
  </si>
  <si>
    <t>▲ 3.77</t>
  </si>
  <si>
    <t>一般会計</t>
  </si>
  <si>
    <t>国民健康保険特別会計</t>
  </si>
  <si>
    <t>介護保険特別会計</t>
  </si>
  <si>
    <t>公共下水道事業特別会計</t>
  </si>
  <si>
    <t>後期高齢者医療特別会計</t>
  </si>
  <si>
    <t>その他会計（赤字）</t>
  </si>
  <si>
    <t>その他会計（黒字）</t>
  </si>
  <si>
    <t>-</t>
    <phoneticPr fontId="2"/>
  </si>
  <si>
    <t>-</t>
    <phoneticPr fontId="2"/>
  </si>
  <si>
    <t xml:space="preserve"> </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</si>
  <si>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</si>
  <si>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</si>
  <si>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</si>
  <si>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</si>
  <si>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</si>
  <si>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</si>
  <si>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15" eb="17">
      <t>トクベツ</t>
    </rPh>
    <rPh sb="17" eb="19">
      <t>カイケイ</t>
    </rPh>
    <phoneticPr fontId="2"/>
  </si>
  <si>
    <t>-</t>
    <phoneticPr fontId="2"/>
  </si>
  <si>
    <t>四市複合事務組合（一般会計）</t>
    <rPh sb="0" eb="1">
      <t>ヨン</t>
    </rPh>
    <rPh sb="1" eb="2">
      <t>シ</t>
    </rPh>
    <rPh sb="2" eb="4">
      <t>フクゴウ</t>
    </rPh>
    <rPh sb="4" eb="6">
      <t>ジム</t>
    </rPh>
    <rPh sb="6" eb="8">
      <t>クミアイ</t>
    </rPh>
    <rPh sb="9" eb="11">
      <t>イッパン</t>
    </rPh>
    <rPh sb="11" eb="13">
      <t>カイケイ</t>
    </rPh>
    <phoneticPr fontId="2"/>
  </si>
  <si>
    <t>柏・白井・鎌ケ谷環境衛生組合（一般会計）</t>
    <rPh sb="0" eb="1">
      <t>カシワ</t>
    </rPh>
    <rPh sb="2" eb="4">
      <t>シロイ</t>
    </rPh>
    <rPh sb="5" eb="8">
      <t>カマガヤ</t>
    </rPh>
    <rPh sb="8" eb="10">
      <t>カンキョウ</t>
    </rPh>
    <rPh sb="10" eb="12">
      <t>エイセイ</t>
    </rPh>
    <rPh sb="12" eb="14">
      <t>クミアイ</t>
    </rPh>
    <rPh sb="15" eb="17">
      <t>イッパン</t>
    </rPh>
    <rPh sb="17" eb="19">
      <t>カイケイ</t>
    </rPh>
    <phoneticPr fontId="2"/>
  </si>
  <si>
    <t>公共施設整備基金</t>
    <rPh sb="0" eb="2">
      <t>コウキョウ</t>
    </rPh>
    <rPh sb="2" eb="4">
      <t>シセツ</t>
    </rPh>
    <rPh sb="4" eb="6">
      <t>セイビ</t>
    </rPh>
    <rPh sb="6" eb="8">
      <t>キキン</t>
    </rPh>
    <phoneticPr fontId="11"/>
  </si>
  <si>
    <t>保健福祉基金</t>
    <rPh sb="0" eb="2">
      <t>ホケン</t>
    </rPh>
    <rPh sb="2" eb="4">
      <t>フクシ</t>
    </rPh>
    <rPh sb="4" eb="6">
      <t>キキン</t>
    </rPh>
    <phoneticPr fontId="11"/>
  </si>
  <si>
    <t>みどりの基金</t>
    <rPh sb="4" eb="6">
      <t>キキン</t>
    </rPh>
    <phoneticPr fontId="11"/>
  </si>
  <si>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1"/>
  </si>
  <si>
    <t>軽井沢地区公共施設等整備基金</t>
    <rPh sb="0" eb="3">
      <t>カルイザワ</t>
    </rPh>
    <rPh sb="3" eb="5">
      <t>チク</t>
    </rPh>
    <rPh sb="5" eb="7">
      <t>コウキョウ</t>
    </rPh>
    <rPh sb="7" eb="9">
      <t>シセツ</t>
    </rPh>
    <rPh sb="9" eb="10">
      <t>ナド</t>
    </rPh>
    <rPh sb="10" eb="12">
      <t>セイビ</t>
    </rPh>
    <rPh sb="12" eb="1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</si>
  <si>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</si>
  <si>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</si>
  <si>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</si>
  <si>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</si>
  <si>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</si>
  <si>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</si>
  <si>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</si>
  <si>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</si>
  <si>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</si>
  <si>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</si>
  <si>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</si>
  <si>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</si>
  <si>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</si>
  <si>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</si>
  <si>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は類似団体と比較して低い水準にあり、近年低下から横ばい傾向となっていたが、平成29年度は上昇に転じた。将来負担比率については上昇傾向にある。主な要因としては、義務教育施設の計画的改修や平成26年度から29年度にかけて行った本庁舎の免震工事等に伴うものである。今後、実質公債費比率が上昇していくことが考えられるため、地方債に関する総合的な管理方針に基づき、引き続き公債費の適正な管理に取り組んでいく必要がある。</t>
    <rPh sb="28" eb="30">
      <t>テイカ</t>
    </rPh>
    <rPh sb="35" eb="37">
      <t>ケイコウ</t>
    </rPh>
    <rPh sb="45" eb="47">
      <t>ヘイセイ</t>
    </rPh>
    <rPh sb="49" eb="51">
      <t>ネンド</t>
    </rPh>
    <rPh sb="52" eb="54">
      <t>ジョウショウ</t>
    </rPh>
    <rPh sb="55" eb="56">
      <t>テン</t>
    </rPh>
    <rPh sb="94" eb="97">
      <t>ケイカクテキ</t>
    </rPh>
    <rPh sb="123" eb="125">
      <t>メンシン</t>
    </rPh>
    <rPh sb="125" eb="127">
      <t>コウジ</t>
    </rPh>
    <rPh sb="127" eb="128">
      <t>トウ</t>
    </rPh>
    <rPh sb="129" eb="130">
      <t>トモナ</t>
    </rPh>
    <rPh sb="137" eb="139">
      <t>コンゴ</t>
    </rPh>
    <rPh sb="140" eb="142">
      <t>ジッシツ</t>
    </rPh>
    <rPh sb="142" eb="145">
      <t>コウサイヒ</t>
    </rPh>
    <rPh sb="145" eb="147">
      <t>ヒリツ</t>
    </rPh>
    <rPh sb="148" eb="150">
      <t>ジョウショウ</t>
    </rPh>
    <rPh sb="157" eb="158">
      <t>カンガ</t>
    </rPh>
    <rPh sb="165" eb="168">
      <t>チホウサイ</t>
    </rPh>
    <rPh sb="169" eb="170">
      <t>カン</t>
    </rPh>
    <rPh sb="172" eb="175">
      <t>ソウゴウテキ</t>
    </rPh>
    <rPh sb="176" eb="178">
      <t>カンリ</t>
    </rPh>
    <rPh sb="178" eb="180">
      <t>ホウシン</t>
    </rPh>
    <rPh sb="181" eb="182">
      <t>モト</t>
    </rPh>
    <rPh sb="185" eb="186">
      <t>ヒ</t>
    </rPh>
    <rPh sb="187" eb="188">
      <t>ツヅ</t>
    </rPh>
    <rPh sb="189" eb="192">
      <t>コウサイヒ</t>
    </rPh>
    <rPh sb="196" eb="198">
      <t>カンリ</t>
    </rPh>
    <rPh sb="199" eb="200">
      <t>ト</t>
    </rPh>
    <rPh sb="201" eb="202">
      <t>ク</t>
    </rPh>
    <rPh sb="206" eb="208">
      <t>ヒツヨウ</t>
    </rPh>
    <phoneticPr fontId="5"/>
  </si>
  <si>
    <t>　将来負担率、有形固定資産減価償却率ともに、類似団体と比べて高い水準にある。市庁舎の改修について、建替えでなく免震化で対応する等、財政状況を踏まえた施策を選択するとともに、それに伴う地方債の新規発行等が要因としてあげられる。公共施設等総合管理計画を策定し、2つの指標のバランスをとりながら、公共施設等の長寿命化、更新費の平準化に取り組んで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</si>
</sst>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c:ext xmlns:c16="http://schemas.microsoft.com/office/drawing/2014/chart" uri="{C3380CC4-5D6E-409C-BE32-E72D297353CC}">
              <c16:uniqueId val="{00000000-AEC0-458E-92AF-653EE0F2E9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56280</c:v>
                </c:pt>
                <c:pt idx="1">
                  <c:v>49624</c:v>
                </c:pt>
                <c:pt idx="2">
                  <c:v>40562</c:v>
                </c:pt>
                <c:pt idx="3">
                  <c:v>48790</c:v>
                </c:pt>
                <c:pt idx="4">
                  <c:v>30486</c:v>
                </c:pt>
              </c:numCache>
            </c:numRef>
          </c:val>
          <c:smooth val="0"/>
          <c:extLst>
            <c:ext xmlns:c16="http://schemas.microsoft.com/office/drawing/2014/chart" uri="{C3380CC4-5D6E-409C-BE32-E72D297353CC}">
              <c16:uniqueId val="{00000001-AEC0-458E-92AF-653EE0F2E9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8.94</c:v>
                </c:pt>
                <c:pt idx="1">
                  <c:v>9.85</c:v>
                </c:pt>
                <c:pt idx="2">
                  <c:v>10.59</c:v>
                </c:pt>
                <c:pt idx="3">
                  <c:v>8.27</c:v>
                </c:pt>
                <c:pt idx="4">
                  <c:v>13.7</c:v>
                </c:pt>
              </c:numCache>
            </c:numRef>
          </c:val>
          <c:extLst>
            <c:ext xmlns:c16="http://schemas.microsoft.com/office/drawing/2014/chart" uri="{C3380CC4-5D6E-409C-BE32-E72D297353CC}">
              <c16:uniqueId val="{00000000-024A-43E1-8F4E-AB59E93BAA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19.71</c:v>
                </c:pt>
                <c:pt idx="1">
                  <c:v>16.149999999999999</c:v>
                </c:pt>
                <c:pt idx="2">
                  <c:v>15.55</c:v>
                </c:pt>
                <c:pt idx="3">
                  <c:v>13.97</c:v>
                </c:pt>
                <c:pt idx="4">
                  <c:v>11.56</c:v>
                </c:pt>
              </c:numCache>
            </c:numRef>
          </c:val>
          <c:extLst>
            <c:ext xmlns:c16="http://schemas.microsoft.com/office/drawing/2014/chart" uri="{C3380CC4-5D6E-409C-BE32-E72D297353CC}">
              <c16:uniqueId val="{00000001-024A-43E1-8F4E-AB59E93BAA0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6.04</c:v>
                </c:pt>
                <c:pt idx="1">
                  <c:v>-2.72</c:v>
                </c:pt>
                <c:pt idx="2">
                  <c:v>0.59</c:v>
                </c:pt>
                <c:pt idx="3">
                  <c:v>-3.77</c:v>
                </c:pt>
                <c:pt idx="4">
                  <c:v>3.29</c:v>
                </c:pt>
              </c:numCache>
            </c:numRef>
          </c:val>
          <c:smooth val="0"/>
          <c:extLst>
            <c:ext xmlns:c16="http://schemas.microsoft.com/office/drawing/2014/chart" uri="{C3380CC4-5D6E-409C-BE32-E72D297353CC}">
              <c16:uniqueId val="{00000002-024A-43E1-8F4E-AB59E93BAA0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4A6-422B-9126-160049E815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A6-422B-9126-160049E815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4A6-422B-9126-160049E815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4A6-422B-9126-160049E8154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4A6-422B-9126-160049E8154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0.05</c:v>
                </c:pt>
                <c:pt idx="4">
                  <c:v>#N/A</c:v>
                </c:pt>
                <c:pt idx="5">
                  <c:v>0.03</c:v>
                </c:pt>
                <c:pt idx="6">
                  <c:v>#N/A</c:v>
                </c:pt>
                <c:pt idx="7">
                  <c:v>0.05</c:v>
                </c:pt>
                <c:pt idx="8">
                  <c:v>#N/A</c:v>
                </c:pt>
                <c:pt idx="9">
                  <c:v>0.19</c:v>
                </c:pt>
              </c:numCache>
            </c:numRef>
          </c:val>
          <c:extLst>
            <c:ext xmlns:c16="http://schemas.microsoft.com/office/drawing/2014/chart" uri="{C3380CC4-5D6E-409C-BE32-E72D297353CC}">
              <c16:uniqueId val="{00000005-34A6-422B-9126-160049E8154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0.47</c:v>
                </c:pt>
                <c:pt idx="2">
                  <c:v>#N/A</c:v>
                </c:pt>
                <c:pt idx="3">
                  <c:v>0.5</c:v>
                </c:pt>
                <c:pt idx="4">
                  <c:v>#N/A</c:v>
                </c:pt>
                <c:pt idx="5">
                  <c:v>0.54</c:v>
                </c:pt>
                <c:pt idx="6">
                  <c:v>#N/A</c:v>
                </c:pt>
                <c:pt idx="7">
                  <c:v>0.56000000000000005</c:v>
                </c:pt>
                <c:pt idx="8">
                  <c:v>#N/A</c:v>
                </c:pt>
                <c:pt idx="9">
                  <c:v>0.66</c:v>
                </c:pt>
              </c:numCache>
            </c:numRef>
          </c:val>
          <c:extLst>
            <c:ext xmlns:c16="http://schemas.microsoft.com/office/drawing/2014/chart" uri="{C3380CC4-5D6E-409C-BE32-E72D297353CC}">
              <c16:uniqueId val="{00000006-34A6-422B-9126-160049E8154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1.08</c:v>
                </c:pt>
                <c:pt idx="2">
                  <c:v>#N/A</c:v>
                </c:pt>
                <c:pt idx="3">
                  <c:v>1.34</c:v>
                </c:pt>
                <c:pt idx="4">
                  <c:v>#N/A</c:v>
                </c:pt>
                <c:pt idx="5">
                  <c:v>1.52</c:v>
                </c:pt>
                <c:pt idx="6">
                  <c:v>#N/A</c:v>
                </c:pt>
                <c:pt idx="7">
                  <c:v>1.47</c:v>
                </c:pt>
                <c:pt idx="8">
                  <c:v>#N/A</c:v>
                </c:pt>
                <c:pt idx="9">
                  <c:v>1.65</c:v>
                </c:pt>
              </c:numCache>
            </c:numRef>
          </c:val>
          <c:extLst>
            <c:ext xmlns:c16="http://schemas.microsoft.com/office/drawing/2014/chart" uri="{C3380CC4-5D6E-409C-BE32-E72D297353CC}">
              <c16:uniqueId val="{00000007-34A6-422B-9126-160049E8154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2.65</c:v>
                </c:pt>
                <c:pt idx="2">
                  <c:v>#N/A</c:v>
                </c:pt>
                <c:pt idx="3">
                  <c:v>2.46</c:v>
                </c:pt>
                <c:pt idx="4">
                  <c:v>#N/A</c:v>
                </c:pt>
                <c:pt idx="5">
                  <c:v>2.0099999999999998</c:v>
                </c:pt>
                <c:pt idx="6">
                  <c:v>#N/A</c:v>
                </c:pt>
                <c:pt idx="7">
                  <c:v>3.37</c:v>
                </c:pt>
                <c:pt idx="8">
                  <c:v>#N/A</c:v>
                </c:pt>
                <c:pt idx="9">
                  <c:v>1.72</c:v>
                </c:pt>
              </c:numCache>
            </c:numRef>
          </c:val>
          <c:extLst>
            <c:ext xmlns:c16="http://schemas.microsoft.com/office/drawing/2014/chart" uri="{C3380CC4-5D6E-409C-BE32-E72D297353CC}">
              <c16:uniqueId val="{00000008-34A6-422B-9126-160049E815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8.93</c:v>
                </c:pt>
                <c:pt idx="2">
                  <c:v>#N/A</c:v>
                </c:pt>
                <c:pt idx="3">
                  <c:v>9.84</c:v>
                </c:pt>
                <c:pt idx="4">
                  <c:v>#N/A</c:v>
                </c:pt>
                <c:pt idx="5">
                  <c:v>10.58</c:v>
                </c:pt>
                <c:pt idx="6">
                  <c:v>#N/A</c:v>
                </c:pt>
                <c:pt idx="7">
                  <c:v>8.26</c:v>
                </c:pt>
                <c:pt idx="8">
                  <c:v>#N/A</c:v>
                </c:pt>
                <c:pt idx="9">
                  <c:v>13.7</c:v>
                </c:pt>
              </c:numCache>
            </c:numRef>
          </c:val>
          <c:extLst>
            <c:ext xmlns:c16="http://schemas.microsoft.com/office/drawing/2014/chart" uri="{C3380CC4-5D6E-409C-BE32-E72D297353CC}">
              <c16:uniqueId val="{00000009-34A6-422B-9126-160049E815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2969</c:v>
                </c:pt>
                <c:pt idx="5">
                  <c:v>2948</c:v>
                </c:pt>
                <c:pt idx="8">
                  <c:v>2811</c:v>
                </c:pt>
                <c:pt idx="11">
                  <c:v>2882</c:v>
                </c:pt>
                <c:pt idx="14">
                  <c:v>2900</c:v>
                </c:pt>
              </c:numCache>
            </c:numRef>
          </c:val>
          <c:extLst>
            <c:ext xmlns:c16="http://schemas.microsoft.com/office/drawing/2014/chart" uri="{C3380CC4-5D6E-409C-BE32-E72D297353CC}">
              <c16:uniqueId val="{00000000-C43D-46F7-BBB4-3ACD98FD94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3D-46F7-BBB4-3ACD98FD94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75</c:v>
                </c:pt>
                <c:pt idx="6">
                  <c:v>75</c:v>
                </c:pt>
                <c:pt idx="9">
                  <c:v>75</c:v>
                </c:pt>
                <c:pt idx="12">
                  <c:v>65</c:v>
                </c:pt>
              </c:numCache>
            </c:numRef>
          </c:val>
          <c:extLst>
            <c:ext xmlns:c16="http://schemas.microsoft.com/office/drawing/2014/chart" uri="{C3380CC4-5D6E-409C-BE32-E72D297353CC}">
              <c16:uniqueId val="{00000002-C43D-46F7-BBB4-3ACD98FD94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231</c:v>
                </c:pt>
                <c:pt idx="3">
                  <c:v>39</c:v>
                </c:pt>
                <c:pt idx="6">
                  <c:v>19</c:v>
                </c:pt>
                <c:pt idx="9">
                  <c:v>21</c:v>
                </c:pt>
                <c:pt idx="12">
                  <c:v>50</c:v>
                </c:pt>
              </c:numCache>
            </c:numRef>
          </c:val>
          <c:extLst>
            <c:ext xmlns:c16="http://schemas.microsoft.com/office/drawing/2014/chart" uri="{C3380CC4-5D6E-409C-BE32-E72D297353CC}">
              <c16:uniqueId val="{00000003-C43D-46F7-BBB4-3ACD98FD94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321</c:v>
                </c:pt>
                <c:pt idx="3">
                  <c:v>334</c:v>
                </c:pt>
                <c:pt idx="6">
                  <c:v>314</c:v>
                </c:pt>
                <c:pt idx="9">
                  <c:v>288</c:v>
                </c:pt>
                <c:pt idx="12">
                  <c:v>305</c:v>
                </c:pt>
              </c:numCache>
            </c:numRef>
          </c:val>
          <c:extLst>
            <c:ext xmlns:c16="http://schemas.microsoft.com/office/drawing/2014/chart" uri="{C3380CC4-5D6E-409C-BE32-E72D297353CC}">
              <c16:uniqueId val="{00000004-C43D-46F7-BBB4-3ACD98FD94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3D-46F7-BBB4-3ACD98FD94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3D-46F7-BBB4-3ACD98FD94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2594</c:v>
                </c:pt>
                <c:pt idx="3">
                  <c:v>2468</c:v>
                </c:pt>
                <c:pt idx="6">
                  <c:v>2540</c:v>
                </c:pt>
                <c:pt idx="9">
                  <c:v>2629</c:v>
                </c:pt>
                <c:pt idx="12">
                  <c:v>2828</c:v>
                </c:pt>
              </c:numCache>
            </c:numRef>
          </c:val>
          <c:extLst>
            <c:ext xmlns:c16="http://schemas.microsoft.com/office/drawing/2014/chart" uri="{C3380CC4-5D6E-409C-BE32-E72D297353CC}">
              <c16:uniqueId val="{00000007-C43D-46F7-BBB4-3ACD98FD94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189</c:v>
                </c:pt>
                <c:pt idx="2">
                  <c:v>#N/A</c:v>
                </c:pt>
                <c:pt idx="3">
                  <c:v>#N/A</c:v>
                </c:pt>
                <c:pt idx="4">
                  <c:v>-32</c:v>
                </c:pt>
                <c:pt idx="5">
                  <c:v>#N/A</c:v>
                </c:pt>
                <c:pt idx="6">
                  <c:v>#N/A</c:v>
                </c:pt>
                <c:pt idx="7">
                  <c:v>137</c:v>
                </c:pt>
                <c:pt idx="8">
                  <c:v>#N/A</c:v>
                </c:pt>
                <c:pt idx="9">
                  <c:v>#N/A</c:v>
                </c:pt>
                <c:pt idx="10">
                  <c:v>131</c:v>
                </c:pt>
                <c:pt idx="11">
                  <c:v>#N/A</c:v>
                </c:pt>
                <c:pt idx="12">
                  <c:v>#N/A</c:v>
                </c:pt>
                <c:pt idx="13">
                  <c:v>348</c:v>
                </c:pt>
                <c:pt idx="14">
                  <c:v>#N/A</c:v>
                </c:pt>
              </c:numCache>
            </c:numRef>
          </c:val>
          <c:smooth val="0"/>
          <c:extLst>
            <c:ext xmlns:c16="http://schemas.microsoft.com/office/drawing/2014/chart" uri="{C3380CC4-5D6E-409C-BE32-E72D297353CC}">
              <c16:uniqueId val="{00000008-C43D-46F7-BBB4-3ACD98FD94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25409</c:v>
                </c:pt>
                <c:pt idx="5">
                  <c:v>26551</c:v>
                </c:pt>
                <c:pt idx="8">
                  <c:v>27753</c:v>
                </c:pt>
                <c:pt idx="11">
                  <c:v>28760</c:v>
                </c:pt>
                <c:pt idx="14">
                  <c:v>28751</c:v>
                </c:pt>
              </c:numCache>
            </c:numRef>
          </c:val>
          <c:extLst>
            <c:ext xmlns:c16="http://schemas.microsoft.com/office/drawing/2014/chart" uri="{C3380CC4-5D6E-409C-BE32-E72D297353CC}">
              <c16:uniqueId val="{00000000-9E30-42C5-8F46-28F71E244B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5920</c:v>
                </c:pt>
                <c:pt idx="5">
                  <c:v>5308</c:v>
                </c:pt>
                <c:pt idx="8">
                  <c:v>5281</c:v>
                </c:pt>
                <c:pt idx="11">
                  <c:v>5858</c:v>
                </c:pt>
                <c:pt idx="14">
                  <c:v>5927</c:v>
                </c:pt>
              </c:numCache>
            </c:numRef>
          </c:val>
          <c:extLst>
            <c:ext xmlns:c16="http://schemas.microsoft.com/office/drawing/2014/chart" uri="{C3380CC4-5D6E-409C-BE32-E72D297353CC}">
              <c16:uniqueId val="{00000001-9E30-42C5-8F46-28F71E244B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6668</c:v>
                </c:pt>
                <c:pt idx="5">
                  <c:v>6485</c:v>
                </c:pt>
                <c:pt idx="8">
                  <c:v>6468</c:v>
                </c:pt>
                <c:pt idx="11">
                  <c:v>6542</c:v>
                </c:pt>
                <c:pt idx="14">
                  <c:v>6265</c:v>
                </c:pt>
              </c:numCache>
            </c:numRef>
          </c:val>
          <c:extLst>
            <c:ext xmlns:c16="http://schemas.microsoft.com/office/drawing/2014/chart" uri="{C3380CC4-5D6E-409C-BE32-E72D297353CC}">
              <c16:uniqueId val="{00000002-9E30-42C5-8F46-28F71E244B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30-42C5-8F46-28F71E244B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30-42C5-8F46-28F71E244B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3</c:v>
                </c:pt>
                <c:pt idx="9">
                  <c:v>0</c:v>
                </c:pt>
                <c:pt idx="12">
                  <c:v>3</c:v>
                </c:pt>
              </c:numCache>
            </c:numRef>
          </c:val>
          <c:extLst>
            <c:ext xmlns:c16="http://schemas.microsoft.com/office/drawing/2014/chart" uri="{C3380CC4-5D6E-409C-BE32-E72D297353CC}">
              <c16:uniqueId val="{00000005-9E30-42C5-8F46-28F71E244B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4026</c:v>
                </c:pt>
                <c:pt idx="3">
                  <c:v>3846</c:v>
                </c:pt>
                <c:pt idx="6">
                  <c:v>3452</c:v>
                </c:pt>
                <c:pt idx="9">
                  <c:v>3308</c:v>
                </c:pt>
                <c:pt idx="12">
                  <c:v>3234</c:v>
                </c:pt>
              </c:numCache>
            </c:numRef>
          </c:val>
          <c:extLst>
            <c:ext xmlns:c16="http://schemas.microsoft.com/office/drawing/2014/chart" uri="{C3380CC4-5D6E-409C-BE32-E72D297353CC}">
              <c16:uniqueId val="{00000006-9E30-42C5-8F46-28F71E244B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138</c:v>
                </c:pt>
                <c:pt idx="3">
                  <c:v>364</c:v>
                </c:pt>
                <c:pt idx="6">
                  <c:v>806</c:v>
                </c:pt>
                <c:pt idx="9">
                  <c:v>1106</c:v>
                </c:pt>
                <c:pt idx="12">
                  <c:v>1052</c:v>
                </c:pt>
              </c:numCache>
            </c:numRef>
          </c:val>
          <c:extLst>
            <c:ext xmlns:c16="http://schemas.microsoft.com/office/drawing/2014/chart" uri="{C3380CC4-5D6E-409C-BE32-E72D297353CC}">
              <c16:uniqueId val="{00000007-9E30-42C5-8F46-28F71E244B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4488</c:v>
                </c:pt>
                <c:pt idx="3">
                  <c:v>4073</c:v>
                </c:pt>
                <c:pt idx="6">
                  <c:v>3733</c:v>
                </c:pt>
                <c:pt idx="9">
                  <c:v>3635</c:v>
                </c:pt>
                <c:pt idx="12">
                  <c:v>3361</c:v>
                </c:pt>
              </c:numCache>
            </c:numRef>
          </c:val>
          <c:extLst>
            <c:ext xmlns:c16="http://schemas.microsoft.com/office/drawing/2014/chart" uri="{C3380CC4-5D6E-409C-BE32-E72D297353CC}">
              <c16:uniqueId val="{00000008-9E30-42C5-8F46-28F71E244B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849</c:v>
                </c:pt>
                <c:pt idx="3">
                  <c:v>756</c:v>
                </c:pt>
                <c:pt idx="6">
                  <c:v>701</c:v>
                </c:pt>
                <c:pt idx="9">
                  <c:v>645</c:v>
                </c:pt>
                <c:pt idx="12">
                  <c:v>627</c:v>
                </c:pt>
              </c:numCache>
            </c:numRef>
          </c:val>
          <c:extLst>
            <c:ext xmlns:c16="http://schemas.microsoft.com/office/drawing/2014/chart" uri="{C3380CC4-5D6E-409C-BE32-E72D297353CC}">
              <c16:uniqueId val="{00000009-9E30-42C5-8F46-28F71E244B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29763</c:v>
                </c:pt>
                <c:pt idx="3">
                  <c:v>32038</c:v>
                </c:pt>
                <c:pt idx="6">
                  <c:v>34063</c:v>
                </c:pt>
                <c:pt idx="9">
                  <c:v>36611</c:v>
                </c:pt>
                <c:pt idx="12">
                  <c:v>37470</c:v>
                </c:pt>
              </c:numCache>
            </c:numRef>
          </c:val>
          <c:extLst>
            <c:ext xmlns:c16="http://schemas.microsoft.com/office/drawing/2014/chart" uri="{C3380CC4-5D6E-409C-BE32-E72D297353CC}">
              <c16:uniqueId val="{0000000A-9E30-42C5-8F46-28F71E244B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1268</c:v>
                </c:pt>
                <c:pt idx="2">
                  <c:v>#N/A</c:v>
                </c:pt>
                <c:pt idx="3">
                  <c:v>#N/A</c:v>
                </c:pt>
                <c:pt idx="4">
                  <c:v>2733</c:v>
                </c:pt>
                <c:pt idx="5">
                  <c:v>#N/A</c:v>
                </c:pt>
                <c:pt idx="6">
                  <c:v>#N/A</c:v>
                </c:pt>
                <c:pt idx="7">
                  <c:v>3255</c:v>
                </c:pt>
                <c:pt idx="8">
                  <c:v>#N/A</c:v>
                </c:pt>
                <c:pt idx="9">
                  <c:v>#N/A</c:v>
                </c:pt>
                <c:pt idx="10">
                  <c:v>4145</c:v>
                </c:pt>
                <c:pt idx="11">
                  <c:v>#N/A</c:v>
                </c:pt>
                <c:pt idx="12">
                  <c:v>#N/A</c:v>
                </c:pt>
                <c:pt idx="13">
                  <c:v>4802</c:v>
                </c:pt>
                <c:pt idx="14">
                  <c:v>#N/A</c:v>
                </c:pt>
              </c:numCache>
            </c:numRef>
          </c:val>
          <c:smooth val="0"/>
          <c:extLst>
            <c:ext xmlns:c16="http://schemas.microsoft.com/office/drawing/2014/chart" uri="{C3380CC4-5D6E-409C-BE32-E72D297353CC}">
              <c16:uniqueId val="{0000000B-9E30-42C5-8F46-28F71E244B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2934</c:v>
                </c:pt>
                <c:pt idx="1">
                  <c:v>2650</c:v>
                </c:pt>
                <c:pt idx="2">
                  <c:v>2219</c:v>
                </c:pt>
              </c:numCache>
            </c:numRef>
          </c:val>
          <c:extLst>
            <c:ext xmlns:c16="http://schemas.microsoft.com/office/drawing/2014/chart" uri="{C3380CC4-5D6E-409C-BE32-E72D297353CC}">
              <c16:uniqueId val="{00000000-5E6E-4200-98D3-70A0C60030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1700</c:v>
                </c:pt>
                <c:pt idx="1">
                  <c:v>2001</c:v>
                </c:pt>
                <c:pt idx="2">
                  <c:v>2189</c:v>
                </c:pt>
              </c:numCache>
            </c:numRef>
          </c:val>
          <c:extLst>
            <c:ext xmlns:c16="http://schemas.microsoft.com/office/drawing/2014/chart" uri="{C3380CC4-5D6E-409C-BE32-E72D297353CC}">
              <c16:uniqueId val="{00000001-5E6E-4200-98D3-70A0C60030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1081</c:v>
                </c:pt>
                <c:pt idx="1">
                  <c:v>929</c:v>
                </c:pt>
                <c:pt idx="2">
                  <c:v>820</c:v>
                </c:pt>
              </c:numCache>
            </c:numRef>
          </c:val>
          <c:extLst>
            <c:ext xmlns:c16="http://schemas.microsoft.com/office/drawing/2014/chart" uri="{C3380CC4-5D6E-409C-BE32-E72D297353CC}">
              <c16:uniqueId val="{00000002-5E6E-4200-98D3-70A0C60030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{D6E5E404-8F7E-42C7-AFCA-052CCEB77CB5}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C37-4C20-9CCF-870086E901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{56E44A87-4F36-484C-A1FD-1AD324468B4E}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37-4C20-9CCF-870086E901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{2A53BEC6-6C77-497F-9C51-575D156EDECD}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37-4C20-9CCF-870086E901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{D38797C8-23C0-49D8-AB10-4AD7F36EBB95}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37-4C20-9CCF-870086E901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{CF62509A-88FA-4B37-AB1B-99D3A18ACCB1}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37-4C20-9CCF-870086E901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{807D0163-4D8D-4280-B997-271F4C40D14B}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C37-4C20-9CCF-870086E901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{1DED034C-B1B4-468F-81D9-EB48F934ED8B}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C37-4C20-9CCF-870086E9017E}"/>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{958AA7E1-56C2-4940-8641-64AAEB647D48}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C37-4C20-9CCF-870086E901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{21D3B3ED-0234-4A19-93F0-ADDB4A50C0C9}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C37-4C20-9CCF-870086E901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66.400000000000006</c:v>
                </c:pt>
              </c:numCache>
            </c:numRef>
          </c:xVal>
          <c:yVal>
            <c:numRef>
              <c:f>公会計指標分析・財政指標組合せ分析表!$BP$51:$DC$51</c:f>
              <c:numCache>
                <c:formatCode>#,##0.0;"▲ "#,##0.0</c:formatCode>
                <c:ptCount val="40"/>
                <c:pt idx="24">
                  <c:v>24.6</c:v>
                </c:pt>
              </c:numCache>
            </c:numRef>
          </c:yVal>
          <c:smooth val="0"/>
          <c:extLst>
            <c:ext xmlns:c16="http://schemas.microsoft.com/office/drawing/2014/chart" uri="{C3380CC4-5D6E-409C-BE32-E72D297353CC}">
              <c16:uniqueId val="{00000009-2C37-4C20-9CCF-870086E901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{90E68887-0AF7-48F3-BA40-0F4F92F91ECD}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C37-4C20-9CCF-870086E901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{D1812250-1215-4478-ACAC-6A93F3B4FD01}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37-4C20-9CCF-870086E901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{7F78D8C0-8CC8-4D8E-913C-26D33F683CAB}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37-4C20-9CCF-870086E901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{C6EABC95-1D93-4B05-BF3D-BDCA16F8132D}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37-4C20-9CCF-870086E901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{B6B794B1-E472-4B15-9C7B-D2639DAA4EDB}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37-4C20-9CCF-870086E901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{FD410C16-EFED-4DD0-AC88-47D258AEAB87}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C37-4C20-9CCF-870086E901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{CB37594C-06C1-4348-9295-CDA4D37C6F8C}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C37-4C20-9CCF-870086E9017E}"/>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{DD818DB0-D005-4BE5-8E4A-05D7C45A49BD}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C37-4C20-9CCF-870086E901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{D0705C07-FE9F-43AB-8EE9-CBF6427D2895}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C37-4C20-9CCF-870086E901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numCache>
            </c:numRef>
          </c:xVal>
          <c:yVal>
            <c:numRef>
              <c:f>公会計指標分析・財政指標組合せ分析表!$BP$55:$DC$55</c:f>
              <c:numCache>
                <c:formatCode>#,##0.0;"▲ "#,##0.0</c:formatCode>
                <c:ptCount val="40"/>
                <c:pt idx="24">
                  <c:v>15</c:v>
                </c:pt>
              </c:numCache>
            </c:numRef>
          </c:yVal>
          <c:smooth val="0"/>
          <c:extLst>
            <c:ext xmlns:c16="http://schemas.microsoft.com/office/drawing/2014/chart" uri="{C3380CC4-5D6E-409C-BE32-E72D297353CC}">
              <c16:uniqueId val="{00000013-2C37-4C20-9CCF-870086E9017E}"/>
            </c:ext>
          </c:extLst>
        </c:ser>
        <c:dLbls>
          <c:showLegendKey val="0"/>
          <c:showVal val="1"/>
          <c:showCatName val="0"/>
          <c:showSerName val="0"/>
          <c:showPercent val="0"/>
          <c:showBubbleSize val="0"/>
        </c:dLbls>
        <c:axId val="46179840"/>
        <c:axId val="46181760"/>
      </c:scatterChart>
      <c:valAx>
        <c:axId val="46179840"/>
        <c:scaling>
          <c:orientation val="minMax"/>
          <c:max val="67"/>
          <c:min val="59.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2"/>
          <c:min val="1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{749BC9C2-01F3-40AD-B0B7-AAC7EBFF5497}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C3D-4C81-84DC-27B461A0A9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{B7458BBE-5D57-4DB5-A3FA-43B4D926C95B}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3D-4C81-84DC-27B461A0A9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{B245AA8D-C0B0-40DE-A29A-4C73D85563BA}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3D-4C81-84DC-27B461A0A9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{BD80AFE1-7E8E-4506-8293-667FD11D5640}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3D-4C81-84DC-27B461A0A9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{A501DB9C-4740-4204-8961-491210D54F64}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3D-4C81-84DC-27B461A0A96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{8CA1DA1C-D4B6-42EE-96B1-D2FC50707D06}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C3D-4C81-84DC-27B461A0A96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{8F1ACA53-94EB-4C46-BB18-C9250EF1223C}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C3D-4C81-84DC-27B461A0A96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{54135936-A908-47AB-B53F-2BF39AF904E5}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C3D-4C81-84DC-27B461A0A96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{2C7C47BA-C900-4408-B52E-71529E5F3262}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C3D-4C81-84DC-27B461A0A9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1.4</c:v>
                </c:pt>
                <c:pt idx="16">
                  <c:v>0.5</c:v>
                </c:pt>
                <c:pt idx="24">
                  <c:v>0.4</c:v>
                </c:pt>
                <c:pt idx="32">
                  <c:v>1.2</c:v>
                </c:pt>
              </c:numCache>
            </c:numRef>
          </c:xVal>
          <c:yVal>
            <c:numRef>
              <c:f>公会計指標分析・財政指標組合せ分析表!$BP$73:$DC$73</c:f>
              <c:numCache>
                <c:formatCode>#,##0.0;"▲ "#,##0.0</c:formatCode>
                <c:ptCount val="40"/>
                <c:pt idx="0">
                  <c:v>7.7</c:v>
                </c:pt>
                <c:pt idx="8">
                  <c:v>16.7</c:v>
                </c:pt>
                <c:pt idx="16">
                  <c:v>19.399999999999999</c:v>
                </c:pt>
                <c:pt idx="24">
                  <c:v>24.6</c:v>
                </c:pt>
                <c:pt idx="32">
                  <c:v>28.2</c:v>
                </c:pt>
              </c:numCache>
            </c:numRef>
          </c:yVal>
          <c:smooth val="0"/>
          <c:extLst>
            <c:ext xmlns:c16="http://schemas.microsoft.com/office/drawing/2014/chart" uri="{C3380CC4-5D6E-409C-BE32-E72D297353CC}">
              <c16:uniqueId val="{00000009-BC3D-4C81-84DC-27B461A0A9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{EEF97780-15AB-4F6C-99DB-404ABF6D06EA}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C3D-4C81-84DC-27B461A0A9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{05660BCC-AB41-4A31-B8A7-A7EB9541A9A0}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3D-4C81-84DC-27B461A0A9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{188394F2-314E-4522-A889-CAA85DFED145}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3D-4C81-84DC-27B461A0A9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{B6F0CF3A-EDD9-42F9-959C-036BC8EC4B7F}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3D-4C81-84DC-27B461A0A9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{D2E78DB9-D0C8-40A6-B6AB-1454983DB73A}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3D-4C81-84DC-27B461A0A96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{15CC4AFE-52CA-4A28-AB60-2E3DD549F524}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C3D-4C81-84DC-27B461A0A96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{9CDC34FA-A45B-4EDC-BC02-4727B6C930E6}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C3D-4C81-84DC-27B461A0A96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{D068FDB6-B7D0-49EC-BE43-3F074EDEC912}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C3D-4C81-84DC-27B461A0A96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{486A4EFA-485B-428D-BA8E-B76942BC35F8}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C3D-4C81-84DC-27B461A0A9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c:ext xmlns:c16="http://schemas.microsoft.com/office/drawing/2014/chart" uri="{C3380CC4-5D6E-409C-BE32-E72D297353CC}">
              <c16:uniqueId val="{00000013-BC3D-4C81-84DC-27B461A0A96B}"/>
            </c:ext>
          </c:extLst>
        </c:ser>
        <c:dLbls>
          <c:showLegendKey val="0"/>
          <c:showVal val="1"/>
          <c:showCatName val="0"/>
          <c:showSerName val="0"/>
          <c:showPercent val="0"/>
          <c:showBubbleSize val="0"/>
        </c:dLbls>
        <c:axId val="84219776"/>
        <c:axId val="84234240"/>
      </c:scatterChart>
      <c:valAx>
        <c:axId val="84219776"/>
        <c:scaling>
          <c:orientation val="minMax"/>
          <c:max val="8.6"/>
          <c:min val="-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元利償還金等（Ａ）の額は、ここ数年、魅力ある街づくりのために必要不可欠な大型事業を推進してきたが、その地方債の償還により今後は増加が見込まれる。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なお、公共施設の耐震化など大型事業においては、後年度交付税措置される有利な地方債を積極的に活用し、市の実質的な負担を可能な限り軽減させている。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今後も行財政運営に大きな影響を生じさせないよう、計画的な公債費の管理に努めていく。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将来負担額（Ａ）は、市庁舎免震改修事業など公共施設の耐震化や新京成線連続立体交差事業の実施などにより地方債残高が増加した。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また、充当可能財源等（Ｂ）は、基金取崩しにより充当可能基金が減となるなど、将来負担比率の分子（（Ａ）－（Ｂ））は結果として増加した。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千葉県鎌ケ谷市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年度決算の実質収支確定などにより財政調整基金に約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るなど基金全体では約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市民サービス充実に向けて待機児童対策としての民間保育所や地域型保育所の誘致、五本松小学校の校舎増設や新京成線連続立体交差事業等の実施のため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。結果、基金全体としては約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・「財政健全化計画」に基づき財政調整基金の年度末残高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億円以上を確保するとともに、「地方債に関する総合的な管理方針」に基づき減債基金の計画的な積み立てと取り崩しを行うほか、「後期基本計画第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次実施計画（補正版）」に計上されている事業実施などのためにその他特定目的基金を適切に活用していく。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・中期財政見通しでは、平成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年度末の基金の残高合計は約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・公共施設整備基金：公共施設の整備及び改修等の事業に必要な財源に活用するもの。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・保健福祉基金：保健・福祉事業の財源に活用するもの。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・みどりの基金：公園整備などのみどりを保全する事業の財源に活用するもの。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・公共施設整備基金：今後の公共施設整備の財源とするため約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千万円を積み立てた一方、学校給食センターに係る運営費及び維持管理費や義務教育施設維持補修・校舎増設事業などの財源として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千万円を取り崩したことなどによる減少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・保健福祉基金：管内小規模保育事業地域型保育給付費等の支払いの財源として約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万円を取り崩したことなどによる減少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・みどりの基金：公園施設長寿命化事業実施などの財源として約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万円取り崩した一方、今後の用地取得の財源とするため約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・公共施設整備基金：義務教育施設維持補修事業実施などのほか、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公共施設の長寿命化や現在借地となっている土地の購入</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必要な財源を確保するため、計画的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に積み立てを行っていく。</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・保健福祉基金：地域型保育整備助成事業実施などのほか、保健・福祉事業実施のため計画的に取崩しを行い、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年度の取崩しをもって年度末残高が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円となる見込み（「中期財政見通し」に基づく）である。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・みどりの基金：街区公園整備事業や公園施設長寿命化事業実施などのほか、公園整備などのみどりを保全する事業実施のため計画的に取崩しを行っていく。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年度決算の実質収支確定などにより財政調整基金に約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市民サービス充実に向けて待機児童対策としての民間保育所</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地域型保育所の誘致</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五本松小学校の校舎増設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新京成線連続立体交差事業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等の実施など積極的な事業展開を行ったため約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・「財政健全化計画」に基づき、特に経済状況に影響のある市民税約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％相当額である年度末残高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億円以上を目標とする（当初予算編成後の目標額は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・「地方債に関する総合的な管理方針」に基づき、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万円を取り崩すとともに約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・「地方債に関する総合的な管理方針」に基づき、引き続き公債費見込みのうち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億円を超える部分の半額を減債基金の取崩しで対応していく。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・同様に、平成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億円を積み立てていくことを目標とする。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109,919
108,431
21.08
35,118,734
32,341,259
2,630,662
19,195,714
37,470,254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本市では、昭和</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年から昭和</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年にかけて大幅な人口増加があったことから、公共建築物・インフラ施設の建設が進んだが、これらの公共施設が徐々に老朽化を迎えているため、有形固定資産減価償却率が類似団体より高い水準となっている。</a:t>
          </a:r>
        </a:p>
        <a:p>
          <a:r>
            <a:rPr kumimoji="1" lang="ja-JP" altLang="en-US" sz="1100">
              <a:latin typeface="ＭＳ Ｐゴシック" panose="020B0600070205080204" pitchFamily="50" charset="-128"/>
              <a:ea typeface="ＭＳ Ｐゴシック" panose="020B0600070205080204" pitchFamily="50" charset="-128"/>
            </a:rPr>
            <a:t>　そのため、平成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月に策定した公共施設等総合管理計画において、公共施設等の長寿命化、再編・利活用、更新費の平準化を基本方針に掲げ、公共施設の適正管理に取り組んでいる。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67"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0" name="フローチャート: 判断 69"/>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6223</xdr:rowOff>
    </xdr:from>
    <xdr:to>
      <xdr:col>19</xdr:col>
      <xdr:colOff>187325</xdr:colOff>
      <xdr:row>30</xdr:row>
      <xdr:rowOff>107823</xdr:rowOff>
    </xdr:to>
    <xdr:sp macro="" textlink="">
      <xdr:nvSpPr>
        <xdr:cNvPr id="76" name="楕円 75"/>
        <xdr:cNvSpPr/>
      </xdr:nvSpPr>
      <xdr:spPr>
        <a:xfrm>
          <a:off x="4000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28084</xdr:rowOff>
    </xdr:from>
    <xdr:ext cx="405111" cy="259045"/>
    <xdr:sp macro="" textlink="">
      <xdr:nvSpPr>
        <xdr:cNvPr id="77" name="n_1ave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78" name="n_2aveValue有形固定資産減価償却率"/>
        <xdr:cNvSpPr txBox="1"/>
      </xdr:nvSpPr>
      <xdr:spPr>
        <a:xfrm>
          <a:off x="3086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124350</xdr:rowOff>
    </xdr:from>
    <xdr:ext cx="405111" cy="259045"/>
    <xdr:sp macro="" textlink="">
      <xdr:nvSpPr>
        <xdr:cNvPr id="79" name="n_1mainValue有形固定資産減価償却率"/>
        <xdr:cNvSpPr txBox="1"/>
      </xdr:nvSpPr>
      <xdr:spPr>
        <a:xfrm>
          <a:off x="3836044" y="5696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市庁舎免震改修事業や新京成線連続立体交差事業等の都市基盤整備・魅力あるまちづくりを推進した結果、地方債残高・将来負担額が増加したため、債務償還可能年数も類似団体より長くなっている。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0" name="テキスト ボックス 9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2" name="テキスト ボックス 10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08" name="直線コネクタ 107"/>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1"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2" name="直線コネクタ 111"/>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113" name="債務償還可能年数平均値テキスト"/>
        <xdr:cNvSpPr txBox="1"/>
      </xdr:nvSpPr>
      <xdr:spPr>
        <a:xfrm>
          <a:off x="14846300" y="6240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14" name="フローチャート: 判断 113"/>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10372</xdr:rowOff>
    </xdr:from>
    <xdr:to>
      <xdr:col>76</xdr:col>
      <xdr:colOff>73025</xdr:colOff>
      <xdr:row>31</xdr:row>
      <xdr:rowOff>111972</xdr:rowOff>
    </xdr:to>
    <xdr:sp macro="" textlink="">
      <xdr:nvSpPr>
        <xdr:cNvPr id="120" name="楕円 119"/>
        <xdr:cNvSpPr/>
      </xdr:nvSpPr>
      <xdr:spPr>
        <a:xfrm>
          <a:off x="14744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33249</xdr:rowOff>
    </xdr:from>
    <xdr:ext cx="340478" cy="259045"/>
    <xdr:sp macro="" textlink="">
      <xdr:nvSpPr>
        <xdr:cNvPr id="121" name="債務償還可能年数該当値テキスト"/>
        <xdr:cNvSpPr txBox="1"/>
      </xdr:nvSpPr>
      <xdr:spPr>
        <a:xfrm>
          <a:off x="14846300" y="594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109,919
108,431
21.08
35,118,734
32,341,259
2,630,662
19,195,714
37,470,254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144272</xdr:rowOff>
    </xdr:from>
    <xdr:to>
      <xdr:col>20</xdr:col>
      <xdr:colOff>38100</xdr:colOff>
      <xdr:row>39</xdr:row>
      <xdr:rowOff>74422</xdr:rowOff>
    </xdr:to>
    <xdr:sp macro="" textlink="">
      <xdr:nvSpPr>
        <xdr:cNvPr id="68" name="楕円 67"/>
        <xdr:cNvSpPr/>
      </xdr:nvSpPr>
      <xdr:spPr>
        <a:xfrm>
          <a:off x="3746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56659</xdr:rowOff>
    </xdr:from>
    <xdr:ext cx="405111" cy="259045"/>
    <xdr:sp macro="" textlink="">
      <xdr:nvSpPr>
        <xdr:cNvPr id="69"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0"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65549</xdr:rowOff>
    </xdr:from>
    <xdr:ext cx="405111" cy="259045"/>
    <xdr:sp macro="" textlink="">
      <xdr:nvSpPr>
        <xdr:cNvPr id="71" name="n_1mainValue【道路】&#10;有形固定資産減価償却率"/>
        <xdr:cNvSpPr txBox="1"/>
      </xdr:nvSpPr>
      <xdr:spPr>
        <a:xfrm>
          <a:off x="35820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3" name="直線コネクタ 92"/>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4"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5" name="直線コネクタ 94"/>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6"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97" name="直線コネクタ 96"/>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98"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99" name="フローチャート: 判断 98"/>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0" name="フローチャート: 判断 99"/>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1" name="フローチャート: 判断 100"/>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53289</xdr:rowOff>
    </xdr:from>
    <xdr:to>
      <xdr:col>50</xdr:col>
      <xdr:colOff>165100</xdr:colOff>
      <xdr:row>40</xdr:row>
      <xdr:rowOff>154889</xdr:rowOff>
    </xdr:to>
    <xdr:sp macro="" textlink="">
      <xdr:nvSpPr>
        <xdr:cNvPr id="107" name="楕円 106"/>
        <xdr:cNvSpPr/>
      </xdr:nvSpPr>
      <xdr:spPr>
        <a:xfrm>
          <a:off x="9588500" y="69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36451</xdr:rowOff>
    </xdr:from>
    <xdr:ext cx="469744" cy="259045"/>
    <xdr:sp macro="" textlink="">
      <xdr:nvSpPr>
        <xdr:cNvPr id="108"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09"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146016</xdr:rowOff>
    </xdr:from>
    <xdr:ext cx="469744" cy="259045"/>
    <xdr:sp macro="" textlink="">
      <xdr:nvSpPr>
        <xdr:cNvPr id="110" name="n_1mainValue【道路】&#10;一人当たり延長"/>
        <xdr:cNvSpPr txBox="1"/>
      </xdr:nvSpPr>
      <xdr:spPr>
        <a:xfrm>
          <a:off x="9391727" y="700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36" name="直線コネクタ 135"/>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37"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38" name="直線コネクタ 137"/>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39"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0" name="直線コネクタ 139"/>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1"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2" name="フローチャート: 判断 141"/>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3" name="フローチャート: 判断 142"/>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44" name="フローチャート: 判断 143"/>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101056</xdr:rowOff>
    </xdr:from>
    <xdr:to>
      <xdr:col>20</xdr:col>
      <xdr:colOff>38100</xdr:colOff>
      <xdr:row>60</xdr:row>
      <xdr:rowOff>31206</xdr:rowOff>
    </xdr:to>
    <xdr:sp macro="" textlink="">
      <xdr:nvSpPr>
        <xdr:cNvPr id="150" name="楕円 149"/>
        <xdr:cNvSpPr/>
      </xdr:nvSpPr>
      <xdr:spPr>
        <a:xfrm>
          <a:off x="3746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68960</xdr:rowOff>
    </xdr:from>
    <xdr:ext cx="405111" cy="259045"/>
    <xdr:sp macro="" textlink="">
      <xdr:nvSpPr>
        <xdr:cNvPr id="151"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52"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22333</xdr:rowOff>
    </xdr:from>
    <xdr:ext cx="405111" cy="259045"/>
    <xdr:sp macro="" textlink="">
      <xdr:nvSpPr>
        <xdr:cNvPr id="153" name="n_1mainValue【橋りょう・トンネル】&#10;有形固定資産減価償却率"/>
        <xdr:cNvSpPr txBox="1"/>
      </xdr:nvSpPr>
      <xdr:spPr>
        <a:xfrm>
          <a:off x="35820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77" name="直線コネクタ 176"/>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78"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79" name="直線コネクタ 178"/>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0"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81" name="直線コネクタ 180"/>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82"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83" name="フローチャート: 判断 182"/>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84" name="フローチャート: 判断 183"/>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85" name="フローチャート: 判断 184"/>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143929</xdr:rowOff>
    </xdr:from>
    <xdr:to>
      <xdr:col>50</xdr:col>
      <xdr:colOff>165100</xdr:colOff>
      <xdr:row>64</xdr:row>
      <xdr:rowOff>74079</xdr:rowOff>
    </xdr:to>
    <xdr:sp macro="" textlink="">
      <xdr:nvSpPr>
        <xdr:cNvPr id="191" name="楕円 190"/>
        <xdr:cNvSpPr/>
      </xdr:nvSpPr>
      <xdr:spPr>
        <a:xfrm>
          <a:off x="9588500" y="1094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122530</xdr:rowOff>
    </xdr:from>
    <xdr:ext cx="534377" cy="259045"/>
    <xdr:sp macro="" textlink="">
      <xdr:nvSpPr>
        <xdr:cNvPr id="192"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193"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65206</xdr:rowOff>
    </xdr:from>
    <xdr:ext cx="534377" cy="259045"/>
    <xdr:sp macro="" textlink="">
      <xdr:nvSpPr>
        <xdr:cNvPr id="194" name="n_1mainValue【橋りょう・トンネル】&#10;一人当たり有形固定資産（償却資産）額"/>
        <xdr:cNvSpPr txBox="1"/>
      </xdr:nvSpPr>
      <xdr:spPr>
        <a:xfrm>
          <a:off x="9359411" y="110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19" name="直線コネクタ 218"/>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20"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21" name="直線コネクタ 220"/>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22"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23" name="直線コネクタ 222"/>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24"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25" name="フローチャート: 判断 224"/>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6" name="フローチャート: 判断 225"/>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27" name="フローチャート: 判断 226"/>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156845</xdr:rowOff>
    </xdr:from>
    <xdr:to>
      <xdr:col>20</xdr:col>
      <xdr:colOff>38100</xdr:colOff>
      <xdr:row>81</xdr:row>
      <xdr:rowOff>86995</xdr:rowOff>
    </xdr:to>
    <xdr:sp macro="" textlink="">
      <xdr:nvSpPr>
        <xdr:cNvPr id="233" name="楕円 232"/>
        <xdr:cNvSpPr/>
      </xdr:nvSpPr>
      <xdr:spPr>
        <a:xfrm>
          <a:off x="3746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11447</xdr:rowOff>
    </xdr:from>
    <xdr:ext cx="405111" cy="259045"/>
    <xdr:sp macro="" textlink="">
      <xdr:nvSpPr>
        <xdr:cNvPr id="234"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35"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103522</xdr:rowOff>
    </xdr:from>
    <xdr:ext cx="405111" cy="259045"/>
    <xdr:sp macro="" textlink="">
      <xdr:nvSpPr>
        <xdr:cNvPr id="236" name="n_1mainValue【公営住宅】&#10;有形固定資産減価償却率"/>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7" name="直線コネクタ 24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8" name="テキスト ボックス 24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56" name="直線コネクタ 25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5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58" name="直線コネクタ 25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5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60" name="直線コネクタ 25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61"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62" name="フローチャート: 判断 26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63" name="フローチャート: 判断 26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64" name="フローチャート: 判断 26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167323</xdr:rowOff>
    </xdr:from>
    <xdr:to>
      <xdr:col>50</xdr:col>
      <xdr:colOff>165100</xdr:colOff>
      <xdr:row>85</xdr:row>
      <xdr:rowOff>97473</xdr:rowOff>
    </xdr:to>
    <xdr:sp macro="" textlink="">
      <xdr:nvSpPr>
        <xdr:cNvPr id="270" name="楕円 269"/>
        <xdr:cNvSpPr/>
      </xdr:nvSpPr>
      <xdr:spPr>
        <a:xfrm>
          <a:off x="95885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90567</xdr:rowOff>
    </xdr:from>
    <xdr:ext cx="469744" cy="259045"/>
    <xdr:sp macro="" textlink="">
      <xdr:nvSpPr>
        <xdr:cNvPr id="271"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72"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88600</xdr:rowOff>
    </xdr:from>
    <xdr:ext cx="469744" cy="259045"/>
    <xdr:sp macro="" textlink="">
      <xdr:nvSpPr>
        <xdr:cNvPr id="273" name="n_1mainValue【公営住宅】&#10;一人当たり面積"/>
        <xdr:cNvSpPr txBox="1"/>
      </xdr:nvSpPr>
      <xdr:spPr>
        <a:xfrm>
          <a:off x="9391727" y="1466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14" name="直線コネクタ 313"/>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15"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16" name="直線コネクタ 315"/>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17"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18" name="直線コネクタ 317"/>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19"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20" name="フローチャート: 判断 31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21" name="フローチャート: 判断 320"/>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22" name="フローチャート: 判断 321"/>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46355</xdr:rowOff>
    </xdr:from>
    <xdr:to>
      <xdr:col>81</xdr:col>
      <xdr:colOff>101600</xdr:colOff>
      <xdr:row>35</xdr:row>
      <xdr:rowOff>147955</xdr:rowOff>
    </xdr:to>
    <xdr:sp macro="" textlink="">
      <xdr:nvSpPr>
        <xdr:cNvPr id="328" name="楕円 327"/>
        <xdr:cNvSpPr/>
      </xdr:nvSpPr>
      <xdr:spPr>
        <a:xfrm>
          <a:off x="15430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80027</xdr:rowOff>
    </xdr:from>
    <xdr:ext cx="405111" cy="259045"/>
    <xdr:sp macro="" textlink="">
      <xdr:nvSpPr>
        <xdr:cNvPr id="329"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30"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164482</xdr:rowOff>
    </xdr:from>
    <xdr:ext cx="405111" cy="259045"/>
    <xdr:sp macro="" textlink="">
      <xdr:nvSpPr>
        <xdr:cNvPr id="331" name="n_1mainValue【認定こども園・幼稚園・保育所】&#10;有形固定資産減価償却率"/>
        <xdr:cNvSpPr txBox="1"/>
      </xdr:nvSpPr>
      <xdr:spPr>
        <a:xfrm>
          <a:off x="152660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2" name="直線コネクタ 3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3" name="テキスト ボックス 3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4" name="直線コネクタ 3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5" name="テキスト ボックス 3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6" name="直線コネクタ 3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7" name="テキスト ボックス 3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8" name="直線コネクタ 3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9" name="テキスト ボックス 3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53" name="直線コネクタ 352"/>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5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5" name="直線コネクタ 35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56"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57" name="直線コネクタ 356"/>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58"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59" name="フローチャート: 判断 358"/>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60" name="フローチャート: 判断 359"/>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61" name="フローチャート: 判断 360"/>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57404</xdr:rowOff>
    </xdr:from>
    <xdr:to>
      <xdr:col>112</xdr:col>
      <xdr:colOff>38100</xdr:colOff>
      <xdr:row>40</xdr:row>
      <xdr:rowOff>159004</xdr:rowOff>
    </xdr:to>
    <xdr:sp macro="" textlink="">
      <xdr:nvSpPr>
        <xdr:cNvPr id="367" name="楕円 366"/>
        <xdr:cNvSpPr/>
      </xdr:nvSpPr>
      <xdr:spPr>
        <a:xfrm>
          <a:off x="21272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79519</xdr:rowOff>
    </xdr:from>
    <xdr:ext cx="469744" cy="259045"/>
    <xdr:sp macro="" textlink="">
      <xdr:nvSpPr>
        <xdr:cNvPr id="368"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369"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150131</xdr:rowOff>
    </xdr:from>
    <xdr:ext cx="469744" cy="259045"/>
    <xdr:sp macro="" textlink="">
      <xdr:nvSpPr>
        <xdr:cNvPr id="370" name="n_1mainValue【認定こども園・幼稚園・保育所】&#10;一人当たり面積"/>
        <xdr:cNvSpPr txBox="1"/>
      </xdr:nvSpPr>
      <xdr:spPr>
        <a:xfrm>
          <a:off x="21075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3" name="テキスト ボックス 3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395" name="直線コネクタ 394"/>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96"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397" name="直線コネクタ 396"/>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9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99" name="直線コネクタ 39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00"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01" name="フローチャート: 判断 400"/>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02" name="フローチャート: 判断 401"/>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03" name="フローチャート: 判断 402"/>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132080</xdr:rowOff>
    </xdr:from>
    <xdr:to>
      <xdr:col>81</xdr:col>
      <xdr:colOff>101600</xdr:colOff>
      <xdr:row>58</xdr:row>
      <xdr:rowOff>62230</xdr:rowOff>
    </xdr:to>
    <xdr:sp macro="" textlink="">
      <xdr:nvSpPr>
        <xdr:cNvPr id="409" name="楕円 408"/>
        <xdr:cNvSpPr/>
      </xdr:nvSpPr>
      <xdr:spPr>
        <a:xfrm>
          <a:off x="1543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3827</xdr:rowOff>
    </xdr:from>
    <xdr:ext cx="405111" cy="259045"/>
    <xdr:sp macro="" textlink="">
      <xdr:nvSpPr>
        <xdr:cNvPr id="410" name="n_1aveValue【学校施設】&#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11"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78757</xdr:rowOff>
    </xdr:from>
    <xdr:ext cx="405111" cy="259045"/>
    <xdr:sp macro="" textlink="">
      <xdr:nvSpPr>
        <xdr:cNvPr id="412" name="n_1mainValue【学校施設】&#10;有形固定資産減価償却率"/>
        <xdr:cNvSpPr txBox="1"/>
      </xdr:nvSpPr>
      <xdr:spPr>
        <a:xfrm>
          <a:off x="15266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4" name="直線コネクタ 4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5" name="テキスト ボックス 4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6" name="直線コネクタ 4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7" name="テキスト ボックス 4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8" name="直線コネクタ 4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9" name="テキスト ボックス 4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0" name="直線コネクタ 4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1" name="テキスト ボックス 4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2" name="直線コネクタ 4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3" name="テキスト ボックス 4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4" name="直線コネクタ 4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5" name="テキスト ボックス 4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39" name="直線コネクタ 438"/>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40"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41" name="直線コネクタ 440"/>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42"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43" name="直線コネクタ 442"/>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44"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45" name="フローチャート: 判断 444"/>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46" name="フローチャート: 判断 445"/>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47" name="フローチャート: 判断 446"/>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453" name="楕円 452"/>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454"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455"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110507</xdr:rowOff>
    </xdr:from>
    <xdr:ext cx="469744" cy="259045"/>
    <xdr:sp macro="" textlink="">
      <xdr:nvSpPr>
        <xdr:cNvPr id="456" name="n_1mainValue【学校施設】&#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7" name="テキスト ボックス 4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8" name="直線コネクタ 4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9" name="テキスト ボックス 46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0" name="直線コネクタ 4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1" name="テキスト ボックス 4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2" name="直線コネクタ 4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3" name="テキスト ボックス 4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4" name="直線コネクタ 4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5" name="テキスト ボックス 4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6" name="直線コネクタ 4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7" name="テキスト ボックス 47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481" name="直線コネクタ 48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48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483" name="直線コネクタ 48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5" name="直線コネクタ 48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486"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487" name="フローチャート: 判断 48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488" name="フローチャート: 判断 48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489" name="フローチャート: 判断 488"/>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0" name="テキスト ボックス 4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17780</xdr:rowOff>
    </xdr:from>
    <xdr:to>
      <xdr:col>81</xdr:col>
      <xdr:colOff>101600</xdr:colOff>
      <xdr:row>80</xdr:row>
      <xdr:rowOff>119380</xdr:rowOff>
    </xdr:to>
    <xdr:sp macro="" textlink="">
      <xdr:nvSpPr>
        <xdr:cNvPr id="495" name="楕円 494"/>
        <xdr:cNvSpPr/>
      </xdr:nvSpPr>
      <xdr:spPr>
        <a:xfrm>
          <a:off x="15430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22877</xdr:rowOff>
    </xdr:from>
    <xdr:ext cx="405111" cy="259045"/>
    <xdr:sp macro="" textlink="">
      <xdr:nvSpPr>
        <xdr:cNvPr id="496"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50182</xdr:rowOff>
    </xdr:from>
    <xdr:ext cx="405111" cy="259045"/>
    <xdr:sp macro="" textlink="">
      <xdr:nvSpPr>
        <xdr:cNvPr id="497" name="n_2aveValue【児童館】&#10;有形固定資産減価償却率"/>
        <xdr:cNvSpPr txBox="1"/>
      </xdr:nvSpPr>
      <xdr:spPr>
        <a:xfrm>
          <a:off x="14389744"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135907</xdr:rowOff>
    </xdr:from>
    <xdr:ext cx="405111" cy="259045"/>
    <xdr:sp macro="" textlink="">
      <xdr:nvSpPr>
        <xdr:cNvPr id="498" name="n_1mainValue【児童館】&#10;有形固定資産減価償却率"/>
        <xdr:cNvSpPr txBox="1"/>
      </xdr:nvSpPr>
      <xdr:spPr>
        <a:xfrm>
          <a:off x="152660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7" name="テキスト ボックス 5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9" name="直線コネクタ 5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0" name="テキスト ボックス 5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1" name="直線コネクタ 5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2" name="テキスト ボックス 5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3" name="直線コネクタ 5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4" name="テキスト ボックス 5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5" name="直線コネクタ 5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6" name="テキスト ボックス 5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7" name="直線コネクタ 5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8" name="テキスト ボックス 5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9" name="直線コネクタ 5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0" name="テキスト ボックス 5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22" name="直線コネクタ 521"/>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23"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24" name="直線コネクタ 523"/>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25"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26" name="直線コネクタ 525"/>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2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28" name="フローチャート: 判断 52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29" name="フローチャート: 判断 52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30" name="フローチャート: 判断 529"/>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1" name="テキスト ボックス 5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2" name="テキスト ボックス 5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3" name="テキスト ボックス 5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4" name="テキスト ボックス 5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5" name="テキスト ボックス 5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36" name="楕円 53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3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538"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539"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51" name="直線コネクタ 55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52" name="テキスト ボックス 55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53" name="直線コネクタ 55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54" name="テキスト ボックス 55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55" name="直線コネクタ 55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56" name="テキスト ボックス 55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59" name="直線コネクタ 55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60" name="テキスト ボックス 55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61" name="直線コネクタ 56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562" name="テキスト ボックス 56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63" name="直線コネクタ 56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564" name="テキスト ボックス 56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568" name="直線コネクタ 567"/>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569"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570" name="直線コネクタ 569"/>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571"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572" name="直線コネクタ 571"/>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573"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574" name="フローチャート: 判断 573"/>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575" name="フローチャート: 判断 574"/>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76" name="フローチャート: 判断 575"/>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582" name="楕円 581"/>
        <xdr:cNvSpPr/>
      </xdr:nvSpPr>
      <xdr:spPr>
        <a:xfrm>
          <a:off x="1543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117809</xdr:rowOff>
    </xdr:from>
    <xdr:ext cx="405111" cy="259045"/>
    <xdr:sp macro="" textlink="">
      <xdr:nvSpPr>
        <xdr:cNvPr id="583" name="n_1aveValue【公民館】&#10;有形固定資産減価償却率"/>
        <xdr:cNvSpPr txBox="1"/>
      </xdr:nvSpPr>
      <xdr:spPr>
        <a:xfrm>
          <a:off x="15266044" y="1777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584" name="n_2aveValue【公民館】&#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72407</xdr:rowOff>
    </xdr:from>
    <xdr:ext cx="405111" cy="259045"/>
    <xdr:sp macro="" textlink="">
      <xdr:nvSpPr>
        <xdr:cNvPr id="585" name="n_1mainValue【公民館】&#10;有形固定資産減価償却率"/>
        <xdr:cNvSpPr txBox="1"/>
      </xdr:nvSpPr>
      <xdr:spPr>
        <a:xfrm>
          <a:off x="15266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09" name="直線コネクタ 608"/>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10"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11" name="直線コネクタ 6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12"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13" name="直線コネクタ 612"/>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14"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15" name="フローチャート: 判断 614"/>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16" name="フローチャート: 判断 615"/>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17" name="フローチャート: 判断 616"/>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623" name="楕円 622"/>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3827</xdr:rowOff>
    </xdr:from>
    <xdr:ext cx="469744" cy="259045"/>
    <xdr:sp macro="" textlink="">
      <xdr:nvSpPr>
        <xdr:cNvPr id="624"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25"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93997</xdr:rowOff>
    </xdr:from>
    <xdr:ext cx="469744" cy="259045"/>
    <xdr:sp macro="" textlink="">
      <xdr:nvSpPr>
        <xdr:cNvPr id="626" name="n_1main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所や学校施設である。また、市域が狭く、活用可能な土地が限られていることもあり、多くの公共施設で一人当たり面積が狭くなっている。全公共施設面積の</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を占める学校施設に係る長寿命化計画を平成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外壁や電気設備等について、個別に劣化状況評価を行うとともに、トイレや体育館、防火シャッター等の改修を順次行っている。それ以外の多くの公共施設をカバーする長寿命化計画も同じく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年度に策定したところであり、建物等の健全度に対する評価をもとに、改修の必要性を検証している。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109,919
108,431
21.08
35,118,734
32,341,259
2,630,662
19,195,714
37,470,254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85470</xdr:rowOff>
    </xdr:from>
    <xdr:ext cx="405111" cy="259045"/>
    <xdr:sp macro="" textlink="">
      <xdr:nvSpPr>
        <xdr:cNvPr id="65"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4173</xdr:rowOff>
    </xdr:from>
    <xdr:to>
      <xdr:col>15</xdr:col>
      <xdr:colOff>101600</xdr:colOff>
      <xdr:row>38</xdr:row>
      <xdr:rowOff>105773</xdr:rowOff>
    </xdr:to>
    <xdr:sp macro="" textlink="">
      <xdr:nvSpPr>
        <xdr:cNvPr id="66" name="フローチャート: 判断 65"/>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122300</xdr:rowOff>
    </xdr:from>
    <xdr:ext cx="405111" cy="259045"/>
    <xdr:sp macro="" textlink="">
      <xdr:nvSpPr>
        <xdr:cNvPr id="67"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154396</xdr:rowOff>
    </xdr:from>
    <xdr:to>
      <xdr:col>20</xdr:col>
      <xdr:colOff>38100</xdr:colOff>
      <xdr:row>37</xdr:row>
      <xdr:rowOff>84546</xdr:rowOff>
    </xdr:to>
    <xdr:sp macro="" textlink="">
      <xdr:nvSpPr>
        <xdr:cNvPr id="73" name="楕円 72"/>
        <xdr:cNvSpPr/>
      </xdr:nvSpPr>
      <xdr:spPr>
        <a:xfrm>
          <a:off x="3746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101073</xdr:rowOff>
    </xdr:from>
    <xdr:ext cx="405111" cy="259045"/>
    <xdr:sp macro="" textlink="">
      <xdr:nvSpPr>
        <xdr:cNvPr id="74" name="n_1mainValue【図書館】&#10;有形固定資産減価償却率"/>
        <xdr:cNvSpPr txBox="1"/>
      </xdr:nvSpPr>
      <xdr:spPr>
        <a:xfrm>
          <a:off x="3582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0" name="直線コネクタ 99"/>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1"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2" name="直線コネクタ 101"/>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3"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4" name="直線コネクタ 103"/>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5"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6" name="フローチャート: 判断 105"/>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07" name="フローチャート: 判断 106"/>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08"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47172</xdr:rowOff>
    </xdr:from>
    <xdr:to>
      <xdr:col>46</xdr:col>
      <xdr:colOff>38100</xdr:colOff>
      <xdr:row>40</xdr:row>
      <xdr:rowOff>148772</xdr:rowOff>
    </xdr:to>
    <xdr:sp macro="" textlink="">
      <xdr:nvSpPr>
        <xdr:cNvPr id="109" name="フローチャート: 判断 108"/>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165299</xdr:rowOff>
    </xdr:from>
    <xdr:ext cx="469744" cy="259045"/>
    <xdr:sp macro="" textlink="">
      <xdr:nvSpPr>
        <xdr:cNvPr id="110"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166915</xdr:rowOff>
    </xdr:from>
    <xdr:to>
      <xdr:col>50</xdr:col>
      <xdr:colOff>165100</xdr:colOff>
      <xdr:row>41</xdr:row>
      <xdr:rowOff>97065</xdr:rowOff>
    </xdr:to>
    <xdr:sp macro="" textlink="">
      <xdr:nvSpPr>
        <xdr:cNvPr id="116" name="楕円 115"/>
        <xdr:cNvSpPr/>
      </xdr:nvSpPr>
      <xdr:spPr>
        <a:xfrm>
          <a:off x="9588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88192</xdr:rowOff>
    </xdr:from>
    <xdr:ext cx="469744" cy="259045"/>
    <xdr:sp macro="" textlink="">
      <xdr:nvSpPr>
        <xdr:cNvPr id="117" name="n_1mainValue【図書館】&#10;一人当たり面積"/>
        <xdr:cNvSpPr txBox="1"/>
      </xdr:nvSpPr>
      <xdr:spPr>
        <a:xfrm>
          <a:off x="93917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3" name="直線コネクタ 142"/>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44"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45" name="直線コネクタ 144"/>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6"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7" name="直線コネクタ 146"/>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9" name="フローチャート: 判断 14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0" name="フローチャート: 判断 149"/>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95811</xdr:rowOff>
    </xdr:from>
    <xdr:ext cx="405111" cy="259045"/>
    <xdr:sp macro="" textlink="">
      <xdr:nvSpPr>
        <xdr:cNvPr id="151"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125549</xdr:rowOff>
    </xdr:from>
    <xdr:to>
      <xdr:col>15</xdr:col>
      <xdr:colOff>101600</xdr:colOff>
      <xdr:row>60</xdr:row>
      <xdr:rowOff>55699</xdr:rowOff>
    </xdr:to>
    <xdr:sp macro="" textlink="">
      <xdr:nvSpPr>
        <xdr:cNvPr id="152" name="フローチャート: 判断 151"/>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72226</xdr:rowOff>
    </xdr:from>
    <xdr:ext cx="405111" cy="259045"/>
    <xdr:sp macro="" textlink="">
      <xdr:nvSpPr>
        <xdr:cNvPr id="153"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115751</xdr:rowOff>
    </xdr:from>
    <xdr:to>
      <xdr:col>20</xdr:col>
      <xdr:colOff>38100</xdr:colOff>
      <xdr:row>58</xdr:row>
      <xdr:rowOff>45901</xdr:rowOff>
    </xdr:to>
    <xdr:sp macro="" textlink="">
      <xdr:nvSpPr>
        <xdr:cNvPr id="159" name="楕円 158"/>
        <xdr:cNvSpPr/>
      </xdr:nvSpPr>
      <xdr:spPr>
        <a:xfrm>
          <a:off x="37465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62428</xdr:rowOff>
    </xdr:from>
    <xdr:ext cx="405111" cy="259045"/>
    <xdr:sp macro="" textlink="">
      <xdr:nvSpPr>
        <xdr:cNvPr id="160" name="n_1mainValue【体育館・プール】&#10;有形固定資産減価償却率"/>
        <xdr:cNvSpPr txBox="1"/>
      </xdr:nvSpPr>
      <xdr:spPr>
        <a:xfrm>
          <a:off x="3582044" y="966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2" name="テキスト ボックス 17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4" name="テキスト ボックス 17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6" name="テキスト ボックス 17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8" name="テキスト ボックス 17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82" name="直線コネクタ 181"/>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83"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4" name="直線コネクタ 183"/>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85"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86" name="直線コネクタ 185"/>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87"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88" name="フローチャート: 判断 187"/>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89" name="フローチャート: 判断 188"/>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46753</xdr:rowOff>
    </xdr:from>
    <xdr:ext cx="469744" cy="259045"/>
    <xdr:sp macro="" textlink="">
      <xdr:nvSpPr>
        <xdr:cNvPr id="190"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104648</xdr:rowOff>
    </xdr:from>
    <xdr:to>
      <xdr:col>46</xdr:col>
      <xdr:colOff>38100</xdr:colOff>
      <xdr:row>61</xdr:row>
      <xdr:rowOff>34798</xdr:rowOff>
    </xdr:to>
    <xdr:sp macro="" textlink="">
      <xdr:nvSpPr>
        <xdr:cNvPr id="191" name="フローチャート: 判断 190"/>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51325</xdr:rowOff>
    </xdr:from>
    <xdr:ext cx="469744" cy="259045"/>
    <xdr:sp macro="" textlink="">
      <xdr:nvSpPr>
        <xdr:cNvPr id="192"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138938</xdr:rowOff>
    </xdr:from>
    <xdr:to>
      <xdr:col>50</xdr:col>
      <xdr:colOff>165100</xdr:colOff>
      <xdr:row>62</xdr:row>
      <xdr:rowOff>69088</xdr:rowOff>
    </xdr:to>
    <xdr:sp macro="" textlink="">
      <xdr:nvSpPr>
        <xdr:cNvPr id="198" name="楕円 197"/>
        <xdr:cNvSpPr/>
      </xdr:nvSpPr>
      <xdr:spPr>
        <a:xfrm>
          <a:off x="9588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60215</xdr:rowOff>
    </xdr:from>
    <xdr:ext cx="469744" cy="259045"/>
    <xdr:sp macro="" textlink="">
      <xdr:nvSpPr>
        <xdr:cNvPr id="199" name="n_1mainValue【体育館・プール】&#10;一人当たり面積"/>
        <xdr:cNvSpPr txBox="1"/>
      </xdr:nvSpPr>
      <xdr:spPr>
        <a:xfrm>
          <a:off x="9391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2" name="テキスト ボックス 21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2" name="テキスト ボックス 22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26" name="直線コネクタ 225"/>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27"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28" name="直線コネクタ 227"/>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29"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30" name="直線コネクタ 229"/>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31"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32" name="フローチャート: 判断 231"/>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33" name="フローチャート: 判断 232"/>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80027</xdr:rowOff>
    </xdr:from>
    <xdr:ext cx="405111" cy="259045"/>
    <xdr:sp macro="" textlink="">
      <xdr:nvSpPr>
        <xdr:cNvPr id="234" name="n_1ave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166914</xdr:rowOff>
    </xdr:from>
    <xdr:to>
      <xdr:col>15</xdr:col>
      <xdr:colOff>101600</xdr:colOff>
      <xdr:row>83</xdr:row>
      <xdr:rowOff>97064</xdr:rowOff>
    </xdr:to>
    <xdr:sp macro="" textlink="">
      <xdr:nvSpPr>
        <xdr:cNvPr id="235" name="フローチャート: 判断 234"/>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113591</xdr:rowOff>
    </xdr:from>
    <xdr:ext cx="405111" cy="259045"/>
    <xdr:sp macro="" textlink="">
      <xdr:nvSpPr>
        <xdr:cNvPr id="236"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23223</xdr:rowOff>
    </xdr:from>
    <xdr:to>
      <xdr:col>20</xdr:col>
      <xdr:colOff>38100</xdr:colOff>
      <xdr:row>78</xdr:row>
      <xdr:rowOff>124823</xdr:rowOff>
    </xdr:to>
    <xdr:sp macro="" textlink="">
      <xdr:nvSpPr>
        <xdr:cNvPr id="242" name="楕円 241"/>
        <xdr:cNvSpPr/>
      </xdr:nvSpPr>
      <xdr:spPr>
        <a:xfrm>
          <a:off x="3746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76</xdr:row>
      <xdr:rowOff>141350</xdr:rowOff>
    </xdr:from>
    <xdr:ext cx="405111" cy="259045"/>
    <xdr:sp macro="" textlink="">
      <xdr:nvSpPr>
        <xdr:cNvPr id="243" name="n_1mainValue【福祉施設】&#10;有形固定資産減価償却率"/>
        <xdr:cNvSpPr txBox="1"/>
      </xdr:nvSpPr>
      <xdr:spPr>
        <a:xfrm>
          <a:off x="35820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69" name="直線コネクタ 26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7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71" name="直線コネクタ 27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7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73" name="直線コネクタ 27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274"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75" name="フローチャート: 判断 27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76" name="フローチャート: 判断 27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56441</xdr:rowOff>
    </xdr:from>
    <xdr:ext cx="469744" cy="259045"/>
    <xdr:sp macro="" textlink="">
      <xdr:nvSpPr>
        <xdr:cNvPr id="277" name="n_1ave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77107</xdr:rowOff>
    </xdr:from>
    <xdr:to>
      <xdr:col>46</xdr:col>
      <xdr:colOff>38100</xdr:colOff>
      <xdr:row>82</xdr:row>
      <xdr:rowOff>7257</xdr:rowOff>
    </xdr:to>
    <xdr:sp macro="" textlink="">
      <xdr:nvSpPr>
        <xdr:cNvPr id="278" name="フローチャート: 判断 277"/>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23784</xdr:rowOff>
    </xdr:from>
    <xdr:ext cx="469744" cy="259045"/>
    <xdr:sp macro="" textlink="">
      <xdr:nvSpPr>
        <xdr:cNvPr id="279"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285" name="楕円 284"/>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161670</xdr:rowOff>
    </xdr:from>
    <xdr:ext cx="469744" cy="259045"/>
    <xdr:sp macro="" textlink="">
      <xdr:nvSpPr>
        <xdr:cNvPr id="286" name="n_1mainValue【福祉施設】&#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97" name="直線コネクタ 29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98" name="テキスト ボックス 29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9" name="直線コネクタ 29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0" name="テキスト ボックス 29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1" name="直線コネクタ 30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2" name="テキスト ボックス 30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3" name="直線コネクタ 30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4" name="テキスト ボックス 30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5" name="直線コネクタ 30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6" name="テキスト ボックス 30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8" name="テキスト ボックス 30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87630</xdr:rowOff>
    </xdr:from>
    <xdr:to>
      <xdr:col>24</xdr:col>
      <xdr:colOff>62865</xdr:colOff>
      <xdr:row>105</xdr:row>
      <xdr:rowOff>19050</xdr:rowOff>
    </xdr:to>
    <xdr:cxnSp macro="">
      <xdr:nvCxnSpPr>
        <xdr:cNvPr id="310" name="直線コネクタ 309"/>
        <xdr:cNvCxnSpPr/>
      </xdr:nvCxnSpPr>
      <xdr:spPr>
        <a:xfrm flipV="1">
          <a:off x="4634865" y="1706118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22877</xdr:rowOff>
    </xdr:from>
    <xdr:ext cx="405111" cy="259045"/>
    <xdr:sp macro="" textlink="">
      <xdr:nvSpPr>
        <xdr:cNvPr id="311" name="【市民会館】&#10;有形固定資産減価償却率最小値テキスト"/>
        <xdr:cNvSpPr txBox="1"/>
      </xdr:nvSpPr>
      <xdr:spPr>
        <a:xfrm>
          <a:off x="4673600"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19050</xdr:rowOff>
    </xdr:from>
    <xdr:to>
      <xdr:col>24</xdr:col>
      <xdr:colOff>152400</xdr:colOff>
      <xdr:row>105</xdr:row>
      <xdr:rowOff>19050</xdr:rowOff>
    </xdr:to>
    <xdr:cxnSp macro="">
      <xdr:nvCxnSpPr>
        <xdr:cNvPr id="312" name="直線コネクタ 311"/>
        <xdr:cNvCxnSpPr/>
      </xdr:nvCxnSpPr>
      <xdr:spPr>
        <a:xfrm>
          <a:off x="4546600" y="180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34307</xdr:rowOff>
    </xdr:from>
    <xdr:ext cx="405111" cy="259045"/>
    <xdr:sp macro="" textlink="">
      <xdr:nvSpPr>
        <xdr:cNvPr id="313" name="【市民会館】&#10;有形固定資産減価償却率最大値テキスト"/>
        <xdr:cNvSpPr txBox="1"/>
      </xdr:nvSpPr>
      <xdr:spPr>
        <a:xfrm>
          <a:off x="4673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87630</xdr:rowOff>
    </xdr:from>
    <xdr:to>
      <xdr:col>24</xdr:col>
      <xdr:colOff>152400</xdr:colOff>
      <xdr:row>99</xdr:row>
      <xdr:rowOff>87630</xdr:rowOff>
    </xdr:to>
    <xdr:cxnSp macro="">
      <xdr:nvCxnSpPr>
        <xdr:cNvPr id="314" name="直線コネクタ 313"/>
        <xdr:cNvCxnSpPr/>
      </xdr:nvCxnSpPr>
      <xdr:spPr>
        <a:xfrm>
          <a:off x="4546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118127</xdr:rowOff>
    </xdr:from>
    <xdr:ext cx="405111" cy="259045"/>
    <xdr:sp macro="" textlink="">
      <xdr:nvSpPr>
        <xdr:cNvPr id="315" name="【市民会館】&#10;有形固定資産減価償却率平均値テキスト"/>
        <xdr:cNvSpPr txBox="1"/>
      </xdr:nvSpPr>
      <xdr:spPr>
        <a:xfrm>
          <a:off x="4673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139700</xdr:rowOff>
    </xdr:from>
    <xdr:to>
      <xdr:col>24</xdr:col>
      <xdr:colOff>114300</xdr:colOff>
      <xdr:row>103</xdr:row>
      <xdr:rowOff>69850</xdr:rowOff>
    </xdr:to>
    <xdr:sp macro="" textlink="">
      <xdr:nvSpPr>
        <xdr:cNvPr id="316" name="フローチャート: 判断 315"/>
        <xdr:cNvSpPr/>
      </xdr:nvSpPr>
      <xdr:spPr>
        <a:xfrm>
          <a:off x="4584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19686</xdr:rowOff>
    </xdr:from>
    <xdr:to>
      <xdr:col>20</xdr:col>
      <xdr:colOff>38100</xdr:colOff>
      <xdr:row>103</xdr:row>
      <xdr:rowOff>121286</xdr:rowOff>
    </xdr:to>
    <xdr:sp macro="" textlink="">
      <xdr:nvSpPr>
        <xdr:cNvPr id="317" name="フローチャート: 判断 316"/>
        <xdr:cNvSpPr/>
      </xdr:nvSpPr>
      <xdr:spPr>
        <a:xfrm>
          <a:off x="3746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137813</xdr:rowOff>
    </xdr:from>
    <xdr:ext cx="405111" cy="259045"/>
    <xdr:sp macro="" textlink="">
      <xdr:nvSpPr>
        <xdr:cNvPr id="318" name="n_1aveValue【市民会館】&#10;有形固定資産減価償却率"/>
        <xdr:cNvSpPr txBox="1"/>
      </xdr:nvSpPr>
      <xdr:spPr>
        <a:xfrm>
          <a:off x="35820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50164</xdr:rowOff>
    </xdr:from>
    <xdr:to>
      <xdr:col>15</xdr:col>
      <xdr:colOff>101600</xdr:colOff>
      <xdr:row>103</xdr:row>
      <xdr:rowOff>151764</xdr:rowOff>
    </xdr:to>
    <xdr:sp macro="" textlink="">
      <xdr:nvSpPr>
        <xdr:cNvPr id="319" name="フローチャート: 判断 318"/>
        <xdr:cNvSpPr/>
      </xdr:nvSpPr>
      <xdr:spPr>
        <a:xfrm>
          <a:off x="28575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168291</xdr:rowOff>
    </xdr:from>
    <xdr:ext cx="405111" cy="259045"/>
    <xdr:sp macro="" textlink="">
      <xdr:nvSpPr>
        <xdr:cNvPr id="320" name="n_2aveValue【市民会館】&#10;有形固定資産減価償却率"/>
        <xdr:cNvSpPr txBox="1"/>
      </xdr:nvSpPr>
      <xdr:spPr>
        <a:xfrm>
          <a:off x="2705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133986</xdr:rowOff>
    </xdr:from>
    <xdr:to>
      <xdr:col>20</xdr:col>
      <xdr:colOff>38100</xdr:colOff>
      <xdr:row>108</xdr:row>
      <xdr:rowOff>64136</xdr:rowOff>
    </xdr:to>
    <xdr:sp macro="" textlink="">
      <xdr:nvSpPr>
        <xdr:cNvPr id="326" name="楕円 325"/>
        <xdr:cNvSpPr/>
      </xdr:nvSpPr>
      <xdr:spPr>
        <a:xfrm>
          <a:off x="3746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108</xdr:row>
      <xdr:rowOff>55263</xdr:rowOff>
    </xdr:from>
    <xdr:ext cx="340478" cy="259045"/>
    <xdr:sp macro="" textlink="">
      <xdr:nvSpPr>
        <xdr:cNvPr id="327" name="n_1mainValue【市民会館】&#10;有形固定資産減価償却率"/>
        <xdr:cNvSpPr txBox="1"/>
      </xdr:nvSpPr>
      <xdr:spPr>
        <a:xfrm>
          <a:off x="3614361" y="185718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8" name="直線コネクタ 33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9" name="テキスト ボックス 33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0" name="直線コネクタ 33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1" name="テキスト ボックス 34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2" name="直線コネクタ 34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3" name="テキスト ボックス 34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4" name="直線コネクタ 34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5" name="テキスト ボックス 34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6" name="直線コネクタ 34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7" name="テキスト ボックス 34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8" name="直線コネクタ 34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9" name="テキスト ボックス 34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102326</xdr:rowOff>
    </xdr:from>
    <xdr:to>
      <xdr:col>54</xdr:col>
      <xdr:colOff>189865</xdr:colOff>
      <xdr:row>107</xdr:row>
      <xdr:rowOff>123552</xdr:rowOff>
    </xdr:to>
    <xdr:cxnSp macro="">
      <xdr:nvCxnSpPr>
        <xdr:cNvPr id="353" name="直線コネクタ 352"/>
        <xdr:cNvCxnSpPr/>
      </xdr:nvCxnSpPr>
      <xdr:spPr>
        <a:xfrm flipV="1">
          <a:off x="10476865" y="17247326"/>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127379</xdr:rowOff>
    </xdr:from>
    <xdr:ext cx="469744" cy="259045"/>
    <xdr:sp macro="" textlink="">
      <xdr:nvSpPr>
        <xdr:cNvPr id="354" name="【市民会館】&#10;一人当たり面積最小値テキスト"/>
        <xdr:cNvSpPr txBox="1"/>
      </xdr:nvSpPr>
      <xdr:spPr>
        <a:xfrm>
          <a:off x="10515600" y="1847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123552</xdr:rowOff>
    </xdr:from>
    <xdr:to>
      <xdr:col>55</xdr:col>
      <xdr:colOff>88900</xdr:colOff>
      <xdr:row>107</xdr:row>
      <xdr:rowOff>123552</xdr:rowOff>
    </xdr:to>
    <xdr:cxnSp macro="">
      <xdr:nvCxnSpPr>
        <xdr:cNvPr id="355" name="直線コネクタ 354"/>
        <xdr:cNvCxnSpPr/>
      </xdr:nvCxnSpPr>
      <xdr:spPr>
        <a:xfrm>
          <a:off x="10388600" y="1846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49003</xdr:rowOff>
    </xdr:from>
    <xdr:ext cx="469744" cy="259045"/>
    <xdr:sp macro="" textlink="">
      <xdr:nvSpPr>
        <xdr:cNvPr id="356" name="【市民会館】&#10;一人当たり面積最大値テキスト"/>
        <xdr:cNvSpPr txBox="1"/>
      </xdr:nvSpPr>
      <xdr:spPr>
        <a:xfrm>
          <a:off x="10515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102326</xdr:rowOff>
    </xdr:from>
    <xdr:to>
      <xdr:col>55</xdr:col>
      <xdr:colOff>88900</xdr:colOff>
      <xdr:row>100</xdr:row>
      <xdr:rowOff>102326</xdr:rowOff>
    </xdr:to>
    <xdr:cxnSp macro="">
      <xdr:nvCxnSpPr>
        <xdr:cNvPr id="357" name="直線コネクタ 356"/>
        <xdr:cNvCxnSpPr/>
      </xdr:nvCxnSpPr>
      <xdr:spPr>
        <a:xfrm>
          <a:off x="10388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134456</xdr:rowOff>
    </xdr:from>
    <xdr:ext cx="469744" cy="259045"/>
    <xdr:sp macro="" textlink="">
      <xdr:nvSpPr>
        <xdr:cNvPr id="358" name="【市民会館】&#10;一人当たり面積平均値テキスト"/>
        <xdr:cNvSpPr txBox="1"/>
      </xdr:nvSpPr>
      <xdr:spPr>
        <a:xfrm>
          <a:off x="105156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156029</xdr:rowOff>
    </xdr:from>
    <xdr:to>
      <xdr:col>55</xdr:col>
      <xdr:colOff>50800</xdr:colOff>
      <xdr:row>105</xdr:row>
      <xdr:rowOff>86179</xdr:rowOff>
    </xdr:to>
    <xdr:sp macro="" textlink="">
      <xdr:nvSpPr>
        <xdr:cNvPr id="359" name="フローチャート: 判断 358"/>
        <xdr:cNvSpPr/>
      </xdr:nvSpPr>
      <xdr:spPr>
        <a:xfrm>
          <a:off x="10426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123371</xdr:rowOff>
    </xdr:from>
    <xdr:to>
      <xdr:col>50</xdr:col>
      <xdr:colOff>165100</xdr:colOff>
      <xdr:row>105</xdr:row>
      <xdr:rowOff>53521</xdr:rowOff>
    </xdr:to>
    <xdr:sp macro="" textlink="">
      <xdr:nvSpPr>
        <xdr:cNvPr id="360" name="フローチャート: 判断 359"/>
        <xdr:cNvSpPr/>
      </xdr:nvSpPr>
      <xdr:spPr>
        <a:xfrm>
          <a:off x="9588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70048</xdr:rowOff>
    </xdr:from>
    <xdr:ext cx="469744" cy="259045"/>
    <xdr:sp macro="" textlink="">
      <xdr:nvSpPr>
        <xdr:cNvPr id="361" name="n_1aveValue【市民会館】&#10;一人当たり面積"/>
        <xdr:cNvSpPr txBox="1"/>
      </xdr:nvSpPr>
      <xdr:spPr>
        <a:xfrm>
          <a:off x="93917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129902</xdr:rowOff>
    </xdr:from>
    <xdr:to>
      <xdr:col>46</xdr:col>
      <xdr:colOff>38100</xdr:colOff>
      <xdr:row>105</xdr:row>
      <xdr:rowOff>60052</xdr:rowOff>
    </xdr:to>
    <xdr:sp macro="" textlink="">
      <xdr:nvSpPr>
        <xdr:cNvPr id="362" name="フローチャート: 判断 361"/>
        <xdr:cNvSpPr/>
      </xdr:nvSpPr>
      <xdr:spPr>
        <a:xfrm>
          <a:off x="8699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76579</xdr:rowOff>
    </xdr:from>
    <xdr:ext cx="469744" cy="259045"/>
    <xdr:sp macro="" textlink="">
      <xdr:nvSpPr>
        <xdr:cNvPr id="363" name="n_2aveValue【市民会館】&#10;一人当たり面積"/>
        <xdr:cNvSpPr txBox="1"/>
      </xdr:nvSpPr>
      <xdr:spPr>
        <a:xfrm>
          <a:off x="8515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4" name="テキスト ボックス 3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98879</xdr:rowOff>
    </xdr:from>
    <xdr:to>
      <xdr:col>50</xdr:col>
      <xdr:colOff>165100</xdr:colOff>
      <xdr:row>108</xdr:row>
      <xdr:rowOff>29029</xdr:rowOff>
    </xdr:to>
    <xdr:sp macro="" textlink="">
      <xdr:nvSpPr>
        <xdr:cNvPr id="369" name="楕円 368"/>
        <xdr:cNvSpPr/>
      </xdr:nvSpPr>
      <xdr:spPr>
        <a:xfrm>
          <a:off x="9588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20156</xdr:rowOff>
    </xdr:from>
    <xdr:ext cx="469744" cy="259045"/>
    <xdr:sp macro="" textlink="">
      <xdr:nvSpPr>
        <xdr:cNvPr id="370" name="n_1mainValue【市民会館】&#10;一人当たり面積"/>
        <xdr:cNvSpPr txBox="1"/>
      </xdr:nvSpPr>
      <xdr:spPr>
        <a:xfrm>
          <a:off x="9391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1" name="テキスト ボックス 3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2" name="直線コネクタ 3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3" name="テキスト ボックス 3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4" name="直線コネクタ 3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5" name="テキスト ボックス 3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6" name="直線コネクタ 3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7" name="テキスト ボックス 3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8" name="直線コネクタ 3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9" name="テキスト ボックス 3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0" name="直線コネクタ 3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1" name="テキスト ボックス 39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395" name="直線コネクタ 394"/>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96"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97" name="直線コネクタ 396"/>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98"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99" name="直線コネクタ 398"/>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400"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01" name="フローチャート: 判断 400"/>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02" name="フローチャート: 判断 40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22877</xdr:rowOff>
    </xdr:from>
    <xdr:ext cx="405111" cy="259045"/>
    <xdr:sp macro="" textlink="">
      <xdr:nvSpPr>
        <xdr:cNvPr id="403" name="n_1aveValue【一般廃棄物処理施設】&#10;有形固定資産減価償却率"/>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44450</xdr:rowOff>
    </xdr:from>
    <xdr:to>
      <xdr:col>76</xdr:col>
      <xdr:colOff>165100</xdr:colOff>
      <xdr:row>37</xdr:row>
      <xdr:rowOff>146050</xdr:rowOff>
    </xdr:to>
    <xdr:sp macro="" textlink="">
      <xdr:nvSpPr>
        <xdr:cNvPr id="404" name="フローチャート: 判断 403"/>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162577</xdr:rowOff>
    </xdr:from>
    <xdr:ext cx="405111" cy="259045"/>
    <xdr:sp macro="" textlink="">
      <xdr:nvSpPr>
        <xdr:cNvPr id="405"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111125</xdr:rowOff>
    </xdr:from>
    <xdr:to>
      <xdr:col>81</xdr:col>
      <xdr:colOff>101600</xdr:colOff>
      <xdr:row>34</xdr:row>
      <xdr:rowOff>41275</xdr:rowOff>
    </xdr:to>
    <xdr:sp macro="" textlink="">
      <xdr:nvSpPr>
        <xdr:cNvPr id="411" name="楕円 410"/>
        <xdr:cNvSpPr/>
      </xdr:nvSpPr>
      <xdr:spPr>
        <a:xfrm>
          <a:off x="15430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57802</xdr:rowOff>
    </xdr:from>
    <xdr:ext cx="405111" cy="259045"/>
    <xdr:sp macro="" textlink="">
      <xdr:nvSpPr>
        <xdr:cNvPr id="412" name="n_1mainValue【一般廃棄物処理施設】&#10;有形固定資産減価償却率"/>
        <xdr:cNvSpPr txBox="1"/>
      </xdr:nvSpPr>
      <xdr:spPr>
        <a:xfrm>
          <a:off x="15266044" y="55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3" name="直線コネクタ 4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4" name="テキスト ボックス 4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5" name="直線コネクタ 4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6" name="テキスト ボックス 42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7" name="直線コネクタ 4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8" name="テキスト ボックス 4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9" name="直線コネクタ 4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0" name="テキスト ボックス 4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1" name="直線コネクタ 4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2" name="テキスト ボックス 4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4" name="テキスト ボックス 43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36" name="直線コネクタ 435"/>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37"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38" name="直線コネクタ 437"/>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39"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40" name="直線コネクタ 439"/>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41"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42" name="フローチャート: 判断 441"/>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43" name="フローチャート: 判断 442"/>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49420</xdr:rowOff>
    </xdr:from>
    <xdr:ext cx="534377" cy="259045"/>
    <xdr:sp macro="" textlink="">
      <xdr:nvSpPr>
        <xdr:cNvPr id="444"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121420</xdr:rowOff>
    </xdr:from>
    <xdr:to>
      <xdr:col>107</xdr:col>
      <xdr:colOff>101600</xdr:colOff>
      <xdr:row>39</xdr:row>
      <xdr:rowOff>51570</xdr:rowOff>
    </xdr:to>
    <xdr:sp macro="" textlink="">
      <xdr:nvSpPr>
        <xdr:cNvPr id="445" name="フローチャート: 判断 444"/>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68097</xdr:rowOff>
    </xdr:from>
    <xdr:ext cx="534377" cy="259045"/>
    <xdr:sp macro="" textlink="">
      <xdr:nvSpPr>
        <xdr:cNvPr id="446"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16965</xdr:rowOff>
    </xdr:from>
    <xdr:to>
      <xdr:col>112</xdr:col>
      <xdr:colOff>38100</xdr:colOff>
      <xdr:row>41</xdr:row>
      <xdr:rowOff>118565</xdr:rowOff>
    </xdr:to>
    <xdr:sp macro="" textlink="">
      <xdr:nvSpPr>
        <xdr:cNvPr id="452" name="楕円 451"/>
        <xdr:cNvSpPr/>
      </xdr:nvSpPr>
      <xdr:spPr>
        <a:xfrm>
          <a:off x="21272500" y="704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109692</xdr:rowOff>
    </xdr:from>
    <xdr:ext cx="534377" cy="259045"/>
    <xdr:sp macro="" textlink="">
      <xdr:nvSpPr>
        <xdr:cNvPr id="453" name="n_1mainValue【一般廃棄物処理施設】&#10;一人当たり有形固定資産（償却資産）額"/>
        <xdr:cNvSpPr txBox="1"/>
      </xdr:nvSpPr>
      <xdr:spPr>
        <a:xfrm>
          <a:off x="21043411" y="713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4" name="正方形/長方形 4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5" name="正方形/長方形 4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6" name="正方形/長方形 4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7" name="正方形/長方形 4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8" name="正方形/長方形 4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9" name="正方形/長方形 4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0" name="正方形/長方形 4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1" name="正方形/長方形 4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2" name="テキスト ボックス 4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3" name="直線コネクタ 4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4" name="直線コネクタ 4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5" name="テキスト ボックス 4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6" name="直線コネクタ 4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7" name="テキスト ボックス 4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8" name="直線コネクタ 4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9" name="テキスト ボックス 4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0" name="直線コネクタ 4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1" name="テキスト ボックス 4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2" name="直線コネクタ 4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3" name="テキスト ボックス 4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4" name="直線コネクタ 4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5" name="テキスト ボックス 4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7" name="テキスト ボックス 4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479" name="直線コネクタ 478"/>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80"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81" name="直線コネクタ 480"/>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82"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83" name="直線コネクタ 482"/>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84"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85" name="フローチャート: 判断 484"/>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486" name="フローチャート: 判断 485"/>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131734</xdr:rowOff>
    </xdr:from>
    <xdr:ext cx="405111" cy="259045"/>
    <xdr:sp macro="" textlink="">
      <xdr:nvSpPr>
        <xdr:cNvPr id="487"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119017</xdr:rowOff>
    </xdr:from>
    <xdr:to>
      <xdr:col>76</xdr:col>
      <xdr:colOff>165100</xdr:colOff>
      <xdr:row>61</xdr:row>
      <xdr:rowOff>49167</xdr:rowOff>
    </xdr:to>
    <xdr:sp macro="" textlink="">
      <xdr:nvSpPr>
        <xdr:cNvPr id="488" name="フローチャート: 判断 487"/>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65694</xdr:rowOff>
    </xdr:from>
    <xdr:ext cx="405111" cy="259045"/>
    <xdr:sp macro="" textlink="">
      <xdr:nvSpPr>
        <xdr:cNvPr id="489" name="n_2ave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164737</xdr:rowOff>
    </xdr:from>
    <xdr:to>
      <xdr:col>81</xdr:col>
      <xdr:colOff>101600</xdr:colOff>
      <xdr:row>60</xdr:row>
      <xdr:rowOff>94887</xdr:rowOff>
    </xdr:to>
    <xdr:sp macro="" textlink="">
      <xdr:nvSpPr>
        <xdr:cNvPr id="495" name="楕円 494"/>
        <xdr:cNvSpPr/>
      </xdr:nvSpPr>
      <xdr:spPr>
        <a:xfrm>
          <a:off x="15430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111414</xdr:rowOff>
    </xdr:from>
    <xdr:ext cx="405111" cy="259045"/>
    <xdr:sp macro="" textlink="">
      <xdr:nvSpPr>
        <xdr:cNvPr id="496" name="n_1mainValue【保健センター・保健所】&#10;有形固定資産減価償却率"/>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7" name="直線コネクタ 5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8" name="テキスト ボックス 5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9" name="直線コネクタ 5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0" name="テキスト ボックス 5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1" name="直線コネクタ 5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2" name="テキスト ボックス 5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3" name="直線コネクタ 5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4" name="テキスト ボックス 5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18" name="直線コネクタ 517"/>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19"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20" name="直線コネクタ 519"/>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2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22" name="直線コネクタ 52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23"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24" name="フローチャート: 判断 523"/>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25" name="フローチャート: 判断 524"/>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87647</xdr:rowOff>
    </xdr:from>
    <xdr:ext cx="469744" cy="259045"/>
    <xdr:sp macro="" textlink="">
      <xdr:nvSpPr>
        <xdr:cNvPr id="526"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527" name="フローチャート: 判断 526"/>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113047</xdr:rowOff>
    </xdr:from>
    <xdr:ext cx="469744" cy="259045"/>
    <xdr:sp macro="" textlink="">
      <xdr:nvSpPr>
        <xdr:cNvPr id="528"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74930</xdr:rowOff>
    </xdr:from>
    <xdr:to>
      <xdr:col>112</xdr:col>
      <xdr:colOff>38100</xdr:colOff>
      <xdr:row>58</xdr:row>
      <xdr:rowOff>5080</xdr:rowOff>
    </xdr:to>
    <xdr:sp macro="" textlink="">
      <xdr:nvSpPr>
        <xdr:cNvPr id="534" name="楕円 533"/>
        <xdr:cNvSpPr/>
      </xdr:nvSpPr>
      <xdr:spPr>
        <a:xfrm>
          <a:off x="2127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56</xdr:row>
      <xdr:rowOff>21607</xdr:rowOff>
    </xdr:from>
    <xdr:ext cx="469744" cy="259045"/>
    <xdr:sp macro="" textlink="">
      <xdr:nvSpPr>
        <xdr:cNvPr id="535" name="n_1mainValue【保健センター・保健所】&#10;一人当たり面積"/>
        <xdr:cNvSpPr txBox="1"/>
      </xdr:nvSpPr>
      <xdr:spPr>
        <a:xfrm>
          <a:off x="210757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6" name="テキスト ボックス 5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7" name="直線コネクタ 5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8" name="テキスト ボックス 54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9" name="直線コネクタ 5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0" name="テキスト ボックス 5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1" name="直線コネクタ 5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2" name="テキスト ボックス 5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3" name="直線コネクタ 5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4" name="テキスト ボックス 5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5" name="直線コネクタ 5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6" name="テキスト ボックス 5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60" name="直線コネクタ 559"/>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61"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62" name="直線コネクタ 561"/>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63"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64" name="直線コネクタ 563"/>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65"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66" name="フローチャート: 判断 565"/>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67" name="フローチャート: 判断 566"/>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53357</xdr:rowOff>
    </xdr:from>
    <xdr:ext cx="405111" cy="259045"/>
    <xdr:sp macro="" textlink="">
      <xdr:nvSpPr>
        <xdr:cNvPr id="568" name="n_1ave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111125</xdr:rowOff>
    </xdr:from>
    <xdr:to>
      <xdr:col>76</xdr:col>
      <xdr:colOff>165100</xdr:colOff>
      <xdr:row>84</xdr:row>
      <xdr:rowOff>41275</xdr:rowOff>
    </xdr:to>
    <xdr:sp macro="" textlink="">
      <xdr:nvSpPr>
        <xdr:cNvPr id="569" name="フローチャート: 判断 568"/>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57802</xdr:rowOff>
    </xdr:from>
    <xdr:ext cx="405111" cy="259045"/>
    <xdr:sp macro="" textlink="">
      <xdr:nvSpPr>
        <xdr:cNvPr id="570"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52070</xdr:rowOff>
    </xdr:from>
    <xdr:to>
      <xdr:col>81</xdr:col>
      <xdr:colOff>101600</xdr:colOff>
      <xdr:row>82</xdr:row>
      <xdr:rowOff>153670</xdr:rowOff>
    </xdr:to>
    <xdr:sp macro="" textlink="">
      <xdr:nvSpPr>
        <xdr:cNvPr id="576" name="楕円 575"/>
        <xdr:cNvSpPr/>
      </xdr:nvSpPr>
      <xdr:spPr>
        <a:xfrm>
          <a:off x="15430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170197</xdr:rowOff>
    </xdr:from>
    <xdr:ext cx="405111" cy="259045"/>
    <xdr:sp macro="" textlink="">
      <xdr:nvSpPr>
        <xdr:cNvPr id="577" name="n_1mainValue【消防施設】&#10;有形固定資産減価償却率"/>
        <xdr:cNvSpPr txBox="1"/>
      </xdr:nvSpPr>
      <xdr:spPr>
        <a:xfrm>
          <a:off x="152660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8" name="直線コネクタ 5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9" name="テキスト ボックス 5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0" name="直線コネクタ 5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1" name="テキスト ボックス 5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4" name="直線コネクタ 5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5" name="テキスト ボックス 5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6" name="直線コネクタ 5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7" name="テキスト ボックス 5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01" name="直線コネクタ 600"/>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02"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03" name="直線コネクタ 602"/>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04"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05" name="直線コネクタ 604"/>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06"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07" name="フローチャート: 判断 606"/>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08" name="フローチャート: 判断 607"/>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609"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610" name="フローチャート: 判断 609"/>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158766</xdr:rowOff>
    </xdr:from>
    <xdr:ext cx="469744" cy="259045"/>
    <xdr:sp macro="" textlink="">
      <xdr:nvSpPr>
        <xdr:cNvPr id="611"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86361</xdr:rowOff>
    </xdr:from>
    <xdr:to>
      <xdr:col>112</xdr:col>
      <xdr:colOff>38100</xdr:colOff>
      <xdr:row>85</xdr:row>
      <xdr:rowOff>16511</xdr:rowOff>
    </xdr:to>
    <xdr:sp macro="" textlink="">
      <xdr:nvSpPr>
        <xdr:cNvPr id="617" name="楕円 616"/>
        <xdr:cNvSpPr/>
      </xdr:nvSpPr>
      <xdr:spPr>
        <a:xfrm>
          <a:off x="21272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7638</xdr:rowOff>
    </xdr:from>
    <xdr:ext cx="469744" cy="259045"/>
    <xdr:sp macro="" textlink="">
      <xdr:nvSpPr>
        <xdr:cNvPr id="618" name="n_1mainValue【消防施設】&#10;一人当たり面積"/>
        <xdr:cNvSpPr txBox="1"/>
      </xdr:nvSpPr>
      <xdr:spPr>
        <a:xfrm>
          <a:off x="210757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9" name="テキスト ボックス 6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9" name="テキスト ボックス 6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43" name="直線コネクタ 642"/>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44"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45" name="直線コネクタ 644"/>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46"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47" name="直線コネクタ 646"/>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48"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49" name="フローチャート: 判断 648"/>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50" name="フローチャート: 判断 649"/>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17163</xdr:rowOff>
    </xdr:from>
    <xdr:ext cx="405111" cy="259045"/>
    <xdr:sp macro="" textlink="">
      <xdr:nvSpPr>
        <xdr:cNvPr id="651"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55880</xdr:rowOff>
    </xdr:from>
    <xdr:to>
      <xdr:col>76</xdr:col>
      <xdr:colOff>165100</xdr:colOff>
      <xdr:row>105</xdr:row>
      <xdr:rowOff>157480</xdr:rowOff>
    </xdr:to>
    <xdr:sp macro="" textlink="">
      <xdr:nvSpPr>
        <xdr:cNvPr id="652" name="フローチャート: 判断 651"/>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2557</xdr:rowOff>
    </xdr:from>
    <xdr:ext cx="405111" cy="259045"/>
    <xdr:sp macro="" textlink="">
      <xdr:nvSpPr>
        <xdr:cNvPr id="653" name="n_2aveValue【庁舎】&#10;有形固定資産減価償却率"/>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xdr:rowOff>
    </xdr:from>
    <xdr:to>
      <xdr:col>81</xdr:col>
      <xdr:colOff>101600</xdr:colOff>
      <xdr:row>102</xdr:row>
      <xdr:rowOff>115570</xdr:rowOff>
    </xdr:to>
    <xdr:sp macro="" textlink="">
      <xdr:nvSpPr>
        <xdr:cNvPr id="659" name="楕円 658"/>
        <xdr:cNvSpPr/>
      </xdr:nvSpPr>
      <xdr:spPr>
        <a:xfrm>
          <a:off x="15430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132097</xdr:rowOff>
    </xdr:from>
    <xdr:ext cx="405111" cy="259045"/>
    <xdr:sp macro="" textlink="">
      <xdr:nvSpPr>
        <xdr:cNvPr id="660" name="n_1mainValue【庁舎】&#10;有形固定資産減価償却率"/>
        <xdr:cNvSpPr txBox="1"/>
      </xdr:nvSpPr>
      <xdr:spPr>
        <a:xfrm>
          <a:off x="152660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1" name="直線コネクタ 67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2" name="テキスト ボックス 67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3" name="直線コネクタ 67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4" name="テキスト ボックス 67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5" name="直線コネクタ 67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6" name="テキスト ボックス 67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7" name="直線コネクタ 67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8" name="テキスト ボックス 67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82" name="直線コネクタ 681"/>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83"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84" name="直線コネクタ 683"/>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85"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86" name="直線コネクタ 685"/>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687"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88" name="フローチャート: 判断 687"/>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89" name="フローチャート: 判断 688"/>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143527</xdr:rowOff>
    </xdr:from>
    <xdr:ext cx="469744" cy="259045"/>
    <xdr:sp macro="" textlink="">
      <xdr:nvSpPr>
        <xdr:cNvPr id="690"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43687</xdr:rowOff>
    </xdr:from>
    <xdr:to>
      <xdr:col>107</xdr:col>
      <xdr:colOff>101600</xdr:colOff>
      <xdr:row>104</xdr:row>
      <xdr:rowOff>145287</xdr:rowOff>
    </xdr:to>
    <xdr:sp macro="" textlink="">
      <xdr:nvSpPr>
        <xdr:cNvPr id="691" name="フローチャート: 判断 690"/>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161814</xdr:rowOff>
    </xdr:from>
    <xdr:ext cx="469744" cy="259045"/>
    <xdr:sp macro="" textlink="">
      <xdr:nvSpPr>
        <xdr:cNvPr id="692"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119126</xdr:rowOff>
    </xdr:from>
    <xdr:to>
      <xdr:col>112</xdr:col>
      <xdr:colOff>38100</xdr:colOff>
      <xdr:row>106</xdr:row>
      <xdr:rowOff>49276</xdr:rowOff>
    </xdr:to>
    <xdr:sp macro="" textlink="">
      <xdr:nvSpPr>
        <xdr:cNvPr id="698" name="楕円 697"/>
        <xdr:cNvSpPr/>
      </xdr:nvSpPr>
      <xdr:spPr>
        <a:xfrm>
          <a:off x="21272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40403</xdr:rowOff>
    </xdr:from>
    <xdr:ext cx="469744" cy="259045"/>
    <xdr:sp macro="" textlink="">
      <xdr:nvSpPr>
        <xdr:cNvPr id="699" name="n_1mainValue【庁舎】&#10;一人当たり面積"/>
        <xdr:cNvSpPr txBox="1"/>
      </xdr:nvSpPr>
      <xdr:spPr>
        <a:xfrm>
          <a:off x="210757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類似団体と比較して特に有形固定資産減価償却率が高くなっている施設は福祉施設や一般廃棄物処理施設、市庁舎である。一方、市民会館については、平成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新設しており、有形固定資産減価償却率がひと際低くなっている。また、市域が狭く、活用可能な土地が限られていることもあり、多くの公共施設で一人当たり面積が狭くなっている。多くの公共施設をカバーする長寿命化計画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年度に策定し、建物等の健全度に対する評価をもとに、施設内の設備等の中でも特に改修の必要性が高い箇所から順次改修を行っている。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109,919
108,431
21.08
35,118,734
32,341,259
2,630,662
19,195,714
37,470,254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ここ数年は同水準で推移している。平成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年度と同じく</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51099</xdr:rowOff>
    </xdr:from>
    <xdr:ext cx="762000" cy="259045"/>
    <xdr:sp macro="" textlink="">
      <xdr:nvSpPr>
        <xdr:cNvPr id="89" name="財政力該当値テキスト"/>
        <xdr:cNvSpPr txBox="1"/>
      </xdr:nvSpPr>
      <xdr:spPr>
        <a:xfrm>
          <a:off x="5041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165399</xdr:rowOff>
    </xdr:from>
    <xdr:ext cx="736600" cy="259045"/>
    <xdr:sp macro="" textlink="">
      <xdr:nvSpPr>
        <xdr:cNvPr id="91" name="テキスト ボックス 90"/>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年度は、昨年度と比較して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en-US" altLang="ja-JP" sz="1300">
              <a:latin typeface="ＭＳ Ｐゴシック" panose="020B0600070205080204" pitchFamily="50" charset="-128"/>
              <a:ea typeface="ＭＳ Ｐゴシック" panose="020B0600070205080204" pitchFamily="50" charset="-128"/>
            </a:rPr>
            <a:t>94.9</a:t>
          </a:r>
          <a:r>
            <a:rPr kumimoji="1" lang="ja-JP" altLang="en-US" sz="1300">
              <a:latin typeface="ＭＳ Ｐゴシック" panose="020B0600070205080204" pitchFamily="50" charset="-128"/>
              <a:ea typeface="ＭＳ Ｐゴシック" panose="020B0600070205080204" pitchFamily="50" charset="-128"/>
            </a:rPr>
            <a:t>％であるが、市税や地方消費税交付金等の増により経常一般財源が増加したものの、公債費や経常的な繰出金（介護保険特別会計・後期高齢者医療特別会計への繰出し）等の増により経常経費充当一般財源がほぼ同額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少子高齢化の進展による市税収入の減少や扶助費の増などを踏まえ、財政基盤の強化に努めるとともに、市民サービスの向上と健全財政のバランスを図ることで、持続可能な行財政運営の推進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62</xdr:row>
      <xdr:rowOff>160274</xdr:rowOff>
    </xdr:to>
    <xdr:cxnSp macro="">
      <xdr:nvCxnSpPr>
        <xdr:cNvPr id="130" name="直線コネクタ 129"/>
        <xdr:cNvCxnSpPr/>
      </xdr:nvCxnSpPr>
      <xdr:spPr>
        <a:xfrm>
          <a:off x="4114800" y="107853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155448</xdr:rowOff>
    </xdr:to>
    <xdr:cxnSp macro="">
      <xdr:nvCxnSpPr>
        <xdr:cNvPr id="133" name="直線コネクタ 132"/>
        <xdr:cNvCxnSpPr/>
      </xdr:nvCxnSpPr>
      <xdr:spPr>
        <a:xfrm>
          <a:off x="3225800" y="106116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100076</xdr:rowOff>
    </xdr:from>
    <xdr:to>
      <xdr:col>15</xdr:col>
      <xdr:colOff>82550</xdr:colOff>
      <xdr:row>61</xdr:row>
      <xdr:rowOff>153162</xdr:rowOff>
    </xdr:to>
    <xdr:cxnSp macro="">
      <xdr:nvCxnSpPr>
        <xdr:cNvPr id="136" name="直線コネクタ 135"/>
        <xdr:cNvCxnSpPr/>
      </xdr:nvCxnSpPr>
      <xdr:spPr>
        <a:xfrm>
          <a:off x="2336800" y="1055852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100076</xdr:rowOff>
    </xdr:from>
    <xdr:to>
      <xdr:col>11</xdr:col>
      <xdr:colOff>31750</xdr:colOff>
      <xdr:row>62</xdr:row>
      <xdr:rowOff>10668</xdr:rowOff>
    </xdr:to>
    <xdr:cxnSp macro="">
      <xdr:nvCxnSpPr>
        <xdr:cNvPr id="139" name="直線コネクタ 138"/>
        <xdr:cNvCxnSpPr/>
      </xdr:nvCxnSpPr>
      <xdr:spPr>
        <a:xfrm flipV="1">
          <a:off x="1447800" y="1055852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169435</xdr:rowOff>
    </xdr:from>
    <xdr:ext cx="762000" cy="259045"/>
    <xdr:sp macro="" textlink="">
      <xdr:nvSpPr>
        <xdr:cNvPr id="141" name="テキスト ボックス 140"/>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9" name="楕円 148"/>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50" name="財政構造の弾力性該当値テキスト"/>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1" name="楕円 150"/>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52" name="テキスト ボックス 151"/>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3" name="楕円 152"/>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4" name="テキスト ボックス 153"/>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49276</xdr:rowOff>
    </xdr:from>
    <xdr:to>
      <xdr:col>11</xdr:col>
      <xdr:colOff>82550</xdr:colOff>
      <xdr:row>61</xdr:row>
      <xdr:rowOff>150876</xdr:rowOff>
    </xdr:to>
    <xdr:sp macro="" textlink="">
      <xdr:nvSpPr>
        <xdr:cNvPr id="155" name="楕円 154"/>
        <xdr:cNvSpPr/>
      </xdr:nvSpPr>
      <xdr:spPr>
        <a:xfrm>
          <a:off x="2286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56" name="テキスト ボックス 155"/>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7" name="楕円 156"/>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46245</xdr:rowOff>
    </xdr:from>
    <xdr:ext cx="762000" cy="259045"/>
    <xdr:sp macro="" textlink="">
      <xdr:nvSpPr>
        <xdr:cNvPr id="158" name="テキスト ボックス 157"/>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人件費の抑制、行政組織の見直し、行政評価を活用したあらゆる事務事業の見直しを実施した結果、大きく減額し、その後も定員適正化計画に基づく職員採用の抑制や組織改正等の適正な定員管理により減少傾向にあったが、社会状況の変化に伴う新たな住民ニーズに柔軟に対応するため、職員数の増加によりほぼ横ばいで推移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今後、適正な定員管理を実施していくが、職員数の増加により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年度まで増加傾向となり、その後、横ばいで推移する見込みである。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15923</xdr:rowOff>
    </xdr:from>
    <xdr:to>
      <xdr:col>23</xdr:col>
      <xdr:colOff>133350</xdr:colOff>
      <xdr:row>83</xdr:row>
      <xdr:rowOff>50825</xdr:rowOff>
    </xdr:to>
    <xdr:cxnSp macro="">
      <xdr:nvCxnSpPr>
        <xdr:cNvPr id="195" name="直線コネクタ 194"/>
        <xdr:cNvCxnSpPr/>
      </xdr:nvCxnSpPr>
      <xdr:spPr>
        <a:xfrm>
          <a:off x="4114800" y="14246273"/>
          <a:ext cx="838200" cy="3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15923</xdr:rowOff>
    </xdr:from>
    <xdr:to>
      <xdr:col>19</xdr:col>
      <xdr:colOff>133350</xdr:colOff>
      <xdr:row>83</xdr:row>
      <xdr:rowOff>24282</xdr:rowOff>
    </xdr:to>
    <xdr:cxnSp macro="">
      <xdr:nvCxnSpPr>
        <xdr:cNvPr id="198" name="直線コネクタ 197"/>
        <xdr:cNvCxnSpPr/>
      </xdr:nvCxnSpPr>
      <xdr:spPr>
        <a:xfrm flipV="1">
          <a:off x="3225800" y="14246273"/>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20342</xdr:rowOff>
    </xdr:from>
    <xdr:ext cx="736600" cy="259045"/>
    <xdr:sp macro="" textlink="">
      <xdr:nvSpPr>
        <xdr:cNvPr id="200" name="テキスト ボックス 199"/>
        <xdr:cNvSpPr txBox="1"/>
      </xdr:nvSpPr>
      <xdr:spPr>
        <a:xfrm>
          <a:off x="3733800" y="1459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24282</xdr:rowOff>
    </xdr:from>
    <xdr:to>
      <xdr:col>15</xdr:col>
      <xdr:colOff>82550</xdr:colOff>
      <xdr:row>83</xdr:row>
      <xdr:rowOff>24575</xdr:rowOff>
    </xdr:to>
    <xdr:cxnSp macro="">
      <xdr:nvCxnSpPr>
        <xdr:cNvPr id="201" name="直線コネクタ 200"/>
        <xdr:cNvCxnSpPr/>
      </xdr:nvCxnSpPr>
      <xdr:spPr>
        <a:xfrm flipV="1">
          <a:off x="2336800" y="1425463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6261</xdr:rowOff>
    </xdr:from>
    <xdr:ext cx="762000" cy="259045"/>
    <xdr:sp macro="" textlink="">
      <xdr:nvSpPr>
        <xdr:cNvPr id="203" name="テキスト ボックス 202"/>
        <xdr:cNvSpPr txBox="1"/>
      </xdr:nvSpPr>
      <xdr:spPr>
        <a:xfrm>
          <a:off x="2844800" y="1457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6341</xdr:rowOff>
    </xdr:from>
    <xdr:to>
      <xdr:col>11</xdr:col>
      <xdr:colOff>31750</xdr:colOff>
      <xdr:row>83</xdr:row>
      <xdr:rowOff>24575</xdr:rowOff>
    </xdr:to>
    <xdr:cxnSp macro="">
      <xdr:nvCxnSpPr>
        <xdr:cNvPr id="204" name="直線コネクタ 203"/>
        <xdr:cNvCxnSpPr/>
      </xdr:nvCxnSpPr>
      <xdr:spPr>
        <a:xfrm>
          <a:off x="1447800" y="14236691"/>
          <a:ext cx="889000" cy="1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25</xdr:rowOff>
    </xdr:from>
    <xdr:to>
      <xdr:col>23</xdr:col>
      <xdr:colOff>184150</xdr:colOff>
      <xdr:row>83</xdr:row>
      <xdr:rowOff>101625</xdr:rowOff>
    </xdr:to>
    <xdr:sp macro="" textlink="">
      <xdr:nvSpPr>
        <xdr:cNvPr id="214" name="楕円 213"/>
        <xdr:cNvSpPr/>
      </xdr:nvSpPr>
      <xdr:spPr>
        <a:xfrm>
          <a:off x="4902200" y="1423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16552</xdr:rowOff>
    </xdr:from>
    <xdr:ext cx="762000" cy="259045"/>
    <xdr:sp macro="" textlink="">
      <xdr:nvSpPr>
        <xdr:cNvPr id="215" name="人件費・物件費等の状況該当値テキスト"/>
        <xdr:cNvSpPr txBox="1"/>
      </xdr:nvSpPr>
      <xdr:spPr>
        <a:xfrm>
          <a:off x="5041900" y="1407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136573</xdr:rowOff>
    </xdr:from>
    <xdr:to>
      <xdr:col>19</xdr:col>
      <xdr:colOff>184150</xdr:colOff>
      <xdr:row>83</xdr:row>
      <xdr:rowOff>66723</xdr:rowOff>
    </xdr:to>
    <xdr:sp macro="" textlink="">
      <xdr:nvSpPr>
        <xdr:cNvPr id="216" name="楕円 215"/>
        <xdr:cNvSpPr/>
      </xdr:nvSpPr>
      <xdr:spPr>
        <a:xfrm>
          <a:off x="4064000" y="1419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76900</xdr:rowOff>
    </xdr:from>
    <xdr:ext cx="736600" cy="259045"/>
    <xdr:sp macro="" textlink="">
      <xdr:nvSpPr>
        <xdr:cNvPr id="217" name="テキスト ボックス 216"/>
        <xdr:cNvSpPr txBox="1"/>
      </xdr:nvSpPr>
      <xdr:spPr>
        <a:xfrm>
          <a:off x="3733800" y="13964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144932</xdr:rowOff>
    </xdr:from>
    <xdr:to>
      <xdr:col>15</xdr:col>
      <xdr:colOff>133350</xdr:colOff>
      <xdr:row>83</xdr:row>
      <xdr:rowOff>75082</xdr:rowOff>
    </xdr:to>
    <xdr:sp macro="" textlink="">
      <xdr:nvSpPr>
        <xdr:cNvPr id="218" name="楕円 217"/>
        <xdr:cNvSpPr/>
      </xdr:nvSpPr>
      <xdr:spPr>
        <a:xfrm>
          <a:off x="3175000" y="1420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85259</xdr:rowOff>
    </xdr:from>
    <xdr:ext cx="762000" cy="259045"/>
    <xdr:sp macro="" textlink="">
      <xdr:nvSpPr>
        <xdr:cNvPr id="219" name="テキスト ボックス 218"/>
        <xdr:cNvSpPr txBox="1"/>
      </xdr:nvSpPr>
      <xdr:spPr>
        <a:xfrm>
          <a:off x="2844800" y="1397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145225</xdr:rowOff>
    </xdr:from>
    <xdr:to>
      <xdr:col>11</xdr:col>
      <xdr:colOff>82550</xdr:colOff>
      <xdr:row>83</xdr:row>
      <xdr:rowOff>75375</xdr:rowOff>
    </xdr:to>
    <xdr:sp macro="" textlink="">
      <xdr:nvSpPr>
        <xdr:cNvPr id="220" name="楕円 219"/>
        <xdr:cNvSpPr/>
      </xdr:nvSpPr>
      <xdr:spPr>
        <a:xfrm>
          <a:off x="2286000" y="1420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85552</xdr:rowOff>
    </xdr:from>
    <xdr:ext cx="762000" cy="259045"/>
    <xdr:sp macro="" textlink="">
      <xdr:nvSpPr>
        <xdr:cNvPr id="221" name="テキスト ボックス 220"/>
        <xdr:cNvSpPr txBox="1"/>
      </xdr:nvSpPr>
      <xdr:spPr>
        <a:xfrm>
          <a:off x="1955800" y="139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126991</xdr:rowOff>
    </xdr:from>
    <xdr:to>
      <xdr:col>7</xdr:col>
      <xdr:colOff>31750</xdr:colOff>
      <xdr:row>83</xdr:row>
      <xdr:rowOff>57141</xdr:rowOff>
    </xdr:to>
    <xdr:sp macro="" textlink="">
      <xdr:nvSpPr>
        <xdr:cNvPr id="222" name="楕円 221"/>
        <xdr:cNvSpPr/>
      </xdr:nvSpPr>
      <xdr:spPr>
        <a:xfrm>
          <a:off x="1397000" y="1418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67318</xdr:rowOff>
    </xdr:from>
    <xdr:ext cx="762000" cy="259045"/>
    <xdr:sp macro="" textlink="">
      <xdr:nvSpPr>
        <xdr:cNvPr id="223" name="テキスト ボックス 222"/>
        <xdr:cNvSpPr txBox="1"/>
      </xdr:nvSpPr>
      <xdr:spPr>
        <a:xfrm>
          <a:off x="1066800" y="1395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年度に給与水準の適正化を目的とした独自削減を実施したことや、また</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年度に実施した初任給の引き下げによる影響が徐々に現れているが、平成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は上昇</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に転じた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の上昇要因は階層変動によるものと考えられ、平成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降は徐々に減少する見込みである。また、ラスパイレス指数が高くなっている要因は、学歴にとらわれない昇任・昇格人事により高校卒職員が国と比較し引き上げる要因となっていることや職員構成の偏りが挙げられ、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パーシェ指数では、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年度指数は未公表であったため、前年度数値を引用</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59" name="直線コネクタ 258"/>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87</xdr:row>
      <xdr:rowOff>159959</xdr:rowOff>
    </xdr:to>
    <xdr:cxnSp macro="">
      <xdr:nvCxnSpPr>
        <xdr:cNvPr id="262" name="直線コネクタ 261"/>
        <xdr:cNvCxnSpPr/>
      </xdr:nvCxnSpPr>
      <xdr:spPr>
        <a:xfrm>
          <a:off x="15290800" y="150531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22982</xdr:rowOff>
    </xdr:to>
    <xdr:cxnSp macro="">
      <xdr:nvCxnSpPr>
        <xdr:cNvPr id="265" name="直線コネクタ 264"/>
        <xdr:cNvCxnSpPr/>
      </xdr:nvCxnSpPr>
      <xdr:spPr>
        <a:xfrm flipV="1">
          <a:off x="14401800" y="150531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22982</xdr:rowOff>
    </xdr:to>
    <xdr:cxnSp macro="">
      <xdr:nvCxnSpPr>
        <xdr:cNvPr id="268" name="直線コネクタ 267"/>
        <xdr:cNvCxnSpPr/>
      </xdr:nvCxnSpPr>
      <xdr:spPr>
        <a:xfrm>
          <a:off x="13512800" y="150646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8" name="楕円 277"/>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79" name="給与水準   （国との比較）該当値テキスト"/>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80" name="楕円 279"/>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81" name="テキスト ボックス 280"/>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143632</xdr:rowOff>
    </xdr:from>
    <xdr:to>
      <xdr:col>68</xdr:col>
      <xdr:colOff>203200</xdr:colOff>
      <xdr:row>88</xdr:row>
      <xdr:rowOff>73782</xdr:rowOff>
    </xdr:to>
    <xdr:sp macro="" textlink="">
      <xdr:nvSpPr>
        <xdr:cNvPr id="284" name="楕円 283"/>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58559</xdr:rowOff>
    </xdr:from>
    <xdr:ext cx="762000" cy="259045"/>
    <xdr:sp macro="" textlink="">
      <xdr:nvSpPr>
        <xdr:cNvPr id="285" name="テキスト ボックス 284"/>
        <xdr:cNvSpPr txBox="1"/>
      </xdr:nvSpPr>
      <xdr:spPr>
        <a:xfrm>
          <a:off x="14020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6" name="楕円 285"/>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7" name="テキスト ボックス 286"/>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定員適正化計画に基づき、職員採用の抑制、組織改正等により、適正な定員管理を実施した。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類似団体平均と比較しほぼ同数、全国平均・千葉県平均と比較し低くなっている要因は、毎年採用の抑制を行い、職員を削減していること、中でも</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年度の大規模な組織改正により、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名の職員を削減したことが挙げられるが、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年度以降、待機児童の解消等、社会状況の変化に伴う新たな住民ニーズに柔軟に対応するため、職員数は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年度まで増加し、その後その職員数を維持していく見込みである。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165100</xdr:rowOff>
    </xdr:from>
    <xdr:to>
      <xdr:col>81</xdr:col>
      <xdr:colOff>44450</xdr:colOff>
      <xdr:row>62</xdr:row>
      <xdr:rowOff>171132</xdr:rowOff>
    </xdr:to>
    <xdr:cxnSp macro="">
      <xdr:nvCxnSpPr>
        <xdr:cNvPr id="322" name="直線コネクタ 321"/>
        <xdr:cNvCxnSpPr/>
      </xdr:nvCxnSpPr>
      <xdr:spPr>
        <a:xfrm flipV="1">
          <a:off x="16179800" y="107950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159068</xdr:rowOff>
    </xdr:from>
    <xdr:to>
      <xdr:col>77</xdr:col>
      <xdr:colOff>44450</xdr:colOff>
      <xdr:row>62</xdr:row>
      <xdr:rowOff>171132</xdr:rowOff>
    </xdr:to>
    <xdr:cxnSp macro="">
      <xdr:nvCxnSpPr>
        <xdr:cNvPr id="325" name="直線コネクタ 324"/>
        <xdr:cNvCxnSpPr/>
      </xdr:nvCxnSpPr>
      <xdr:spPr>
        <a:xfrm>
          <a:off x="15290800" y="1078896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151024</xdr:rowOff>
    </xdr:from>
    <xdr:to>
      <xdr:col>72</xdr:col>
      <xdr:colOff>203200</xdr:colOff>
      <xdr:row>62</xdr:row>
      <xdr:rowOff>159068</xdr:rowOff>
    </xdr:to>
    <xdr:cxnSp macro="">
      <xdr:nvCxnSpPr>
        <xdr:cNvPr id="328" name="直線コネクタ 327"/>
        <xdr:cNvCxnSpPr/>
      </xdr:nvCxnSpPr>
      <xdr:spPr>
        <a:xfrm>
          <a:off x="14401800" y="1078092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142981</xdr:rowOff>
    </xdr:from>
    <xdr:to>
      <xdr:col>68</xdr:col>
      <xdr:colOff>152400</xdr:colOff>
      <xdr:row>62</xdr:row>
      <xdr:rowOff>151024</xdr:rowOff>
    </xdr:to>
    <xdr:cxnSp macro="">
      <xdr:nvCxnSpPr>
        <xdr:cNvPr id="331" name="直線コネクタ 330"/>
        <xdr:cNvCxnSpPr/>
      </xdr:nvCxnSpPr>
      <xdr:spPr>
        <a:xfrm>
          <a:off x="13512800" y="1077288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41" name="楕円 340"/>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86377</xdr:rowOff>
    </xdr:from>
    <xdr:ext cx="762000" cy="259045"/>
    <xdr:sp macro="" textlink="">
      <xdr:nvSpPr>
        <xdr:cNvPr id="342" name="定員管理の状況該当値テキスト"/>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120332</xdr:rowOff>
    </xdr:from>
    <xdr:to>
      <xdr:col>77</xdr:col>
      <xdr:colOff>95250</xdr:colOff>
      <xdr:row>63</xdr:row>
      <xdr:rowOff>50482</xdr:rowOff>
    </xdr:to>
    <xdr:sp macro="" textlink="">
      <xdr:nvSpPr>
        <xdr:cNvPr id="343" name="楕円 342"/>
        <xdr:cNvSpPr/>
      </xdr:nvSpPr>
      <xdr:spPr>
        <a:xfrm>
          <a:off x="16129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35259</xdr:rowOff>
    </xdr:from>
    <xdr:ext cx="736600" cy="259045"/>
    <xdr:sp macro="" textlink="">
      <xdr:nvSpPr>
        <xdr:cNvPr id="344" name="テキスト ボックス 343"/>
        <xdr:cNvSpPr txBox="1"/>
      </xdr:nvSpPr>
      <xdr:spPr>
        <a:xfrm>
          <a:off x="15798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108268</xdr:rowOff>
    </xdr:from>
    <xdr:to>
      <xdr:col>73</xdr:col>
      <xdr:colOff>44450</xdr:colOff>
      <xdr:row>63</xdr:row>
      <xdr:rowOff>38418</xdr:rowOff>
    </xdr:to>
    <xdr:sp macro="" textlink="">
      <xdr:nvSpPr>
        <xdr:cNvPr id="345" name="楕円 344"/>
        <xdr:cNvSpPr/>
      </xdr:nvSpPr>
      <xdr:spPr>
        <a:xfrm>
          <a:off x="15240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46" name="テキスト ボックス 345"/>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100224</xdr:rowOff>
    </xdr:from>
    <xdr:to>
      <xdr:col>68</xdr:col>
      <xdr:colOff>203200</xdr:colOff>
      <xdr:row>63</xdr:row>
      <xdr:rowOff>30374</xdr:rowOff>
    </xdr:to>
    <xdr:sp macro="" textlink="">
      <xdr:nvSpPr>
        <xdr:cNvPr id="347" name="楕円 346"/>
        <xdr:cNvSpPr/>
      </xdr:nvSpPr>
      <xdr:spPr>
        <a:xfrm>
          <a:off x="14351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40551</xdr:rowOff>
    </xdr:from>
    <xdr:ext cx="762000" cy="259045"/>
    <xdr:sp macro="" textlink="">
      <xdr:nvSpPr>
        <xdr:cNvPr id="348" name="テキスト ボックス 347"/>
        <xdr:cNvSpPr txBox="1"/>
      </xdr:nvSpPr>
      <xdr:spPr>
        <a:xfrm>
          <a:off x="14020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92181</xdr:rowOff>
    </xdr:from>
    <xdr:to>
      <xdr:col>64</xdr:col>
      <xdr:colOff>152400</xdr:colOff>
      <xdr:row>63</xdr:row>
      <xdr:rowOff>22331</xdr:rowOff>
    </xdr:to>
    <xdr:sp macro="" textlink="">
      <xdr:nvSpPr>
        <xdr:cNvPr id="349" name="楕円 348"/>
        <xdr:cNvSpPr/>
      </xdr:nvSpPr>
      <xdr:spPr>
        <a:xfrm>
          <a:off x="13462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32508</xdr:rowOff>
    </xdr:from>
    <xdr:ext cx="762000" cy="259045"/>
    <xdr:sp macro="" textlink="">
      <xdr:nvSpPr>
        <xdr:cNvPr id="350" name="テキスト ボックス 349"/>
        <xdr:cNvSpPr txBox="1"/>
      </xdr:nvSpPr>
      <xdr:spPr>
        <a:xfrm>
          <a:off x="13131800" y="1049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これは、義務教育施設空調設備設置事業や学校給食センター建替事業に係る地方債の元金償還が開始となったことが大きな要因である。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今後、新京成線連続立体交差事業などの実施に伴い、公債費の増が見込まれるものの、減債基金への計画的な積み立てを実施しており、適切に対応していく。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110490</xdr:rowOff>
    </xdr:to>
    <xdr:cxnSp macro="">
      <xdr:nvCxnSpPr>
        <xdr:cNvPr id="380" name="直線コネクタ 379"/>
        <xdr:cNvCxnSpPr/>
      </xdr:nvCxnSpPr>
      <xdr:spPr>
        <a:xfrm>
          <a:off x="16179800" y="64058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68263</xdr:rowOff>
    </xdr:to>
    <xdr:cxnSp macro="">
      <xdr:nvCxnSpPr>
        <xdr:cNvPr id="383" name="直線コネクタ 382"/>
        <xdr:cNvCxnSpPr/>
      </xdr:nvCxnSpPr>
      <xdr:spPr>
        <a:xfrm flipV="1">
          <a:off x="15290800" y="64058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68263</xdr:rowOff>
    </xdr:from>
    <xdr:to>
      <xdr:col>72</xdr:col>
      <xdr:colOff>203200</xdr:colOff>
      <xdr:row>37</xdr:row>
      <xdr:rowOff>122555</xdr:rowOff>
    </xdr:to>
    <xdr:cxnSp macro="">
      <xdr:nvCxnSpPr>
        <xdr:cNvPr id="386" name="直線コネクタ 385"/>
        <xdr:cNvCxnSpPr/>
      </xdr:nvCxnSpPr>
      <xdr:spPr>
        <a:xfrm flipV="1">
          <a:off x="14401800" y="64119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122555</xdr:rowOff>
    </xdr:from>
    <xdr:to>
      <xdr:col>68</xdr:col>
      <xdr:colOff>152400</xdr:colOff>
      <xdr:row>38</xdr:row>
      <xdr:rowOff>29528</xdr:rowOff>
    </xdr:to>
    <xdr:cxnSp macro="">
      <xdr:nvCxnSpPr>
        <xdr:cNvPr id="389" name="直線コネクタ 388"/>
        <xdr:cNvCxnSpPr/>
      </xdr:nvCxnSpPr>
      <xdr:spPr>
        <a:xfrm flipV="1">
          <a:off x="13512800" y="646620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399" name="楕円 398"/>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76217</xdr:rowOff>
    </xdr:from>
    <xdr:ext cx="762000" cy="259045"/>
    <xdr:sp macro="" textlink="">
      <xdr:nvSpPr>
        <xdr:cNvPr id="400"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1" name="楕円 400"/>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2" name="テキスト ボックス 401"/>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17463</xdr:rowOff>
    </xdr:from>
    <xdr:to>
      <xdr:col>73</xdr:col>
      <xdr:colOff>44450</xdr:colOff>
      <xdr:row>37</xdr:row>
      <xdr:rowOff>119063</xdr:rowOff>
    </xdr:to>
    <xdr:sp macro="" textlink="">
      <xdr:nvSpPr>
        <xdr:cNvPr id="403" name="楕円 402"/>
        <xdr:cNvSpPr/>
      </xdr:nvSpPr>
      <xdr:spPr>
        <a:xfrm>
          <a:off x="15240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129240</xdr:rowOff>
    </xdr:from>
    <xdr:ext cx="762000" cy="259045"/>
    <xdr:sp macro="" textlink="">
      <xdr:nvSpPr>
        <xdr:cNvPr id="404" name="テキスト ボックス 403"/>
        <xdr:cNvSpPr txBox="1"/>
      </xdr:nvSpPr>
      <xdr:spPr>
        <a:xfrm>
          <a:off x="14909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71755</xdr:rowOff>
    </xdr:from>
    <xdr:to>
      <xdr:col>68</xdr:col>
      <xdr:colOff>203200</xdr:colOff>
      <xdr:row>38</xdr:row>
      <xdr:rowOff>1905</xdr:rowOff>
    </xdr:to>
    <xdr:sp macro="" textlink="">
      <xdr:nvSpPr>
        <xdr:cNvPr id="405" name="楕円 404"/>
        <xdr:cNvSpPr/>
      </xdr:nvSpPr>
      <xdr:spPr>
        <a:xfrm>
          <a:off x="14351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12082</xdr:rowOff>
    </xdr:from>
    <xdr:ext cx="762000" cy="259045"/>
    <xdr:sp macro="" textlink="">
      <xdr:nvSpPr>
        <xdr:cNvPr id="406" name="テキスト ボックス 405"/>
        <xdr:cNvSpPr txBox="1"/>
      </xdr:nvSpPr>
      <xdr:spPr>
        <a:xfrm>
          <a:off x="14020800" y="618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150178</xdr:rowOff>
    </xdr:from>
    <xdr:to>
      <xdr:col>64</xdr:col>
      <xdr:colOff>152400</xdr:colOff>
      <xdr:row>38</xdr:row>
      <xdr:rowOff>80328</xdr:rowOff>
    </xdr:to>
    <xdr:sp macro="" textlink="">
      <xdr:nvSpPr>
        <xdr:cNvPr id="407" name="楕円 406"/>
        <xdr:cNvSpPr/>
      </xdr:nvSpPr>
      <xdr:spPr>
        <a:xfrm>
          <a:off x="134620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90505</xdr:rowOff>
    </xdr:from>
    <xdr:ext cx="762000" cy="259045"/>
    <xdr:sp macro="" textlink="">
      <xdr:nvSpPr>
        <xdr:cNvPr id="408" name="テキスト ボックス 407"/>
        <xdr:cNvSpPr txBox="1"/>
      </xdr:nvSpPr>
      <xdr:spPr>
        <a:xfrm>
          <a:off x="13131800" y="626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年度は、市庁舎免震改修事業や新京成線連続立体交差事業などを実施したことに伴う地方債残高の増により、</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24.6</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今後も新京成線連続立体交差事業などの実施に伴う事業債残高の増が見込まれるが、市で定めた「地方債に関する総合的な管理方針」に基づき、適切に対応していく。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24130</xdr:rowOff>
    </xdr:from>
    <xdr:to>
      <xdr:col>81</xdr:col>
      <xdr:colOff>44450</xdr:colOff>
      <xdr:row>15</xdr:row>
      <xdr:rowOff>65496</xdr:rowOff>
    </xdr:to>
    <xdr:cxnSp macro="">
      <xdr:nvCxnSpPr>
        <xdr:cNvPr id="444" name="直線コネクタ 443"/>
        <xdr:cNvCxnSpPr/>
      </xdr:nvCxnSpPr>
      <xdr:spPr>
        <a:xfrm>
          <a:off x="16179800" y="259588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135829</xdr:rowOff>
    </xdr:from>
    <xdr:to>
      <xdr:col>77</xdr:col>
      <xdr:colOff>44450</xdr:colOff>
      <xdr:row>15</xdr:row>
      <xdr:rowOff>24130</xdr:rowOff>
    </xdr:to>
    <xdr:cxnSp macro="">
      <xdr:nvCxnSpPr>
        <xdr:cNvPr id="447" name="直線コネクタ 446"/>
        <xdr:cNvCxnSpPr/>
      </xdr:nvCxnSpPr>
      <xdr:spPr>
        <a:xfrm>
          <a:off x="15290800" y="2536129"/>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104805</xdr:rowOff>
    </xdr:from>
    <xdr:to>
      <xdr:col>72</xdr:col>
      <xdr:colOff>203200</xdr:colOff>
      <xdr:row>14</xdr:row>
      <xdr:rowOff>135829</xdr:rowOff>
    </xdr:to>
    <xdr:cxnSp macro="">
      <xdr:nvCxnSpPr>
        <xdr:cNvPr id="450" name="直線コネクタ 449"/>
        <xdr:cNvCxnSpPr/>
      </xdr:nvCxnSpPr>
      <xdr:spPr>
        <a:xfrm>
          <a:off x="14401800" y="25051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52" name="テキスト ボックス 451"/>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1391</xdr:rowOff>
    </xdr:from>
    <xdr:to>
      <xdr:col>68</xdr:col>
      <xdr:colOff>152400</xdr:colOff>
      <xdr:row>14</xdr:row>
      <xdr:rowOff>104805</xdr:rowOff>
    </xdr:to>
    <xdr:cxnSp macro="">
      <xdr:nvCxnSpPr>
        <xdr:cNvPr id="453" name="直線コネクタ 452"/>
        <xdr:cNvCxnSpPr/>
      </xdr:nvCxnSpPr>
      <xdr:spPr>
        <a:xfrm>
          <a:off x="13512800" y="24016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5" name="テキスト ボックス 454"/>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37633</xdr:rowOff>
    </xdr:from>
    <xdr:ext cx="762000" cy="259045"/>
    <xdr:sp macro="" textlink="">
      <xdr:nvSpPr>
        <xdr:cNvPr id="457" name="テキスト ボックス 456"/>
        <xdr:cNvSpPr txBox="1"/>
      </xdr:nvSpPr>
      <xdr:spPr>
        <a:xfrm>
          <a:off x="13131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14696</xdr:rowOff>
    </xdr:from>
    <xdr:to>
      <xdr:col>81</xdr:col>
      <xdr:colOff>95250</xdr:colOff>
      <xdr:row>15</xdr:row>
      <xdr:rowOff>116296</xdr:rowOff>
    </xdr:to>
    <xdr:sp macro="" textlink="">
      <xdr:nvSpPr>
        <xdr:cNvPr id="463" name="楕円 462"/>
        <xdr:cNvSpPr/>
      </xdr:nvSpPr>
      <xdr:spPr>
        <a:xfrm>
          <a:off x="169672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158223</xdr:rowOff>
    </xdr:from>
    <xdr:ext cx="762000" cy="259045"/>
    <xdr:sp macro="" textlink="">
      <xdr:nvSpPr>
        <xdr:cNvPr id="464" name="将来負担の状況該当値テキスト"/>
        <xdr:cNvSpPr txBox="1"/>
      </xdr:nvSpPr>
      <xdr:spPr>
        <a:xfrm>
          <a:off x="17106900" y="255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144780</xdr:rowOff>
    </xdr:from>
    <xdr:to>
      <xdr:col>77</xdr:col>
      <xdr:colOff>95250</xdr:colOff>
      <xdr:row>15</xdr:row>
      <xdr:rowOff>74930</xdr:rowOff>
    </xdr:to>
    <xdr:sp macro="" textlink="">
      <xdr:nvSpPr>
        <xdr:cNvPr id="465" name="楕円 464"/>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59707</xdr:rowOff>
    </xdr:from>
    <xdr:ext cx="736600" cy="259045"/>
    <xdr:sp macro="" textlink="">
      <xdr:nvSpPr>
        <xdr:cNvPr id="466" name="テキスト ボックス 465"/>
        <xdr:cNvSpPr txBox="1"/>
      </xdr:nvSpPr>
      <xdr:spPr>
        <a:xfrm>
          <a:off x="15798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85029</xdr:rowOff>
    </xdr:from>
    <xdr:to>
      <xdr:col>73</xdr:col>
      <xdr:colOff>44450</xdr:colOff>
      <xdr:row>15</xdr:row>
      <xdr:rowOff>15179</xdr:rowOff>
    </xdr:to>
    <xdr:sp macro="" textlink="">
      <xdr:nvSpPr>
        <xdr:cNvPr id="467" name="楕円 466"/>
        <xdr:cNvSpPr/>
      </xdr:nvSpPr>
      <xdr:spPr>
        <a:xfrm>
          <a:off x="152400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171406</xdr:rowOff>
    </xdr:from>
    <xdr:ext cx="762000" cy="259045"/>
    <xdr:sp macro="" textlink="">
      <xdr:nvSpPr>
        <xdr:cNvPr id="468" name="テキスト ボックス 467"/>
        <xdr:cNvSpPr txBox="1"/>
      </xdr:nvSpPr>
      <xdr:spPr>
        <a:xfrm>
          <a:off x="14909800" y="257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54005</xdr:rowOff>
    </xdr:from>
    <xdr:to>
      <xdr:col>68</xdr:col>
      <xdr:colOff>203200</xdr:colOff>
      <xdr:row>14</xdr:row>
      <xdr:rowOff>155605</xdr:rowOff>
    </xdr:to>
    <xdr:sp macro="" textlink="">
      <xdr:nvSpPr>
        <xdr:cNvPr id="469" name="楕円 468"/>
        <xdr:cNvSpPr/>
      </xdr:nvSpPr>
      <xdr:spPr>
        <a:xfrm>
          <a:off x="14351000" y="24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165782</xdr:rowOff>
    </xdr:from>
    <xdr:ext cx="762000" cy="259045"/>
    <xdr:sp macro="" textlink="">
      <xdr:nvSpPr>
        <xdr:cNvPr id="470" name="テキスト ボックス 469"/>
        <xdr:cNvSpPr txBox="1"/>
      </xdr:nvSpPr>
      <xdr:spPr>
        <a:xfrm>
          <a:off x="14020800" y="222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122041</xdr:rowOff>
    </xdr:from>
    <xdr:to>
      <xdr:col>64</xdr:col>
      <xdr:colOff>152400</xdr:colOff>
      <xdr:row>14</xdr:row>
      <xdr:rowOff>52191</xdr:rowOff>
    </xdr:to>
    <xdr:sp macro="" textlink="">
      <xdr:nvSpPr>
        <xdr:cNvPr id="471" name="楕円 470"/>
        <xdr:cNvSpPr/>
      </xdr:nvSpPr>
      <xdr:spPr>
        <a:xfrm>
          <a:off x="13462000" y="2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62368</xdr:rowOff>
    </xdr:from>
    <xdr:ext cx="762000" cy="259045"/>
    <xdr:sp macro="" textlink="">
      <xdr:nvSpPr>
        <xdr:cNvPr id="472" name="テキスト ボックス 471"/>
        <xdr:cNvSpPr txBox="1"/>
      </xdr:nvSpPr>
      <xdr:spPr>
        <a:xfrm>
          <a:off x="13131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109,919
108,431
21.08
35,118,734
32,341,259
2,630,662
19,195,714
37,470,254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人件費の抑制、行政組織の見直し、行政評価を活用したあらゆる事務事業の見直しを実施した結果、大きく減額し、その後も定員適正化計画に基づく職員採用の抑制や組織改正等の適正な定員管理により減少傾向にあったが、社会状況の変化に伴う新たな住民ニーズに柔軟に対応するため、職員数の増加により人件費はほぼ横ばいで推移している。人件費がほぼ横ばいとなっている一方で、義務的経費が増加していることにより経常収支比率の人件費の割合は減少しており、この傾向は今後も続く見込み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73660</xdr:rowOff>
    </xdr:to>
    <xdr:cxnSp macro="">
      <xdr:nvCxnSpPr>
        <xdr:cNvPr id="66" name="直線コネクタ 65"/>
        <xdr:cNvCxnSpPr/>
      </xdr:nvCxnSpPr>
      <xdr:spPr>
        <a:xfrm flipV="1">
          <a:off x="3987800" y="6527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88900</xdr:rowOff>
    </xdr:to>
    <xdr:cxnSp macro="">
      <xdr:nvCxnSpPr>
        <xdr:cNvPr id="69" name="直線コネクタ 68"/>
        <xdr:cNvCxnSpPr/>
      </xdr:nvCxnSpPr>
      <xdr:spPr>
        <a:xfrm flipV="1">
          <a:off x="3098800" y="658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119380</xdr:rowOff>
    </xdr:to>
    <xdr:cxnSp macro="">
      <xdr:nvCxnSpPr>
        <xdr:cNvPr id="72" name="直線コネクタ 71"/>
        <xdr:cNvCxnSpPr/>
      </xdr:nvCxnSpPr>
      <xdr:spPr>
        <a:xfrm flipV="1">
          <a:off x="2209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39</xdr:row>
      <xdr:rowOff>8890</xdr:rowOff>
    </xdr:to>
    <xdr:cxnSp macro="">
      <xdr:nvCxnSpPr>
        <xdr:cNvPr id="75" name="直線コネクタ 74"/>
        <xdr:cNvCxnSpPr/>
      </xdr:nvCxnSpPr>
      <xdr:spPr>
        <a:xfrm flipV="1">
          <a:off x="1320800" y="663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年度に行政評価を活用したあらゆる事務事業の見直しを行った結果、額ベースでは大きく減額したが、物件費の経常収支比率はほぼ同じ水準で推移している。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なお、前年度同値となったが、放課後児童クラブ運営委託や保育園給食調理業務委託などは増となっている。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今後も事務事業の見直しを継続し、物件費の抑制に取り組んでいく。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138430</xdr:rowOff>
    </xdr:to>
    <xdr:cxnSp macro="">
      <xdr:nvCxnSpPr>
        <xdr:cNvPr id="125" name="直線コネクタ 124"/>
        <xdr:cNvCxnSpPr/>
      </xdr:nvCxnSpPr>
      <xdr:spPr>
        <a:xfrm>
          <a:off x="15671800" y="2710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138430</xdr:rowOff>
    </xdr:to>
    <xdr:cxnSp macro="">
      <xdr:nvCxnSpPr>
        <xdr:cNvPr id="128" name="直線コネクタ 127"/>
        <xdr:cNvCxnSpPr/>
      </xdr:nvCxnSpPr>
      <xdr:spPr>
        <a:xfrm>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12700</xdr:rowOff>
    </xdr:to>
    <xdr:cxnSp macro="">
      <xdr:nvCxnSpPr>
        <xdr:cNvPr id="131" name="直線コネクタ 130"/>
        <xdr:cNvCxnSpPr/>
      </xdr:nvCxnSpPr>
      <xdr:spPr>
        <a:xfrm flipV="1">
          <a:off x="13893800" y="2664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110998</xdr:rowOff>
    </xdr:from>
    <xdr:to>
      <xdr:col>69</xdr:col>
      <xdr:colOff>92075</xdr:colOff>
      <xdr:row>16</xdr:row>
      <xdr:rowOff>12700</xdr:rowOff>
    </xdr:to>
    <xdr:cxnSp macro="">
      <xdr:nvCxnSpPr>
        <xdr:cNvPr id="134" name="直線コネクタ 133"/>
        <xdr:cNvCxnSpPr/>
      </xdr:nvCxnSpPr>
      <xdr:spPr>
        <a:xfrm>
          <a:off x="13004800" y="26827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7" name="テキスト ボックス 146"/>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1" name="テキスト ボックス 150"/>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52" name="楕円 151"/>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525</xdr:rowOff>
    </xdr:from>
    <xdr:ext cx="762000" cy="259045"/>
    <xdr:sp macro="" textlink="">
      <xdr:nvSpPr>
        <xdr:cNvPr id="153" name="テキスト ボックス 152"/>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年度に単独扶助費等の見直しを行った結果、減少に転じたが、管内民間保育所運営委託や障がい者自立支援に係る介護給付・訓練等給付費などの増により、全体として増加傾向にある。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類似団体の平均値よりも低くなっている要因としては、単独扶助費等の見直しを継続的に行っていることなどが挙げられる。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今後も扶助費の適正な抑制に継続して取り組んでいく。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8" name="直線コネクタ 187"/>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18143</xdr:rowOff>
    </xdr:from>
    <xdr:to>
      <xdr:col>19</xdr:col>
      <xdr:colOff>187325</xdr:colOff>
      <xdr:row>54</xdr:row>
      <xdr:rowOff>127000</xdr:rowOff>
    </xdr:to>
    <xdr:cxnSp macro="">
      <xdr:nvCxnSpPr>
        <xdr:cNvPr id="191" name="直線コネクタ 190"/>
        <xdr:cNvCxnSpPr/>
      </xdr:nvCxnSpPr>
      <xdr:spPr>
        <a:xfrm>
          <a:off x="3098800" y="9276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58965</xdr:rowOff>
    </xdr:from>
    <xdr:to>
      <xdr:col>15</xdr:col>
      <xdr:colOff>98425</xdr:colOff>
      <xdr:row>54</xdr:row>
      <xdr:rowOff>18143</xdr:rowOff>
    </xdr:to>
    <xdr:cxnSp macro="">
      <xdr:nvCxnSpPr>
        <xdr:cNvPr id="194" name="直線コネクタ 193"/>
        <xdr:cNvCxnSpPr/>
      </xdr:nvCxnSpPr>
      <xdr:spPr>
        <a:xfrm>
          <a:off x="2209800" y="9145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58965</xdr:rowOff>
    </xdr:from>
    <xdr:to>
      <xdr:col>11</xdr:col>
      <xdr:colOff>9525</xdr:colOff>
      <xdr:row>53</xdr:row>
      <xdr:rowOff>113393</xdr:rowOff>
    </xdr:to>
    <xdr:cxnSp macro="">
      <xdr:nvCxnSpPr>
        <xdr:cNvPr id="197" name="直線コネクタ 196"/>
        <xdr:cNvCxnSpPr/>
      </xdr:nvCxnSpPr>
      <xdr:spPr>
        <a:xfrm flipV="1">
          <a:off x="1320800" y="9145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11" name="楕円 210"/>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12" name="テキスト ボックス 211"/>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8165</xdr:rowOff>
    </xdr:from>
    <xdr:to>
      <xdr:col>11</xdr:col>
      <xdr:colOff>60325</xdr:colOff>
      <xdr:row>53</xdr:row>
      <xdr:rowOff>109765</xdr:rowOff>
    </xdr:to>
    <xdr:sp macro="" textlink="">
      <xdr:nvSpPr>
        <xdr:cNvPr id="213" name="楕円 212"/>
        <xdr:cNvSpPr/>
      </xdr:nvSpPr>
      <xdr:spPr>
        <a:xfrm>
          <a:off x="2159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119942</xdr:rowOff>
    </xdr:from>
    <xdr:ext cx="762000" cy="259045"/>
    <xdr:sp macro="" textlink="">
      <xdr:nvSpPr>
        <xdr:cNvPr id="214" name="テキスト ボックス 213"/>
        <xdr:cNvSpPr txBox="1"/>
      </xdr:nvSpPr>
      <xdr:spPr>
        <a:xfrm>
          <a:off x="1828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62593</xdr:rowOff>
    </xdr:from>
    <xdr:to>
      <xdr:col>6</xdr:col>
      <xdr:colOff>171450</xdr:colOff>
      <xdr:row>53</xdr:row>
      <xdr:rowOff>164193</xdr:rowOff>
    </xdr:to>
    <xdr:sp macro="" textlink="">
      <xdr:nvSpPr>
        <xdr:cNvPr id="215" name="楕円 214"/>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2920</xdr:rowOff>
    </xdr:from>
    <xdr:ext cx="762000" cy="259045"/>
    <xdr:sp macro="" textlink="">
      <xdr:nvSpPr>
        <xdr:cNvPr id="216" name="テキスト ボックス 215"/>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特別会計への経常的繰出金が増加傾向にあり、平成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今後も各特別会計において保険料収入等の確保に努め、税収を主な財源とする普通会計の負担額を減らしていくよう努める。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165100</xdr:rowOff>
    </xdr:to>
    <xdr:cxnSp macro="">
      <xdr:nvCxnSpPr>
        <xdr:cNvPr id="249" name="直線コネクタ 248"/>
        <xdr:cNvCxnSpPr/>
      </xdr:nvCxnSpPr>
      <xdr:spPr>
        <a:xfrm>
          <a:off x="15671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25400</xdr:rowOff>
    </xdr:from>
    <xdr:to>
      <xdr:col>78</xdr:col>
      <xdr:colOff>69850</xdr:colOff>
      <xdr:row>56</xdr:row>
      <xdr:rowOff>127000</xdr:rowOff>
    </xdr:to>
    <xdr:cxnSp macro="">
      <xdr:nvCxnSpPr>
        <xdr:cNvPr id="252" name="直線コネクタ 251"/>
        <xdr:cNvCxnSpPr/>
      </xdr:nvCxnSpPr>
      <xdr:spPr>
        <a:xfrm>
          <a:off x="14782800" y="9626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25400</xdr:rowOff>
    </xdr:to>
    <xdr:cxnSp macro="">
      <xdr:nvCxnSpPr>
        <xdr:cNvPr id="255" name="直線コネクタ 254"/>
        <xdr:cNvCxnSpPr/>
      </xdr:nvCxnSpPr>
      <xdr:spPr>
        <a:xfrm>
          <a:off x="13893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0</xdr:rowOff>
    </xdr:to>
    <xdr:cxnSp macro="">
      <xdr:nvCxnSpPr>
        <xdr:cNvPr id="258" name="直線コネクタ 257"/>
        <xdr:cNvCxnSpPr/>
      </xdr:nvCxnSpPr>
      <xdr:spPr>
        <a:xfrm flipV="1">
          <a:off x="13004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2" name="テキスト ボックス 261"/>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146050</xdr:rowOff>
    </xdr:from>
    <xdr:to>
      <xdr:col>74</xdr:col>
      <xdr:colOff>31750</xdr:colOff>
      <xdr:row>56</xdr:row>
      <xdr:rowOff>76200</xdr:rowOff>
    </xdr:to>
    <xdr:sp macro="" textlink="">
      <xdr:nvSpPr>
        <xdr:cNvPr id="272" name="楕円 271"/>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73" name="テキスト ボックス 272"/>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4" name="楕円 273"/>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5" name="テキスト ボックス 274"/>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76" name="楕円 275"/>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60977</xdr:rowOff>
    </xdr:from>
    <xdr:ext cx="762000" cy="259045"/>
    <xdr:sp macro="" textlink="">
      <xdr:nvSpPr>
        <xdr:cNvPr id="277" name="テキスト ボックス 276"/>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％と前年度同値となった。ただ、管内民間保育所運営費補助金などは増となっている。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また、類似団体内平均値と比較して高くなっている要因は、ごみ・し尿処理業務を一部事務組合で実施していることが挙げられる。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今度も類似団体より高い傾向が続くと考えられるが、事務事業の見直しを継続していく。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76200</xdr:rowOff>
    </xdr:from>
    <xdr:to>
      <xdr:col>82</xdr:col>
      <xdr:colOff>107950</xdr:colOff>
      <xdr:row>40</xdr:row>
      <xdr:rowOff>76200</xdr:rowOff>
    </xdr:to>
    <xdr:cxnSp macro="">
      <xdr:nvCxnSpPr>
        <xdr:cNvPr id="310" name="直線コネクタ 309"/>
        <xdr:cNvCxnSpPr/>
      </xdr:nvCxnSpPr>
      <xdr:spPr>
        <a:xfrm>
          <a:off x="156718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146050</xdr:rowOff>
    </xdr:from>
    <xdr:to>
      <xdr:col>78</xdr:col>
      <xdr:colOff>69850</xdr:colOff>
      <xdr:row>40</xdr:row>
      <xdr:rowOff>76200</xdr:rowOff>
    </xdr:to>
    <xdr:cxnSp macro="">
      <xdr:nvCxnSpPr>
        <xdr:cNvPr id="313" name="直線コネクタ 312"/>
        <xdr:cNvCxnSpPr/>
      </xdr:nvCxnSpPr>
      <xdr:spPr>
        <a:xfrm>
          <a:off x="14782800" y="6832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31750</xdr:rowOff>
    </xdr:from>
    <xdr:to>
      <xdr:col>73</xdr:col>
      <xdr:colOff>180975</xdr:colOff>
      <xdr:row>39</xdr:row>
      <xdr:rowOff>146050</xdr:rowOff>
    </xdr:to>
    <xdr:cxnSp macro="">
      <xdr:nvCxnSpPr>
        <xdr:cNvPr id="316" name="直線コネクタ 315"/>
        <xdr:cNvCxnSpPr/>
      </xdr:nvCxnSpPr>
      <xdr:spPr>
        <a:xfrm>
          <a:off x="13893800" y="671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18" name="テキスト ボックス 317"/>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39</xdr:row>
      <xdr:rowOff>69850</xdr:rowOff>
    </xdr:to>
    <xdr:cxnSp macro="">
      <xdr:nvCxnSpPr>
        <xdr:cNvPr id="319" name="直線コネクタ 318"/>
        <xdr:cNvCxnSpPr/>
      </xdr:nvCxnSpPr>
      <xdr:spPr>
        <a:xfrm flipV="1">
          <a:off x="13004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1" name="テキスト ボックス 320"/>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3" name="テキスト ボックス 322"/>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25400</xdr:rowOff>
    </xdr:from>
    <xdr:to>
      <xdr:col>82</xdr:col>
      <xdr:colOff>158750</xdr:colOff>
      <xdr:row>40</xdr:row>
      <xdr:rowOff>127000</xdr:rowOff>
    </xdr:to>
    <xdr:sp macro="" textlink="">
      <xdr:nvSpPr>
        <xdr:cNvPr id="329" name="楕円 328"/>
        <xdr:cNvSpPr/>
      </xdr:nvSpPr>
      <xdr:spPr>
        <a:xfrm>
          <a:off x="164592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168927</xdr:rowOff>
    </xdr:from>
    <xdr:ext cx="762000" cy="259045"/>
    <xdr:sp macro="" textlink="">
      <xdr:nvSpPr>
        <xdr:cNvPr id="330" name="補助費等該当値テキスト"/>
        <xdr:cNvSpPr txBox="1"/>
      </xdr:nvSpPr>
      <xdr:spPr>
        <a:xfrm>
          <a:off x="16598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25400</xdr:rowOff>
    </xdr:from>
    <xdr:to>
      <xdr:col>78</xdr:col>
      <xdr:colOff>120650</xdr:colOff>
      <xdr:row>40</xdr:row>
      <xdr:rowOff>127000</xdr:rowOff>
    </xdr:to>
    <xdr:sp macro="" textlink="">
      <xdr:nvSpPr>
        <xdr:cNvPr id="331" name="楕円 330"/>
        <xdr:cNvSpPr/>
      </xdr:nvSpPr>
      <xdr:spPr>
        <a:xfrm>
          <a:off x="15621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111777</xdr:rowOff>
    </xdr:from>
    <xdr:ext cx="736600" cy="259045"/>
    <xdr:sp macro="" textlink="">
      <xdr:nvSpPr>
        <xdr:cNvPr id="332" name="テキスト ボックス 331"/>
        <xdr:cNvSpPr txBox="1"/>
      </xdr:nvSpPr>
      <xdr:spPr>
        <a:xfrm>
          <a:off x="15290800" y="696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95250</xdr:rowOff>
    </xdr:from>
    <xdr:to>
      <xdr:col>74</xdr:col>
      <xdr:colOff>31750</xdr:colOff>
      <xdr:row>40</xdr:row>
      <xdr:rowOff>25400</xdr:rowOff>
    </xdr:to>
    <xdr:sp macro="" textlink="">
      <xdr:nvSpPr>
        <xdr:cNvPr id="333" name="楕円 332"/>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10177</xdr:rowOff>
    </xdr:from>
    <xdr:ext cx="762000" cy="259045"/>
    <xdr:sp macro="" textlink="">
      <xdr:nvSpPr>
        <xdr:cNvPr id="334" name="テキスト ボックス 333"/>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35" name="楕円 334"/>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36" name="テキスト ボックス 335"/>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37" name="楕円 336"/>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38" name="テキスト ボックス 337"/>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類似団体の平均値より低い状況で推移しているが、地方債の</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年度末残高と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年度末残高を比較すると約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千万円増加しており、近年推進してきた市庁舎免震改修工事など必要不可欠な大型事業によるものである。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今後も、新京成線連続立体交差事業などの起債事業を実施することに伴い、公債費の増加が見込まれているため、減債基金への計画的な積み立てを実施し、適切に対応していく。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28702</xdr:rowOff>
    </xdr:to>
    <xdr:cxnSp macro="">
      <xdr:nvCxnSpPr>
        <xdr:cNvPr id="368" name="直線コネクタ 367"/>
        <xdr:cNvCxnSpPr/>
      </xdr:nvCxnSpPr>
      <xdr:spPr>
        <a:xfrm>
          <a:off x="3987800" y="13202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77</xdr:row>
      <xdr:rowOff>1270</xdr:rowOff>
    </xdr:to>
    <xdr:cxnSp macro="">
      <xdr:nvCxnSpPr>
        <xdr:cNvPr id="371" name="直線コネクタ 370"/>
        <xdr:cNvCxnSpPr/>
      </xdr:nvCxnSpPr>
      <xdr:spPr>
        <a:xfrm>
          <a:off x="3098800" y="131709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140715</xdr:rowOff>
    </xdr:to>
    <xdr:cxnSp macro="">
      <xdr:nvCxnSpPr>
        <xdr:cNvPr id="374" name="直線コネクタ 373"/>
        <xdr:cNvCxnSpPr/>
      </xdr:nvCxnSpPr>
      <xdr:spPr>
        <a:xfrm>
          <a:off x="2209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1270</xdr:rowOff>
    </xdr:to>
    <xdr:cxnSp macro="">
      <xdr:nvCxnSpPr>
        <xdr:cNvPr id="377" name="直線コネクタ 376"/>
        <xdr:cNvCxnSpPr/>
      </xdr:nvCxnSpPr>
      <xdr:spPr>
        <a:xfrm flipV="1">
          <a:off x="1320800" y="131709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7" name="楕円 386"/>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8"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9" name="楕円 388"/>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0" name="テキスト ボックス 38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1" name="楕円 390"/>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2" name="テキスト ボックス 391"/>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3" name="楕円 392"/>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4" name="テキスト ボックス 393"/>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5" name="楕円 394"/>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6" name="テキスト ボックス 395"/>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に人件費の抑制、組織の見直し、行政評価を活用したあらゆる事務事業の見直しを行うなど、行財政改革に着手し、これを継続している。類似団体の平均値と比較し、公債費以外の経常収支比率が高くなっている要因は、これまで市域が狭いながらも住宅都市として堅調に発展し続け、法人市民税が少ない状況にあるため、分母となる経常的な一般財源が類似団体の平均額よりも低いことから、結果的に高くなる状況にある。今後も同様の傾向が続くものと考えてい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14987</xdr:rowOff>
    </xdr:to>
    <xdr:cxnSp macro="">
      <xdr:nvCxnSpPr>
        <xdr:cNvPr id="427" name="直線コネクタ 426"/>
        <xdr:cNvCxnSpPr/>
      </xdr:nvCxnSpPr>
      <xdr:spPr>
        <a:xfrm flipV="1">
          <a:off x="15671800" y="135366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79</xdr:row>
      <xdr:rowOff>14987</xdr:rowOff>
    </xdr:to>
    <xdr:cxnSp macro="">
      <xdr:nvCxnSpPr>
        <xdr:cNvPr id="430" name="直線コネクタ 429"/>
        <xdr:cNvCxnSpPr/>
      </xdr:nvCxnSpPr>
      <xdr:spPr>
        <a:xfrm>
          <a:off x="14782800" y="134269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53848</xdr:rowOff>
    </xdr:to>
    <xdr:cxnSp macro="">
      <xdr:nvCxnSpPr>
        <xdr:cNvPr id="433" name="直線コネクタ 432"/>
        <xdr:cNvCxnSpPr/>
      </xdr:nvCxnSpPr>
      <xdr:spPr>
        <a:xfrm>
          <a:off x="13893800" y="133766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5" name="テキスト ボックス 43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49276</xdr:rowOff>
    </xdr:to>
    <xdr:cxnSp macro="">
      <xdr:nvCxnSpPr>
        <xdr:cNvPr id="436" name="直線コネクタ 435"/>
        <xdr:cNvCxnSpPr/>
      </xdr:nvCxnSpPr>
      <xdr:spPr>
        <a:xfrm flipV="1">
          <a:off x="13004800" y="13376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6" name="楕円 445"/>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7"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48" name="楕円 447"/>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49" name="テキスト ボックス 448"/>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0" name="楕円 449"/>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1" name="テキスト ボックス 450"/>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2" name="楕円 451"/>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3" name="テキスト ボックス 452"/>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4" name="楕円 453"/>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5" name="テキスト ボックス 454"/>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42429</xdr:rowOff>
    </xdr:from>
    <xdr:to>
      <xdr:col>29</xdr:col>
      <xdr:colOff>127000</xdr:colOff>
      <xdr:row>17</xdr:row>
      <xdr:rowOff>43441</xdr:rowOff>
    </xdr:to>
    <xdr:cxnSp macro="">
      <xdr:nvCxnSpPr>
        <xdr:cNvPr id="52" name="直線コネクタ 51"/>
        <xdr:cNvCxnSpPr/>
      </xdr:nvCxnSpPr>
      <xdr:spPr bwMode="auto">
        <a:xfrm>
          <a:off x="5003800" y="3004704"/>
          <a:ext cx="6477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30640</xdr:rowOff>
    </xdr:from>
    <xdr:to>
      <xdr:col>26</xdr:col>
      <xdr:colOff>50800</xdr:colOff>
      <xdr:row>17</xdr:row>
      <xdr:rowOff>42429</xdr:rowOff>
    </xdr:to>
    <xdr:cxnSp macro="">
      <xdr:nvCxnSpPr>
        <xdr:cNvPr id="55" name="直線コネクタ 54"/>
        <xdr:cNvCxnSpPr/>
      </xdr:nvCxnSpPr>
      <xdr:spPr bwMode="auto">
        <a:xfrm>
          <a:off x="4305300" y="2992915"/>
          <a:ext cx="6985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30640</xdr:rowOff>
    </xdr:from>
    <xdr:to>
      <xdr:col>22</xdr:col>
      <xdr:colOff>114300</xdr:colOff>
      <xdr:row>17</xdr:row>
      <xdr:rowOff>48111</xdr:rowOff>
    </xdr:to>
    <xdr:cxnSp macro="">
      <xdr:nvCxnSpPr>
        <xdr:cNvPr id="58" name="直線コネクタ 57"/>
        <xdr:cNvCxnSpPr/>
      </xdr:nvCxnSpPr>
      <xdr:spPr bwMode="auto">
        <a:xfrm flipV="1">
          <a:off x="3606800" y="2992915"/>
          <a:ext cx="6985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48111</xdr:rowOff>
    </xdr:from>
    <xdr:to>
      <xdr:col>18</xdr:col>
      <xdr:colOff>177800</xdr:colOff>
      <xdr:row>17</xdr:row>
      <xdr:rowOff>56275</xdr:rowOff>
    </xdr:to>
    <xdr:cxnSp macro="">
      <xdr:nvCxnSpPr>
        <xdr:cNvPr id="61" name="直線コネクタ 60"/>
        <xdr:cNvCxnSpPr/>
      </xdr:nvCxnSpPr>
      <xdr:spPr bwMode="auto">
        <a:xfrm flipV="1">
          <a:off x="2908300" y="3010386"/>
          <a:ext cx="698500" cy="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164091</xdr:rowOff>
    </xdr:from>
    <xdr:to>
      <xdr:col>29</xdr:col>
      <xdr:colOff>177800</xdr:colOff>
      <xdr:row>17</xdr:row>
      <xdr:rowOff>94241</xdr:rowOff>
    </xdr:to>
    <xdr:sp macro="" textlink="">
      <xdr:nvSpPr>
        <xdr:cNvPr id="71" name="楕円 70"/>
        <xdr:cNvSpPr/>
      </xdr:nvSpPr>
      <xdr:spPr bwMode="auto">
        <a:xfrm>
          <a:off x="5600700" y="295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136168</xdr:rowOff>
    </xdr:from>
    <xdr:ext cx="762000" cy="259045"/>
    <xdr:sp macro="" textlink="">
      <xdr:nvSpPr>
        <xdr:cNvPr id="72" name="人口1人当たり決算額の推移該当値テキスト130"/>
        <xdr:cNvSpPr txBox="1"/>
      </xdr:nvSpPr>
      <xdr:spPr>
        <a:xfrm>
          <a:off x="5740400" y="292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163079</xdr:rowOff>
    </xdr:from>
    <xdr:to>
      <xdr:col>26</xdr:col>
      <xdr:colOff>101600</xdr:colOff>
      <xdr:row>17</xdr:row>
      <xdr:rowOff>93229</xdr:rowOff>
    </xdr:to>
    <xdr:sp macro="" textlink="">
      <xdr:nvSpPr>
        <xdr:cNvPr id="73" name="楕円 72"/>
        <xdr:cNvSpPr/>
      </xdr:nvSpPr>
      <xdr:spPr bwMode="auto">
        <a:xfrm>
          <a:off x="4953000" y="295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78006</xdr:rowOff>
    </xdr:from>
    <xdr:ext cx="736600" cy="259045"/>
    <xdr:sp macro="" textlink="">
      <xdr:nvSpPr>
        <xdr:cNvPr id="74" name="テキスト ボックス 73"/>
        <xdr:cNvSpPr txBox="1"/>
      </xdr:nvSpPr>
      <xdr:spPr>
        <a:xfrm>
          <a:off x="4622800" y="304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151290</xdr:rowOff>
    </xdr:from>
    <xdr:to>
      <xdr:col>22</xdr:col>
      <xdr:colOff>165100</xdr:colOff>
      <xdr:row>17</xdr:row>
      <xdr:rowOff>81440</xdr:rowOff>
    </xdr:to>
    <xdr:sp macro="" textlink="">
      <xdr:nvSpPr>
        <xdr:cNvPr id="75" name="楕円 74"/>
        <xdr:cNvSpPr/>
      </xdr:nvSpPr>
      <xdr:spPr bwMode="auto">
        <a:xfrm>
          <a:off x="4254500" y="2942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66217</xdr:rowOff>
    </xdr:from>
    <xdr:ext cx="762000" cy="259045"/>
    <xdr:sp macro="" textlink="">
      <xdr:nvSpPr>
        <xdr:cNvPr id="76" name="テキスト ボックス 75"/>
        <xdr:cNvSpPr txBox="1"/>
      </xdr:nvSpPr>
      <xdr:spPr>
        <a:xfrm>
          <a:off x="3924300" y="302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168761</xdr:rowOff>
    </xdr:from>
    <xdr:to>
      <xdr:col>19</xdr:col>
      <xdr:colOff>38100</xdr:colOff>
      <xdr:row>17</xdr:row>
      <xdr:rowOff>98911</xdr:rowOff>
    </xdr:to>
    <xdr:sp macro="" textlink="">
      <xdr:nvSpPr>
        <xdr:cNvPr id="77" name="楕円 76"/>
        <xdr:cNvSpPr/>
      </xdr:nvSpPr>
      <xdr:spPr bwMode="auto">
        <a:xfrm>
          <a:off x="3556000" y="295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83688</xdr:rowOff>
    </xdr:from>
    <xdr:ext cx="762000" cy="259045"/>
    <xdr:sp macro="" textlink="">
      <xdr:nvSpPr>
        <xdr:cNvPr id="78" name="テキスト ボックス 77"/>
        <xdr:cNvSpPr txBox="1"/>
      </xdr:nvSpPr>
      <xdr:spPr>
        <a:xfrm>
          <a:off x="3225800" y="304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5475</xdr:rowOff>
    </xdr:from>
    <xdr:to>
      <xdr:col>15</xdr:col>
      <xdr:colOff>101600</xdr:colOff>
      <xdr:row>17</xdr:row>
      <xdr:rowOff>107075</xdr:rowOff>
    </xdr:to>
    <xdr:sp macro="" textlink="">
      <xdr:nvSpPr>
        <xdr:cNvPr id="79" name="楕円 78"/>
        <xdr:cNvSpPr/>
      </xdr:nvSpPr>
      <xdr:spPr bwMode="auto">
        <a:xfrm>
          <a:off x="2857500" y="296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91852</xdr:rowOff>
    </xdr:from>
    <xdr:ext cx="762000" cy="259045"/>
    <xdr:sp macro="" textlink="">
      <xdr:nvSpPr>
        <xdr:cNvPr id="80" name="テキスト ボックス 79"/>
        <xdr:cNvSpPr txBox="1"/>
      </xdr:nvSpPr>
      <xdr:spPr>
        <a:xfrm>
          <a:off x="2527300" y="305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101740</xdr:rowOff>
    </xdr:from>
    <xdr:to>
      <xdr:col>29</xdr:col>
      <xdr:colOff>127000</xdr:colOff>
      <xdr:row>37</xdr:row>
      <xdr:rowOff>5347</xdr:rowOff>
    </xdr:to>
    <xdr:cxnSp macro="">
      <xdr:nvCxnSpPr>
        <xdr:cNvPr id="113" name="直線コネクタ 112"/>
        <xdr:cNvCxnSpPr/>
      </xdr:nvCxnSpPr>
      <xdr:spPr bwMode="auto">
        <a:xfrm flipV="1">
          <a:off x="5003800" y="7054990"/>
          <a:ext cx="647700" cy="75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3213</xdr:rowOff>
    </xdr:from>
    <xdr:to>
      <xdr:col>26</xdr:col>
      <xdr:colOff>50800</xdr:colOff>
      <xdr:row>37</xdr:row>
      <xdr:rowOff>5347</xdr:rowOff>
    </xdr:to>
    <xdr:cxnSp macro="">
      <xdr:nvCxnSpPr>
        <xdr:cNvPr id="116" name="直線コネクタ 115"/>
        <xdr:cNvCxnSpPr/>
      </xdr:nvCxnSpPr>
      <xdr:spPr bwMode="auto">
        <a:xfrm>
          <a:off x="4305300" y="7127913"/>
          <a:ext cx="6985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3213</xdr:rowOff>
    </xdr:from>
    <xdr:to>
      <xdr:col>22</xdr:col>
      <xdr:colOff>114300</xdr:colOff>
      <xdr:row>37</xdr:row>
      <xdr:rowOff>62306</xdr:rowOff>
    </xdr:to>
    <xdr:cxnSp macro="">
      <xdr:nvCxnSpPr>
        <xdr:cNvPr id="119" name="直線コネクタ 118"/>
        <xdr:cNvCxnSpPr/>
      </xdr:nvCxnSpPr>
      <xdr:spPr bwMode="auto">
        <a:xfrm flipV="1">
          <a:off x="3606800" y="7127913"/>
          <a:ext cx="698500" cy="59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156604</xdr:rowOff>
    </xdr:from>
    <xdr:to>
      <xdr:col>18</xdr:col>
      <xdr:colOff>177800</xdr:colOff>
      <xdr:row>37</xdr:row>
      <xdr:rowOff>62306</xdr:rowOff>
    </xdr:to>
    <xdr:cxnSp macro="">
      <xdr:nvCxnSpPr>
        <xdr:cNvPr id="122" name="直線コネクタ 121"/>
        <xdr:cNvCxnSpPr/>
      </xdr:nvCxnSpPr>
      <xdr:spPr bwMode="auto">
        <a:xfrm>
          <a:off x="2908300" y="7109854"/>
          <a:ext cx="698500" cy="77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50940</xdr:rowOff>
    </xdr:from>
    <xdr:to>
      <xdr:col>29</xdr:col>
      <xdr:colOff>177800</xdr:colOff>
      <xdr:row>36</xdr:row>
      <xdr:rowOff>152540</xdr:rowOff>
    </xdr:to>
    <xdr:sp macro="" textlink="">
      <xdr:nvSpPr>
        <xdr:cNvPr id="132" name="楕円 131"/>
        <xdr:cNvSpPr/>
      </xdr:nvSpPr>
      <xdr:spPr bwMode="auto">
        <a:xfrm>
          <a:off x="5600700" y="700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23017</xdr:rowOff>
    </xdr:from>
    <xdr:ext cx="762000" cy="259045"/>
    <xdr:sp macro="" textlink="">
      <xdr:nvSpPr>
        <xdr:cNvPr id="133" name="人口1人当たり決算額の推移該当値テキスト445"/>
        <xdr:cNvSpPr txBox="1"/>
      </xdr:nvSpPr>
      <xdr:spPr>
        <a:xfrm>
          <a:off x="5740400" y="69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125997</xdr:rowOff>
    </xdr:from>
    <xdr:to>
      <xdr:col>26</xdr:col>
      <xdr:colOff>101600</xdr:colOff>
      <xdr:row>37</xdr:row>
      <xdr:rowOff>56147</xdr:rowOff>
    </xdr:to>
    <xdr:sp macro="" textlink="">
      <xdr:nvSpPr>
        <xdr:cNvPr id="134" name="楕円 133"/>
        <xdr:cNvSpPr/>
      </xdr:nvSpPr>
      <xdr:spPr bwMode="auto">
        <a:xfrm>
          <a:off x="4953000" y="707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40924</xdr:rowOff>
    </xdr:from>
    <xdr:ext cx="736600" cy="259045"/>
    <xdr:sp macro="" textlink="">
      <xdr:nvSpPr>
        <xdr:cNvPr id="135" name="テキスト ボックス 134"/>
        <xdr:cNvSpPr txBox="1"/>
      </xdr:nvSpPr>
      <xdr:spPr>
        <a:xfrm>
          <a:off x="4622800" y="7165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123863</xdr:rowOff>
    </xdr:from>
    <xdr:to>
      <xdr:col>22</xdr:col>
      <xdr:colOff>165100</xdr:colOff>
      <xdr:row>37</xdr:row>
      <xdr:rowOff>54013</xdr:rowOff>
    </xdr:to>
    <xdr:sp macro="" textlink="">
      <xdr:nvSpPr>
        <xdr:cNvPr id="136" name="楕円 135"/>
        <xdr:cNvSpPr/>
      </xdr:nvSpPr>
      <xdr:spPr bwMode="auto">
        <a:xfrm>
          <a:off x="4254500" y="707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38790</xdr:rowOff>
    </xdr:from>
    <xdr:ext cx="762000" cy="259045"/>
    <xdr:sp macro="" textlink="">
      <xdr:nvSpPr>
        <xdr:cNvPr id="137" name="テキスト ボックス 136"/>
        <xdr:cNvSpPr txBox="1"/>
      </xdr:nvSpPr>
      <xdr:spPr>
        <a:xfrm>
          <a:off x="3924300" y="71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11506</xdr:rowOff>
    </xdr:from>
    <xdr:to>
      <xdr:col>19</xdr:col>
      <xdr:colOff>38100</xdr:colOff>
      <xdr:row>37</xdr:row>
      <xdr:rowOff>113106</xdr:rowOff>
    </xdr:to>
    <xdr:sp macro="" textlink="">
      <xdr:nvSpPr>
        <xdr:cNvPr id="138" name="楕円 137"/>
        <xdr:cNvSpPr/>
      </xdr:nvSpPr>
      <xdr:spPr bwMode="auto">
        <a:xfrm>
          <a:off x="3556000" y="713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97883</xdr:rowOff>
    </xdr:from>
    <xdr:ext cx="762000" cy="259045"/>
    <xdr:sp macro="" textlink="">
      <xdr:nvSpPr>
        <xdr:cNvPr id="139" name="テキスト ボックス 138"/>
        <xdr:cNvSpPr txBox="1"/>
      </xdr:nvSpPr>
      <xdr:spPr>
        <a:xfrm>
          <a:off x="3225800" y="722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105804</xdr:rowOff>
    </xdr:from>
    <xdr:to>
      <xdr:col>15</xdr:col>
      <xdr:colOff>101600</xdr:colOff>
      <xdr:row>37</xdr:row>
      <xdr:rowOff>35954</xdr:rowOff>
    </xdr:to>
    <xdr:sp macro="" textlink="">
      <xdr:nvSpPr>
        <xdr:cNvPr id="140" name="楕円 139"/>
        <xdr:cNvSpPr/>
      </xdr:nvSpPr>
      <xdr:spPr bwMode="auto">
        <a:xfrm>
          <a:off x="2857500" y="705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20731</xdr:rowOff>
    </xdr:from>
    <xdr:ext cx="762000" cy="259045"/>
    <xdr:sp macro="" textlink="">
      <xdr:nvSpPr>
        <xdr:cNvPr id="141" name="テキスト ボックス 140"/>
        <xdr:cNvSpPr txBox="1"/>
      </xdr:nvSpPr>
      <xdr:spPr>
        <a:xfrm>
          <a:off x="2527300" y="714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109,919
108,431
21.08
35,118,734
32,341,259
2,630,662
19,195,714
37,470,254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59527</xdr:rowOff>
    </xdr:from>
    <xdr:to>
      <xdr:col>24</xdr:col>
      <xdr:colOff>63500</xdr:colOff>
      <xdr:row>35</xdr:row>
      <xdr:rowOff>63576</xdr:rowOff>
    </xdr:to>
    <xdr:cxnSp macro="">
      <xdr:nvCxnSpPr>
        <xdr:cNvPr id="63" name="直線コネクタ 62"/>
        <xdr:cNvCxnSpPr/>
      </xdr:nvCxnSpPr>
      <xdr:spPr>
        <a:xfrm>
          <a:off x="3797300" y="6060277"/>
          <a:ext cx="8382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20697</xdr:rowOff>
    </xdr:from>
    <xdr:to>
      <xdr:col>19</xdr:col>
      <xdr:colOff>177800</xdr:colOff>
      <xdr:row>35</xdr:row>
      <xdr:rowOff>59527</xdr:rowOff>
    </xdr:to>
    <xdr:cxnSp macro="">
      <xdr:nvCxnSpPr>
        <xdr:cNvPr id="66" name="直線コネクタ 65"/>
        <xdr:cNvCxnSpPr/>
      </xdr:nvCxnSpPr>
      <xdr:spPr>
        <a:xfrm>
          <a:off x="2908300" y="6021447"/>
          <a:ext cx="8890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20697</xdr:rowOff>
    </xdr:from>
    <xdr:to>
      <xdr:col>15</xdr:col>
      <xdr:colOff>50800</xdr:colOff>
      <xdr:row>35</xdr:row>
      <xdr:rowOff>40422</xdr:rowOff>
    </xdr:to>
    <xdr:cxnSp macro="">
      <xdr:nvCxnSpPr>
        <xdr:cNvPr id="69" name="直線コネクタ 68"/>
        <xdr:cNvCxnSpPr/>
      </xdr:nvCxnSpPr>
      <xdr:spPr>
        <a:xfrm flipV="1">
          <a:off x="2019300" y="6021447"/>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117155</xdr:rowOff>
    </xdr:from>
    <xdr:ext cx="534377" cy="259045"/>
    <xdr:sp macro="" textlink="">
      <xdr:nvSpPr>
        <xdr:cNvPr id="71" name="テキスト ボックス 70"/>
        <xdr:cNvSpPr txBox="1"/>
      </xdr:nvSpPr>
      <xdr:spPr>
        <a:xfrm>
          <a:off x="2641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8190</xdr:rowOff>
    </xdr:from>
    <xdr:to>
      <xdr:col>10</xdr:col>
      <xdr:colOff>114300</xdr:colOff>
      <xdr:row>35</xdr:row>
      <xdr:rowOff>40422</xdr:rowOff>
    </xdr:to>
    <xdr:cxnSp macro="">
      <xdr:nvCxnSpPr>
        <xdr:cNvPr id="72" name="直線コネクタ 71"/>
        <xdr:cNvCxnSpPr/>
      </xdr:nvCxnSpPr>
      <xdr:spPr>
        <a:xfrm>
          <a:off x="1130300" y="6008940"/>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77672</xdr:rowOff>
    </xdr:from>
    <xdr:ext cx="534377" cy="259045"/>
    <xdr:sp macro="" textlink="">
      <xdr:nvSpPr>
        <xdr:cNvPr id="74" name="テキスト ボックス 73"/>
        <xdr:cNvSpPr txBox="1"/>
      </xdr:nvSpPr>
      <xdr:spPr>
        <a:xfrm>
          <a:off x="1752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95928</xdr:rowOff>
    </xdr:from>
    <xdr:ext cx="534377" cy="259045"/>
    <xdr:sp macro="" textlink="">
      <xdr:nvSpPr>
        <xdr:cNvPr id="76" name="テキスト ボックス 75"/>
        <xdr:cNvSpPr txBox="1"/>
      </xdr:nvSpPr>
      <xdr:spPr>
        <a:xfrm>
          <a:off x="863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12776</xdr:rowOff>
    </xdr:from>
    <xdr:to>
      <xdr:col>24</xdr:col>
      <xdr:colOff>114300</xdr:colOff>
      <xdr:row>35</xdr:row>
      <xdr:rowOff>114376</xdr:rowOff>
    </xdr:to>
    <xdr:sp macro="" textlink="">
      <xdr:nvSpPr>
        <xdr:cNvPr id="82" name="楕円 81"/>
        <xdr:cNvSpPr/>
      </xdr:nvSpPr>
      <xdr:spPr>
        <a:xfrm>
          <a:off x="4584700" y="60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162653</xdr:rowOff>
    </xdr:from>
    <xdr:ext cx="534377" cy="259045"/>
    <xdr:sp macro="" textlink="">
      <xdr:nvSpPr>
        <xdr:cNvPr id="83" name="人件費該当値テキスト"/>
        <xdr:cNvSpPr txBox="1"/>
      </xdr:nvSpPr>
      <xdr:spPr>
        <a:xfrm>
          <a:off x="4686300" y="59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8727</xdr:rowOff>
    </xdr:from>
    <xdr:to>
      <xdr:col>20</xdr:col>
      <xdr:colOff>38100</xdr:colOff>
      <xdr:row>35</xdr:row>
      <xdr:rowOff>110327</xdr:rowOff>
    </xdr:to>
    <xdr:sp macro="" textlink="">
      <xdr:nvSpPr>
        <xdr:cNvPr id="84" name="楕円 83"/>
        <xdr:cNvSpPr/>
      </xdr:nvSpPr>
      <xdr:spPr>
        <a:xfrm>
          <a:off x="3746500" y="600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101454</xdr:rowOff>
    </xdr:from>
    <xdr:ext cx="534377" cy="259045"/>
    <xdr:sp macro="" textlink="">
      <xdr:nvSpPr>
        <xdr:cNvPr id="85" name="テキスト ボックス 84"/>
        <xdr:cNvSpPr txBox="1"/>
      </xdr:nvSpPr>
      <xdr:spPr>
        <a:xfrm>
          <a:off x="3530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141347</xdr:rowOff>
    </xdr:from>
    <xdr:to>
      <xdr:col>15</xdr:col>
      <xdr:colOff>101600</xdr:colOff>
      <xdr:row>35</xdr:row>
      <xdr:rowOff>71497</xdr:rowOff>
    </xdr:to>
    <xdr:sp macro="" textlink="">
      <xdr:nvSpPr>
        <xdr:cNvPr id="86" name="楕円 85"/>
        <xdr:cNvSpPr/>
      </xdr:nvSpPr>
      <xdr:spPr>
        <a:xfrm>
          <a:off x="2857500" y="59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62624</xdr:rowOff>
    </xdr:from>
    <xdr:ext cx="534377" cy="259045"/>
    <xdr:sp macro="" textlink="">
      <xdr:nvSpPr>
        <xdr:cNvPr id="87" name="テキスト ボックス 86"/>
        <xdr:cNvSpPr txBox="1"/>
      </xdr:nvSpPr>
      <xdr:spPr>
        <a:xfrm>
          <a:off x="2641111" y="60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161072</xdr:rowOff>
    </xdr:from>
    <xdr:to>
      <xdr:col>10</xdr:col>
      <xdr:colOff>165100</xdr:colOff>
      <xdr:row>35</xdr:row>
      <xdr:rowOff>91222</xdr:rowOff>
    </xdr:to>
    <xdr:sp macro="" textlink="">
      <xdr:nvSpPr>
        <xdr:cNvPr id="88" name="楕円 87"/>
        <xdr:cNvSpPr/>
      </xdr:nvSpPr>
      <xdr:spPr>
        <a:xfrm>
          <a:off x="1968500" y="59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82349</xdr:rowOff>
    </xdr:from>
    <xdr:ext cx="534377" cy="259045"/>
    <xdr:sp macro="" textlink="">
      <xdr:nvSpPr>
        <xdr:cNvPr id="89" name="テキスト ボックス 88"/>
        <xdr:cNvSpPr txBox="1"/>
      </xdr:nvSpPr>
      <xdr:spPr>
        <a:xfrm>
          <a:off x="1752111" y="60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128840</xdr:rowOff>
    </xdr:from>
    <xdr:to>
      <xdr:col>6</xdr:col>
      <xdr:colOff>38100</xdr:colOff>
      <xdr:row>35</xdr:row>
      <xdr:rowOff>58990</xdr:rowOff>
    </xdr:to>
    <xdr:sp macro="" textlink="">
      <xdr:nvSpPr>
        <xdr:cNvPr id="90" name="楕円 89"/>
        <xdr:cNvSpPr/>
      </xdr:nvSpPr>
      <xdr:spPr>
        <a:xfrm>
          <a:off x="1079500" y="59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50117</xdr:rowOff>
    </xdr:from>
    <xdr:ext cx="534377" cy="259045"/>
    <xdr:sp macro="" textlink="">
      <xdr:nvSpPr>
        <xdr:cNvPr id="91" name="テキスト ボックス 90"/>
        <xdr:cNvSpPr txBox="1"/>
      </xdr:nvSpPr>
      <xdr:spPr>
        <a:xfrm>
          <a:off x="863111" y="60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151839</xdr:rowOff>
    </xdr:from>
    <xdr:to>
      <xdr:col>24</xdr:col>
      <xdr:colOff>63500</xdr:colOff>
      <xdr:row>59</xdr:row>
      <xdr:rowOff>34978</xdr:rowOff>
    </xdr:to>
    <xdr:cxnSp macro="">
      <xdr:nvCxnSpPr>
        <xdr:cNvPr id="119" name="直線コネクタ 118"/>
        <xdr:cNvCxnSpPr/>
      </xdr:nvCxnSpPr>
      <xdr:spPr>
        <a:xfrm flipV="1">
          <a:off x="3797300" y="10095939"/>
          <a:ext cx="838200" cy="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34978</xdr:rowOff>
    </xdr:from>
    <xdr:to>
      <xdr:col>19</xdr:col>
      <xdr:colOff>177800</xdr:colOff>
      <xdr:row>59</xdr:row>
      <xdr:rowOff>40419</xdr:rowOff>
    </xdr:to>
    <xdr:cxnSp macro="">
      <xdr:nvCxnSpPr>
        <xdr:cNvPr id="122" name="直線コネクタ 121"/>
        <xdr:cNvCxnSpPr/>
      </xdr:nvCxnSpPr>
      <xdr:spPr>
        <a:xfrm flipV="1">
          <a:off x="2908300" y="10150528"/>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121005</xdr:rowOff>
    </xdr:from>
    <xdr:ext cx="534377" cy="259045"/>
    <xdr:sp macro="" textlink="">
      <xdr:nvSpPr>
        <xdr:cNvPr id="124" name="テキスト ボックス 123"/>
        <xdr:cNvSpPr txBox="1"/>
      </xdr:nvSpPr>
      <xdr:spPr>
        <a:xfrm>
          <a:off x="3530111" y="95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35344</xdr:rowOff>
    </xdr:from>
    <xdr:to>
      <xdr:col>15</xdr:col>
      <xdr:colOff>50800</xdr:colOff>
      <xdr:row>59</xdr:row>
      <xdr:rowOff>40419</xdr:rowOff>
    </xdr:to>
    <xdr:cxnSp macro="">
      <xdr:nvCxnSpPr>
        <xdr:cNvPr id="125" name="直線コネクタ 124"/>
        <xdr:cNvCxnSpPr/>
      </xdr:nvCxnSpPr>
      <xdr:spPr>
        <a:xfrm>
          <a:off x="2019300" y="10150894"/>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154174</xdr:rowOff>
    </xdr:from>
    <xdr:ext cx="534377" cy="259045"/>
    <xdr:sp macro="" textlink="">
      <xdr:nvSpPr>
        <xdr:cNvPr id="127" name="テキスト ボックス 126"/>
        <xdr:cNvSpPr txBox="1"/>
      </xdr:nvSpPr>
      <xdr:spPr>
        <a:xfrm>
          <a:off x="2641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35344</xdr:rowOff>
    </xdr:from>
    <xdr:to>
      <xdr:col>10</xdr:col>
      <xdr:colOff>114300</xdr:colOff>
      <xdr:row>59</xdr:row>
      <xdr:rowOff>62593</xdr:rowOff>
    </xdr:to>
    <xdr:cxnSp macro="">
      <xdr:nvCxnSpPr>
        <xdr:cNvPr id="128" name="直線コネクタ 127"/>
        <xdr:cNvCxnSpPr/>
      </xdr:nvCxnSpPr>
      <xdr:spPr>
        <a:xfrm flipV="1">
          <a:off x="1130300" y="10150894"/>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101039</xdr:rowOff>
    </xdr:from>
    <xdr:to>
      <xdr:col>24</xdr:col>
      <xdr:colOff>114300</xdr:colOff>
      <xdr:row>59</xdr:row>
      <xdr:rowOff>31189</xdr:rowOff>
    </xdr:to>
    <xdr:sp macro="" textlink="">
      <xdr:nvSpPr>
        <xdr:cNvPr id="138" name="楕円 137"/>
        <xdr:cNvSpPr/>
      </xdr:nvSpPr>
      <xdr:spPr>
        <a:xfrm>
          <a:off x="4584700" y="100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15966</xdr:rowOff>
    </xdr:from>
    <xdr:ext cx="534377" cy="259045"/>
    <xdr:sp macro="" textlink="">
      <xdr:nvSpPr>
        <xdr:cNvPr id="139" name="物件費該当値テキスト"/>
        <xdr:cNvSpPr txBox="1"/>
      </xdr:nvSpPr>
      <xdr:spPr>
        <a:xfrm>
          <a:off x="4686300" y="996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155628</xdr:rowOff>
    </xdr:from>
    <xdr:to>
      <xdr:col>20</xdr:col>
      <xdr:colOff>38100</xdr:colOff>
      <xdr:row>59</xdr:row>
      <xdr:rowOff>85778</xdr:rowOff>
    </xdr:to>
    <xdr:sp macro="" textlink="">
      <xdr:nvSpPr>
        <xdr:cNvPr id="140" name="楕円 139"/>
        <xdr:cNvSpPr/>
      </xdr:nvSpPr>
      <xdr:spPr>
        <a:xfrm>
          <a:off x="3746500" y="100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76905</xdr:rowOff>
    </xdr:from>
    <xdr:ext cx="534377" cy="259045"/>
    <xdr:sp macro="" textlink="">
      <xdr:nvSpPr>
        <xdr:cNvPr id="141" name="テキスト ボックス 140"/>
        <xdr:cNvSpPr txBox="1"/>
      </xdr:nvSpPr>
      <xdr:spPr>
        <a:xfrm>
          <a:off x="3530111" y="1019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161069</xdr:rowOff>
    </xdr:from>
    <xdr:to>
      <xdr:col>15</xdr:col>
      <xdr:colOff>101600</xdr:colOff>
      <xdr:row>59</xdr:row>
      <xdr:rowOff>91219</xdr:rowOff>
    </xdr:to>
    <xdr:sp macro="" textlink="">
      <xdr:nvSpPr>
        <xdr:cNvPr id="142" name="楕円 141"/>
        <xdr:cNvSpPr/>
      </xdr:nvSpPr>
      <xdr:spPr>
        <a:xfrm>
          <a:off x="2857500" y="101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82346</xdr:rowOff>
    </xdr:from>
    <xdr:ext cx="534377" cy="259045"/>
    <xdr:sp macro="" textlink="">
      <xdr:nvSpPr>
        <xdr:cNvPr id="143" name="テキスト ボックス 142"/>
        <xdr:cNvSpPr txBox="1"/>
      </xdr:nvSpPr>
      <xdr:spPr>
        <a:xfrm>
          <a:off x="2641111" y="101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155994</xdr:rowOff>
    </xdr:from>
    <xdr:to>
      <xdr:col>10</xdr:col>
      <xdr:colOff>165100</xdr:colOff>
      <xdr:row>59</xdr:row>
      <xdr:rowOff>86144</xdr:rowOff>
    </xdr:to>
    <xdr:sp macro="" textlink="">
      <xdr:nvSpPr>
        <xdr:cNvPr id="144" name="楕円 143"/>
        <xdr:cNvSpPr/>
      </xdr:nvSpPr>
      <xdr:spPr>
        <a:xfrm>
          <a:off x="1968500" y="10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77271</xdr:rowOff>
    </xdr:from>
    <xdr:ext cx="534377" cy="259045"/>
    <xdr:sp macro="" textlink="">
      <xdr:nvSpPr>
        <xdr:cNvPr id="145" name="テキスト ボックス 144"/>
        <xdr:cNvSpPr txBox="1"/>
      </xdr:nvSpPr>
      <xdr:spPr>
        <a:xfrm>
          <a:off x="1752111" y="1019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11793</xdr:rowOff>
    </xdr:from>
    <xdr:to>
      <xdr:col>6</xdr:col>
      <xdr:colOff>38100</xdr:colOff>
      <xdr:row>59</xdr:row>
      <xdr:rowOff>113393</xdr:rowOff>
    </xdr:to>
    <xdr:sp macro="" textlink="">
      <xdr:nvSpPr>
        <xdr:cNvPr id="146" name="楕円 145"/>
        <xdr:cNvSpPr/>
      </xdr:nvSpPr>
      <xdr:spPr>
        <a:xfrm>
          <a:off x="1079500" y="101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104520</xdr:rowOff>
    </xdr:from>
    <xdr:ext cx="534377" cy="259045"/>
    <xdr:sp macro="" textlink="">
      <xdr:nvSpPr>
        <xdr:cNvPr id="147" name="テキスト ボックス 146"/>
        <xdr:cNvSpPr txBox="1"/>
      </xdr:nvSpPr>
      <xdr:spPr>
        <a:xfrm>
          <a:off x="863111" y="1022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126746</xdr:rowOff>
    </xdr:from>
    <xdr:to>
      <xdr:col>24</xdr:col>
      <xdr:colOff>63500</xdr:colOff>
      <xdr:row>77</xdr:row>
      <xdr:rowOff>148082</xdr:rowOff>
    </xdr:to>
    <xdr:cxnSp macro="">
      <xdr:nvCxnSpPr>
        <xdr:cNvPr id="176" name="直線コネクタ 175"/>
        <xdr:cNvCxnSpPr/>
      </xdr:nvCxnSpPr>
      <xdr:spPr>
        <a:xfrm>
          <a:off x="3797300" y="13328396"/>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126746</xdr:rowOff>
    </xdr:from>
    <xdr:to>
      <xdr:col>19</xdr:col>
      <xdr:colOff>177800</xdr:colOff>
      <xdr:row>77</xdr:row>
      <xdr:rowOff>148462</xdr:rowOff>
    </xdr:to>
    <xdr:cxnSp macro="">
      <xdr:nvCxnSpPr>
        <xdr:cNvPr id="179" name="直線コネクタ 178"/>
        <xdr:cNvCxnSpPr/>
      </xdr:nvCxnSpPr>
      <xdr:spPr>
        <a:xfrm flipV="1">
          <a:off x="2908300" y="13328396"/>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105918</xdr:rowOff>
    </xdr:from>
    <xdr:to>
      <xdr:col>15</xdr:col>
      <xdr:colOff>50800</xdr:colOff>
      <xdr:row>77</xdr:row>
      <xdr:rowOff>148462</xdr:rowOff>
    </xdr:to>
    <xdr:cxnSp macro="">
      <xdr:nvCxnSpPr>
        <xdr:cNvPr id="182" name="直線コネクタ 181"/>
        <xdr:cNvCxnSpPr/>
      </xdr:nvCxnSpPr>
      <xdr:spPr>
        <a:xfrm>
          <a:off x="2019300" y="13307568"/>
          <a:ext cx="889000" cy="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38736</xdr:rowOff>
    </xdr:from>
    <xdr:to>
      <xdr:col>10</xdr:col>
      <xdr:colOff>114300</xdr:colOff>
      <xdr:row>77</xdr:row>
      <xdr:rowOff>105918</xdr:rowOff>
    </xdr:to>
    <xdr:cxnSp macro="">
      <xdr:nvCxnSpPr>
        <xdr:cNvPr id="185" name="直線コネクタ 184"/>
        <xdr:cNvCxnSpPr/>
      </xdr:nvCxnSpPr>
      <xdr:spPr>
        <a:xfrm>
          <a:off x="1130300" y="13240386"/>
          <a:ext cx="889000" cy="6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97282</xdr:rowOff>
    </xdr:from>
    <xdr:to>
      <xdr:col>24</xdr:col>
      <xdr:colOff>114300</xdr:colOff>
      <xdr:row>78</xdr:row>
      <xdr:rowOff>27432</xdr:rowOff>
    </xdr:to>
    <xdr:sp macro="" textlink="">
      <xdr:nvSpPr>
        <xdr:cNvPr id="195" name="楕円 194"/>
        <xdr:cNvSpPr/>
      </xdr:nvSpPr>
      <xdr:spPr>
        <a:xfrm>
          <a:off x="4584700" y="132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75709</xdr:rowOff>
    </xdr:from>
    <xdr:ext cx="469744" cy="259045"/>
    <xdr:sp macro="" textlink="">
      <xdr:nvSpPr>
        <xdr:cNvPr id="196" name="維持補修費該当値テキスト"/>
        <xdr:cNvSpPr txBox="1"/>
      </xdr:nvSpPr>
      <xdr:spPr>
        <a:xfrm>
          <a:off x="4686300" y="1327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75946</xdr:rowOff>
    </xdr:from>
    <xdr:to>
      <xdr:col>20</xdr:col>
      <xdr:colOff>38100</xdr:colOff>
      <xdr:row>78</xdr:row>
      <xdr:rowOff>6096</xdr:rowOff>
    </xdr:to>
    <xdr:sp macro="" textlink="">
      <xdr:nvSpPr>
        <xdr:cNvPr id="197" name="楕円 196"/>
        <xdr:cNvSpPr/>
      </xdr:nvSpPr>
      <xdr:spPr>
        <a:xfrm>
          <a:off x="3746500" y="132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168673</xdr:rowOff>
    </xdr:from>
    <xdr:ext cx="469744" cy="259045"/>
    <xdr:sp macro="" textlink="">
      <xdr:nvSpPr>
        <xdr:cNvPr id="198" name="テキスト ボックス 197"/>
        <xdr:cNvSpPr txBox="1"/>
      </xdr:nvSpPr>
      <xdr:spPr>
        <a:xfrm>
          <a:off x="3562428" y="1337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97662</xdr:rowOff>
    </xdr:from>
    <xdr:to>
      <xdr:col>15</xdr:col>
      <xdr:colOff>101600</xdr:colOff>
      <xdr:row>78</xdr:row>
      <xdr:rowOff>27812</xdr:rowOff>
    </xdr:to>
    <xdr:sp macro="" textlink="">
      <xdr:nvSpPr>
        <xdr:cNvPr id="199" name="楕円 198"/>
        <xdr:cNvSpPr/>
      </xdr:nvSpPr>
      <xdr:spPr>
        <a:xfrm>
          <a:off x="2857500" y="1329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18939</xdr:rowOff>
    </xdr:from>
    <xdr:ext cx="469744" cy="259045"/>
    <xdr:sp macro="" textlink="">
      <xdr:nvSpPr>
        <xdr:cNvPr id="200" name="テキスト ボックス 199"/>
        <xdr:cNvSpPr txBox="1"/>
      </xdr:nvSpPr>
      <xdr:spPr>
        <a:xfrm>
          <a:off x="2673428" y="1339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55118</xdr:rowOff>
    </xdr:from>
    <xdr:to>
      <xdr:col>10</xdr:col>
      <xdr:colOff>165100</xdr:colOff>
      <xdr:row>77</xdr:row>
      <xdr:rowOff>156718</xdr:rowOff>
    </xdr:to>
    <xdr:sp macro="" textlink="">
      <xdr:nvSpPr>
        <xdr:cNvPr id="201" name="楕円 200"/>
        <xdr:cNvSpPr/>
      </xdr:nvSpPr>
      <xdr:spPr>
        <a:xfrm>
          <a:off x="1968500" y="132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147845</xdr:rowOff>
    </xdr:from>
    <xdr:ext cx="469744" cy="259045"/>
    <xdr:sp macro="" textlink="">
      <xdr:nvSpPr>
        <xdr:cNvPr id="202" name="テキスト ボックス 201"/>
        <xdr:cNvSpPr txBox="1"/>
      </xdr:nvSpPr>
      <xdr:spPr>
        <a:xfrm>
          <a:off x="1784428" y="1334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159386</xdr:rowOff>
    </xdr:from>
    <xdr:to>
      <xdr:col>6</xdr:col>
      <xdr:colOff>38100</xdr:colOff>
      <xdr:row>77</xdr:row>
      <xdr:rowOff>89536</xdr:rowOff>
    </xdr:to>
    <xdr:sp macro="" textlink="">
      <xdr:nvSpPr>
        <xdr:cNvPr id="203" name="楕円 202"/>
        <xdr:cNvSpPr/>
      </xdr:nvSpPr>
      <xdr:spPr>
        <a:xfrm>
          <a:off x="1079500" y="131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80663</xdr:rowOff>
    </xdr:from>
    <xdr:ext cx="469744" cy="259045"/>
    <xdr:sp macro="" textlink="">
      <xdr:nvSpPr>
        <xdr:cNvPr id="204" name="テキスト ボックス 203"/>
        <xdr:cNvSpPr txBox="1"/>
      </xdr:nvSpPr>
      <xdr:spPr>
        <a:xfrm>
          <a:off x="895428" y="132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23076</xdr:rowOff>
    </xdr:from>
    <xdr:to>
      <xdr:col>24</xdr:col>
      <xdr:colOff>63500</xdr:colOff>
      <xdr:row>98</xdr:row>
      <xdr:rowOff>33592</xdr:rowOff>
    </xdr:to>
    <xdr:cxnSp macro="">
      <xdr:nvCxnSpPr>
        <xdr:cNvPr id="234" name="直線コネクタ 233"/>
        <xdr:cNvCxnSpPr/>
      </xdr:nvCxnSpPr>
      <xdr:spPr>
        <a:xfrm>
          <a:off x="3797300" y="16825176"/>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23076</xdr:rowOff>
    </xdr:from>
    <xdr:to>
      <xdr:col>19</xdr:col>
      <xdr:colOff>177800</xdr:colOff>
      <xdr:row>98</xdr:row>
      <xdr:rowOff>86601</xdr:rowOff>
    </xdr:to>
    <xdr:cxnSp macro="">
      <xdr:nvCxnSpPr>
        <xdr:cNvPr id="237" name="直線コネクタ 236"/>
        <xdr:cNvCxnSpPr/>
      </xdr:nvCxnSpPr>
      <xdr:spPr>
        <a:xfrm flipV="1">
          <a:off x="2908300" y="16825176"/>
          <a:ext cx="889000" cy="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86601</xdr:rowOff>
    </xdr:from>
    <xdr:to>
      <xdr:col>15</xdr:col>
      <xdr:colOff>50800</xdr:colOff>
      <xdr:row>98</xdr:row>
      <xdr:rowOff>131014</xdr:rowOff>
    </xdr:to>
    <xdr:cxnSp macro="">
      <xdr:nvCxnSpPr>
        <xdr:cNvPr id="240" name="直線コネクタ 239"/>
        <xdr:cNvCxnSpPr/>
      </xdr:nvCxnSpPr>
      <xdr:spPr>
        <a:xfrm flipV="1">
          <a:off x="2019300" y="16888701"/>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131014</xdr:rowOff>
    </xdr:from>
    <xdr:to>
      <xdr:col>10</xdr:col>
      <xdr:colOff>114300</xdr:colOff>
      <xdr:row>99</xdr:row>
      <xdr:rowOff>22543</xdr:rowOff>
    </xdr:to>
    <xdr:cxnSp macro="">
      <xdr:nvCxnSpPr>
        <xdr:cNvPr id="243" name="直線コネクタ 242"/>
        <xdr:cNvCxnSpPr/>
      </xdr:nvCxnSpPr>
      <xdr:spPr>
        <a:xfrm flipV="1">
          <a:off x="1130300" y="16933114"/>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154242</xdr:rowOff>
    </xdr:from>
    <xdr:to>
      <xdr:col>24</xdr:col>
      <xdr:colOff>114300</xdr:colOff>
      <xdr:row>98</xdr:row>
      <xdr:rowOff>84392</xdr:rowOff>
    </xdr:to>
    <xdr:sp macro="" textlink="">
      <xdr:nvSpPr>
        <xdr:cNvPr id="253" name="楕円 252"/>
        <xdr:cNvSpPr/>
      </xdr:nvSpPr>
      <xdr:spPr>
        <a:xfrm>
          <a:off x="4584700" y="167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132669</xdr:rowOff>
    </xdr:from>
    <xdr:ext cx="534377" cy="259045"/>
    <xdr:sp macro="" textlink="">
      <xdr:nvSpPr>
        <xdr:cNvPr id="254" name="扶助費該当値テキスト"/>
        <xdr:cNvSpPr txBox="1"/>
      </xdr:nvSpPr>
      <xdr:spPr>
        <a:xfrm>
          <a:off x="4686300" y="1676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143726</xdr:rowOff>
    </xdr:from>
    <xdr:to>
      <xdr:col>20</xdr:col>
      <xdr:colOff>38100</xdr:colOff>
      <xdr:row>98</xdr:row>
      <xdr:rowOff>73876</xdr:rowOff>
    </xdr:to>
    <xdr:sp macro="" textlink="">
      <xdr:nvSpPr>
        <xdr:cNvPr id="255" name="楕円 254"/>
        <xdr:cNvSpPr/>
      </xdr:nvSpPr>
      <xdr:spPr>
        <a:xfrm>
          <a:off x="3746500" y="167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65003</xdr:rowOff>
    </xdr:from>
    <xdr:ext cx="534377" cy="259045"/>
    <xdr:sp macro="" textlink="">
      <xdr:nvSpPr>
        <xdr:cNvPr id="256" name="テキスト ボックス 255"/>
        <xdr:cNvSpPr txBox="1"/>
      </xdr:nvSpPr>
      <xdr:spPr>
        <a:xfrm>
          <a:off x="3530111" y="1686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35801</xdr:rowOff>
    </xdr:from>
    <xdr:to>
      <xdr:col>15</xdr:col>
      <xdr:colOff>101600</xdr:colOff>
      <xdr:row>98</xdr:row>
      <xdr:rowOff>137401</xdr:rowOff>
    </xdr:to>
    <xdr:sp macro="" textlink="">
      <xdr:nvSpPr>
        <xdr:cNvPr id="257" name="楕円 256"/>
        <xdr:cNvSpPr/>
      </xdr:nvSpPr>
      <xdr:spPr>
        <a:xfrm>
          <a:off x="2857500" y="168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128528</xdr:rowOff>
    </xdr:from>
    <xdr:ext cx="534377" cy="259045"/>
    <xdr:sp macro="" textlink="">
      <xdr:nvSpPr>
        <xdr:cNvPr id="258" name="テキスト ボックス 257"/>
        <xdr:cNvSpPr txBox="1"/>
      </xdr:nvSpPr>
      <xdr:spPr>
        <a:xfrm>
          <a:off x="2641111" y="1693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80214</xdr:rowOff>
    </xdr:from>
    <xdr:to>
      <xdr:col>10</xdr:col>
      <xdr:colOff>165100</xdr:colOff>
      <xdr:row>99</xdr:row>
      <xdr:rowOff>10364</xdr:rowOff>
    </xdr:to>
    <xdr:sp macro="" textlink="">
      <xdr:nvSpPr>
        <xdr:cNvPr id="259" name="楕円 258"/>
        <xdr:cNvSpPr/>
      </xdr:nvSpPr>
      <xdr:spPr>
        <a:xfrm>
          <a:off x="1968500" y="168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1491</xdr:rowOff>
    </xdr:from>
    <xdr:ext cx="534377" cy="259045"/>
    <xdr:sp macro="" textlink="">
      <xdr:nvSpPr>
        <xdr:cNvPr id="260" name="テキスト ボックス 259"/>
        <xdr:cNvSpPr txBox="1"/>
      </xdr:nvSpPr>
      <xdr:spPr>
        <a:xfrm>
          <a:off x="1752111" y="1697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143193</xdr:rowOff>
    </xdr:from>
    <xdr:to>
      <xdr:col>6</xdr:col>
      <xdr:colOff>38100</xdr:colOff>
      <xdr:row>99</xdr:row>
      <xdr:rowOff>73343</xdr:rowOff>
    </xdr:to>
    <xdr:sp macro="" textlink="">
      <xdr:nvSpPr>
        <xdr:cNvPr id="261" name="楕円 260"/>
        <xdr:cNvSpPr/>
      </xdr:nvSpPr>
      <xdr:spPr>
        <a:xfrm>
          <a:off x="1079500" y="169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64470</xdr:rowOff>
    </xdr:from>
    <xdr:ext cx="534377" cy="259045"/>
    <xdr:sp macro="" textlink="">
      <xdr:nvSpPr>
        <xdr:cNvPr id="262" name="テキスト ボックス 261"/>
        <xdr:cNvSpPr txBox="1"/>
      </xdr:nvSpPr>
      <xdr:spPr>
        <a:xfrm>
          <a:off x="863111" y="1703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31776</xdr:rowOff>
    </xdr:from>
    <xdr:to>
      <xdr:col>55</xdr:col>
      <xdr:colOff>0</xdr:colOff>
      <xdr:row>37</xdr:row>
      <xdr:rowOff>43777</xdr:rowOff>
    </xdr:to>
    <xdr:cxnSp macro="">
      <xdr:nvCxnSpPr>
        <xdr:cNvPr id="291" name="直線コネクタ 290"/>
        <xdr:cNvCxnSpPr/>
      </xdr:nvCxnSpPr>
      <xdr:spPr>
        <a:xfrm>
          <a:off x="9639300" y="6375426"/>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15621</xdr:rowOff>
    </xdr:from>
    <xdr:to>
      <xdr:col>50</xdr:col>
      <xdr:colOff>114300</xdr:colOff>
      <xdr:row>37</xdr:row>
      <xdr:rowOff>31776</xdr:rowOff>
    </xdr:to>
    <xdr:cxnSp macro="">
      <xdr:nvCxnSpPr>
        <xdr:cNvPr id="294" name="直線コネクタ 293"/>
        <xdr:cNvCxnSpPr/>
      </xdr:nvCxnSpPr>
      <xdr:spPr>
        <a:xfrm>
          <a:off x="8750300" y="6359271"/>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15621</xdr:rowOff>
    </xdr:from>
    <xdr:to>
      <xdr:col>45</xdr:col>
      <xdr:colOff>177800</xdr:colOff>
      <xdr:row>37</xdr:row>
      <xdr:rowOff>53353</xdr:rowOff>
    </xdr:to>
    <xdr:cxnSp macro="">
      <xdr:nvCxnSpPr>
        <xdr:cNvPr id="297" name="直線コネクタ 296"/>
        <xdr:cNvCxnSpPr/>
      </xdr:nvCxnSpPr>
      <xdr:spPr>
        <a:xfrm flipV="1">
          <a:off x="7861300" y="6359271"/>
          <a:ext cx="889000" cy="3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53353</xdr:rowOff>
    </xdr:from>
    <xdr:to>
      <xdr:col>41</xdr:col>
      <xdr:colOff>50800</xdr:colOff>
      <xdr:row>37</xdr:row>
      <xdr:rowOff>93878</xdr:rowOff>
    </xdr:to>
    <xdr:cxnSp macro="">
      <xdr:nvCxnSpPr>
        <xdr:cNvPr id="300" name="直線コネクタ 299"/>
        <xdr:cNvCxnSpPr/>
      </xdr:nvCxnSpPr>
      <xdr:spPr>
        <a:xfrm flipV="1">
          <a:off x="6972300" y="6397003"/>
          <a:ext cx="889000" cy="4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164427</xdr:rowOff>
    </xdr:from>
    <xdr:to>
      <xdr:col>55</xdr:col>
      <xdr:colOff>50800</xdr:colOff>
      <xdr:row>37</xdr:row>
      <xdr:rowOff>94577</xdr:rowOff>
    </xdr:to>
    <xdr:sp macro="" textlink="">
      <xdr:nvSpPr>
        <xdr:cNvPr id="310" name="楕円 309"/>
        <xdr:cNvSpPr/>
      </xdr:nvSpPr>
      <xdr:spPr>
        <a:xfrm>
          <a:off x="10426700" y="63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142854</xdr:rowOff>
    </xdr:from>
    <xdr:ext cx="534377" cy="259045"/>
    <xdr:sp macro="" textlink="">
      <xdr:nvSpPr>
        <xdr:cNvPr id="311" name="補助費等該当値テキスト"/>
        <xdr:cNvSpPr txBox="1"/>
      </xdr:nvSpPr>
      <xdr:spPr>
        <a:xfrm>
          <a:off x="10528300" y="631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152426</xdr:rowOff>
    </xdr:from>
    <xdr:to>
      <xdr:col>50</xdr:col>
      <xdr:colOff>165100</xdr:colOff>
      <xdr:row>37</xdr:row>
      <xdr:rowOff>82576</xdr:rowOff>
    </xdr:to>
    <xdr:sp macro="" textlink="">
      <xdr:nvSpPr>
        <xdr:cNvPr id="312" name="楕円 311"/>
        <xdr:cNvSpPr/>
      </xdr:nvSpPr>
      <xdr:spPr>
        <a:xfrm>
          <a:off x="9588500" y="63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73703</xdr:rowOff>
    </xdr:from>
    <xdr:ext cx="534377" cy="259045"/>
    <xdr:sp macro="" textlink="">
      <xdr:nvSpPr>
        <xdr:cNvPr id="313" name="テキスト ボックス 312"/>
        <xdr:cNvSpPr txBox="1"/>
      </xdr:nvSpPr>
      <xdr:spPr>
        <a:xfrm>
          <a:off x="9372111" y="64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136271</xdr:rowOff>
    </xdr:from>
    <xdr:to>
      <xdr:col>46</xdr:col>
      <xdr:colOff>38100</xdr:colOff>
      <xdr:row>37</xdr:row>
      <xdr:rowOff>66421</xdr:rowOff>
    </xdr:to>
    <xdr:sp macro="" textlink="">
      <xdr:nvSpPr>
        <xdr:cNvPr id="314" name="楕円 313"/>
        <xdr:cNvSpPr/>
      </xdr:nvSpPr>
      <xdr:spPr>
        <a:xfrm>
          <a:off x="8699500" y="63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57548</xdr:rowOff>
    </xdr:from>
    <xdr:ext cx="534377" cy="259045"/>
    <xdr:sp macro="" textlink="">
      <xdr:nvSpPr>
        <xdr:cNvPr id="315" name="テキスト ボックス 314"/>
        <xdr:cNvSpPr txBox="1"/>
      </xdr:nvSpPr>
      <xdr:spPr>
        <a:xfrm>
          <a:off x="8483111" y="64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2553</xdr:rowOff>
    </xdr:from>
    <xdr:to>
      <xdr:col>41</xdr:col>
      <xdr:colOff>101600</xdr:colOff>
      <xdr:row>37</xdr:row>
      <xdr:rowOff>104153</xdr:rowOff>
    </xdr:to>
    <xdr:sp macro="" textlink="">
      <xdr:nvSpPr>
        <xdr:cNvPr id="316" name="楕円 315"/>
        <xdr:cNvSpPr/>
      </xdr:nvSpPr>
      <xdr:spPr>
        <a:xfrm>
          <a:off x="7810500" y="63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95280</xdr:rowOff>
    </xdr:from>
    <xdr:ext cx="534377" cy="259045"/>
    <xdr:sp macro="" textlink="">
      <xdr:nvSpPr>
        <xdr:cNvPr id="317" name="テキスト ボックス 316"/>
        <xdr:cNvSpPr txBox="1"/>
      </xdr:nvSpPr>
      <xdr:spPr>
        <a:xfrm>
          <a:off x="7594111" y="64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43078</xdr:rowOff>
    </xdr:from>
    <xdr:to>
      <xdr:col>36</xdr:col>
      <xdr:colOff>165100</xdr:colOff>
      <xdr:row>37</xdr:row>
      <xdr:rowOff>144678</xdr:rowOff>
    </xdr:to>
    <xdr:sp macro="" textlink="">
      <xdr:nvSpPr>
        <xdr:cNvPr id="318" name="楕円 317"/>
        <xdr:cNvSpPr/>
      </xdr:nvSpPr>
      <xdr:spPr>
        <a:xfrm>
          <a:off x="6921500" y="63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135806</xdr:rowOff>
    </xdr:from>
    <xdr:ext cx="534377" cy="259045"/>
    <xdr:sp macro="" textlink="">
      <xdr:nvSpPr>
        <xdr:cNvPr id="319" name="テキスト ボックス 318"/>
        <xdr:cNvSpPr txBox="1"/>
      </xdr:nvSpPr>
      <xdr:spPr>
        <a:xfrm>
          <a:off x="6705111" y="64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82114</xdr:rowOff>
    </xdr:from>
    <xdr:to>
      <xdr:col>55</xdr:col>
      <xdr:colOff>0</xdr:colOff>
      <xdr:row>57</xdr:row>
      <xdr:rowOff>109917</xdr:rowOff>
    </xdr:to>
    <xdr:cxnSp macro="">
      <xdr:nvCxnSpPr>
        <xdr:cNvPr id="350" name="直線コネクタ 349"/>
        <xdr:cNvCxnSpPr/>
      </xdr:nvCxnSpPr>
      <xdr:spPr>
        <a:xfrm>
          <a:off x="9639300" y="9683314"/>
          <a:ext cx="838200" cy="19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82114</xdr:rowOff>
    </xdr:from>
    <xdr:to>
      <xdr:col>50</xdr:col>
      <xdr:colOff>114300</xdr:colOff>
      <xdr:row>57</xdr:row>
      <xdr:rowOff>233</xdr:rowOff>
    </xdr:to>
    <xdr:cxnSp macro="">
      <xdr:nvCxnSpPr>
        <xdr:cNvPr id="353" name="直線コネクタ 352"/>
        <xdr:cNvCxnSpPr/>
      </xdr:nvCxnSpPr>
      <xdr:spPr>
        <a:xfrm flipV="1">
          <a:off x="8750300" y="9683314"/>
          <a:ext cx="889000" cy="8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5" name="テキスト ボックス 354"/>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73036</xdr:rowOff>
    </xdr:from>
    <xdr:to>
      <xdr:col>45</xdr:col>
      <xdr:colOff>177800</xdr:colOff>
      <xdr:row>57</xdr:row>
      <xdr:rowOff>233</xdr:rowOff>
    </xdr:to>
    <xdr:cxnSp macro="">
      <xdr:nvCxnSpPr>
        <xdr:cNvPr id="356" name="直線コネクタ 355"/>
        <xdr:cNvCxnSpPr/>
      </xdr:nvCxnSpPr>
      <xdr:spPr>
        <a:xfrm>
          <a:off x="7861300" y="9674236"/>
          <a:ext cx="889000" cy="9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581</xdr:rowOff>
    </xdr:from>
    <xdr:to>
      <xdr:col>41</xdr:col>
      <xdr:colOff>50800</xdr:colOff>
      <xdr:row>56</xdr:row>
      <xdr:rowOff>73036</xdr:rowOff>
    </xdr:to>
    <xdr:cxnSp macro="">
      <xdr:nvCxnSpPr>
        <xdr:cNvPr id="359" name="直線コネクタ 358"/>
        <xdr:cNvCxnSpPr/>
      </xdr:nvCxnSpPr>
      <xdr:spPr>
        <a:xfrm>
          <a:off x="6972300" y="9601781"/>
          <a:ext cx="889000" cy="7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101726</xdr:rowOff>
    </xdr:from>
    <xdr:ext cx="534377" cy="259045"/>
    <xdr:sp macro="" textlink="">
      <xdr:nvSpPr>
        <xdr:cNvPr id="363" name="テキスト ボックス 362"/>
        <xdr:cNvSpPr txBox="1"/>
      </xdr:nvSpPr>
      <xdr:spPr>
        <a:xfrm>
          <a:off x="6705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59117</xdr:rowOff>
    </xdr:from>
    <xdr:to>
      <xdr:col>55</xdr:col>
      <xdr:colOff>50800</xdr:colOff>
      <xdr:row>57</xdr:row>
      <xdr:rowOff>160717</xdr:rowOff>
    </xdr:to>
    <xdr:sp macro="" textlink="">
      <xdr:nvSpPr>
        <xdr:cNvPr id="369" name="楕円 368"/>
        <xdr:cNvSpPr/>
      </xdr:nvSpPr>
      <xdr:spPr>
        <a:xfrm>
          <a:off x="10426700" y="983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37544</xdr:rowOff>
    </xdr:from>
    <xdr:ext cx="534377" cy="259045"/>
    <xdr:sp macro="" textlink="">
      <xdr:nvSpPr>
        <xdr:cNvPr id="370" name="普通建設事業費該当値テキスト"/>
        <xdr:cNvSpPr txBox="1"/>
      </xdr:nvSpPr>
      <xdr:spPr>
        <a:xfrm>
          <a:off x="10528300" y="981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31314</xdr:rowOff>
    </xdr:from>
    <xdr:to>
      <xdr:col>50</xdr:col>
      <xdr:colOff>165100</xdr:colOff>
      <xdr:row>56</xdr:row>
      <xdr:rowOff>132914</xdr:rowOff>
    </xdr:to>
    <xdr:sp macro="" textlink="">
      <xdr:nvSpPr>
        <xdr:cNvPr id="371" name="楕円 370"/>
        <xdr:cNvSpPr/>
      </xdr:nvSpPr>
      <xdr:spPr>
        <a:xfrm>
          <a:off x="9588500" y="963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149441</xdr:rowOff>
    </xdr:from>
    <xdr:ext cx="534377" cy="259045"/>
    <xdr:sp macro="" textlink="">
      <xdr:nvSpPr>
        <xdr:cNvPr id="372" name="テキスト ボックス 371"/>
        <xdr:cNvSpPr txBox="1"/>
      </xdr:nvSpPr>
      <xdr:spPr>
        <a:xfrm>
          <a:off x="9372111" y="940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120883</xdr:rowOff>
    </xdr:from>
    <xdr:to>
      <xdr:col>46</xdr:col>
      <xdr:colOff>38100</xdr:colOff>
      <xdr:row>57</xdr:row>
      <xdr:rowOff>51033</xdr:rowOff>
    </xdr:to>
    <xdr:sp macro="" textlink="">
      <xdr:nvSpPr>
        <xdr:cNvPr id="373" name="楕円 372"/>
        <xdr:cNvSpPr/>
      </xdr:nvSpPr>
      <xdr:spPr>
        <a:xfrm>
          <a:off x="8699500" y="97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42160</xdr:rowOff>
    </xdr:from>
    <xdr:ext cx="534377" cy="259045"/>
    <xdr:sp macro="" textlink="">
      <xdr:nvSpPr>
        <xdr:cNvPr id="374" name="テキスト ボックス 373"/>
        <xdr:cNvSpPr txBox="1"/>
      </xdr:nvSpPr>
      <xdr:spPr>
        <a:xfrm>
          <a:off x="8483111" y="981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22236</xdr:rowOff>
    </xdr:from>
    <xdr:to>
      <xdr:col>41</xdr:col>
      <xdr:colOff>101600</xdr:colOff>
      <xdr:row>56</xdr:row>
      <xdr:rowOff>123836</xdr:rowOff>
    </xdr:to>
    <xdr:sp macro="" textlink="">
      <xdr:nvSpPr>
        <xdr:cNvPr id="375" name="楕円 374"/>
        <xdr:cNvSpPr/>
      </xdr:nvSpPr>
      <xdr:spPr>
        <a:xfrm>
          <a:off x="7810500" y="96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114963</xdr:rowOff>
    </xdr:from>
    <xdr:ext cx="534377" cy="259045"/>
    <xdr:sp macro="" textlink="">
      <xdr:nvSpPr>
        <xdr:cNvPr id="376" name="テキスト ボックス 375"/>
        <xdr:cNvSpPr txBox="1"/>
      </xdr:nvSpPr>
      <xdr:spPr>
        <a:xfrm>
          <a:off x="7594111" y="971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121231</xdr:rowOff>
    </xdr:from>
    <xdr:to>
      <xdr:col>36</xdr:col>
      <xdr:colOff>165100</xdr:colOff>
      <xdr:row>56</xdr:row>
      <xdr:rowOff>51381</xdr:rowOff>
    </xdr:to>
    <xdr:sp macro="" textlink="">
      <xdr:nvSpPr>
        <xdr:cNvPr id="377" name="楕円 376"/>
        <xdr:cNvSpPr/>
      </xdr:nvSpPr>
      <xdr:spPr>
        <a:xfrm>
          <a:off x="6921500" y="95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67908</xdr:rowOff>
    </xdr:from>
    <xdr:ext cx="534377" cy="259045"/>
    <xdr:sp macro="" textlink="">
      <xdr:nvSpPr>
        <xdr:cNvPr id="378" name="テキスト ボックス 377"/>
        <xdr:cNvSpPr txBox="1"/>
      </xdr:nvSpPr>
      <xdr:spPr>
        <a:xfrm>
          <a:off x="6705111" y="932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124123</xdr:rowOff>
    </xdr:from>
    <xdr:to>
      <xdr:col>55</xdr:col>
      <xdr:colOff>0</xdr:colOff>
      <xdr:row>79</xdr:row>
      <xdr:rowOff>25138</xdr:rowOff>
    </xdr:to>
    <xdr:cxnSp macro="">
      <xdr:nvCxnSpPr>
        <xdr:cNvPr id="409" name="直線コネクタ 408"/>
        <xdr:cNvCxnSpPr/>
      </xdr:nvCxnSpPr>
      <xdr:spPr>
        <a:xfrm flipV="1">
          <a:off x="9639300" y="13497223"/>
          <a:ext cx="838200" cy="7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85489</xdr:rowOff>
    </xdr:from>
    <xdr:to>
      <xdr:col>50</xdr:col>
      <xdr:colOff>114300</xdr:colOff>
      <xdr:row>79</xdr:row>
      <xdr:rowOff>25138</xdr:rowOff>
    </xdr:to>
    <xdr:cxnSp macro="">
      <xdr:nvCxnSpPr>
        <xdr:cNvPr id="412" name="直線コネクタ 411"/>
        <xdr:cNvCxnSpPr/>
      </xdr:nvCxnSpPr>
      <xdr:spPr>
        <a:xfrm>
          <a:off x="8750300" y="13287139"/>
          <a:ext cx="889000" cy="28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103581</xdr:rowOff>
    </xdr:from>
    <xdr:to>
      <xdr:col>45</xdr:col>
      <xdr:colOff>177800</xdr:colOff>
      <xdr:row>77</xdr:row>
      <xdr:rowOff>85489</xdr:rowOff>
    </xdr:to>
    <xdr:cxnSp macro="">
      <xdr:nvCxnSpPr>
        <xdr:cNvPr id="415" name="直線コネクタ 414"/>
        <xdr:cNvCxnSpPr/>
      </xdr:nvCxnSpPr>
      <xdr:spPr>
        <a:xfrm>
          <a:off x="7861300" y="13133781"/>
          <a:ext cx="889000" cy="1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73323</xdr:rowOff>
    </xdr:from>
    <xdr:to>
      <xdr:col>55</xdr:col>
      <xdr:colOff>50800</xdr:colOff>
      <xdr:row>79</xdr:row>
      <xdr:rowOff>3473</xdr:rowOff>
    </xdr:to>
    <xdr:sp macro="" textlink="">
      <xdr:nvSpPr>
        <xdr:cNvPr id="425" name="楕円 424"/>
        <xdr:cNvSpPr/>
      </xdr:nvSpPr>
      <xdr:spPr>
        <a:xfrm>
          <a:off x="10426700" y="134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51750</xdr:rowOff>
    </xdr:from>
    <xdr:ext cx="469744" cy="259045"/>
    <xdr:sp macro="" textlink="">
      <xdr:nvSpPr>
        <xdr:cNvPr id="426" name="普通建設事業費 （ うち新規整備　）該当値テキスト"/>
        <xdr:cNvSpPr txBox="1"/>
      </xdr:nvSpPr>
      <xdr:spPr>
        <a:xfrm>
          <a:off x="10528300" y="1342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145788</xdr:rowOff>
    </xdr:from>
    <xdr:to>
      <xdr:col>50</xdr:col>
      <xdr:colOff>165100</xdr:colOff>
      <xdr:row>79</xdr:row>
      <xdr:rowOff>75938</xdr:rowOff>
    </xdr:to>
    <xdr:sp macro="" textlink="">
      <xdr:nvSpPr>
        <xdr:cNvPr id="427" name="楕円 426"/>
        <xdr:cNvSpPr/>
      </xdr:nvSpPr>
      <xdr:spPr>
        <a:xfrm>
          <a:off x="9588500" y="135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67065</xdr:rowOff>
    </xdr:from>
    <xdr:ext cx="469744" cy="259045"/>
    <xdr:sp macro="" textlink="">
      <xdr:nvSpPr>
        <xdr:cNvPr id="428" name="テキスト ボックス 427"/>
        <xdr:cNvSpPr txBox="1"/>
      </xdr:nvSpPr>
      <xdr:spPr>
        <a:xfrm>
          <a:off x="9404428" y="1361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34689</xdr:rowOff>
    </xdr:from>
    <xdr:to>
      <xdr:col>46</xdr:col>
      <xdr:colOff>38100</xdr:colOff>
      <xdr:row>77</xdr:row>
      <xdr:rowOff>136289</xdr:rowOff>
    </xdr:to>
    <xdr:sp macro="" textlink="">
      <xdr:nvSpPr>
        <xdr:cNvPr id="429" name="楕円 428"/>
        <xdr:cNvSpPr/>
      </xdr:nvSpPr>
      <xdr:spPr>
        <a:xfrm>
          <a:off x="8699500" y="1323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127416</xdr:rowOff>
    </xdr:from>
    <xdr:ext cx="534377" cy="259045"/>
    <xdr:sp macro="" textlink="">
      <xdr:nvSpPr>
        <xdr:cNvPr id="430" name="テキスト ボックス 429"/>
        <xdr:cNvSpPr txBox="1"/>
      </xdr:nvSpPr>
      <xdr:spPr>
        <a:xfrm>
          <a:off x="8483111" y="133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52781</xdr:rowOff>
    </xdr:from>
    <xdr:to>
      <xdr:col>41</xdr:col>
      <xdr:colOff>101600</xdr:colOff>
      <xdr:row>76</xdr:row>
      <xdr:rowOff>154381</xdr:rowOff>
    </xdr:to>
    <xdr:sp macro="" textlink="">
      <xdr:nvSpPr>
        <xdr:cNvPr id="431" name="楕円 430"/>
        <xdr:cNvSpPr/>
      </xdr:nvSpPr>
      <xdr:spPr>
        <a:xfrm>
          <a:off x="7810500" y="130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145508</xdr:rowOff>
    </xdr:from>
    <xdr:ext cx="534377" cy="259045"/>
    <xdr:sp macro="" textlink="">
      <xdr:nvSpPr>
        <xdr:cNvPr id="432" name="テキスト ボックス 431"/>
        <xdr:cNvSpPr txBox="1"/>
      </xdr:nvSpPr>
      <xdr:spPr>
        <a:xfrm>
          <a:off x="7594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31978</xdr:rowOff>
    </xdr:from>
    <xdr:to>
      <xdr:col>55</xdr:col>
      <xdr:colOff>0</xdr:colOff>
      <xdr:row>97</xdr:row>
      <xdr:rowOff>155956</xdr:rowOff>
    </xdr:to>
    <xdr:cxnSp macro="">
      <xdr:nvCxnSpPr>
        <xdr:cNvPr id="461" name="直線コネクタ 460"/>
        <xdr:cNvCxnSpPr/>
      </xdr:nvCxnSpPr>
      <xdr:spPr>
        <a:xfrm>
          <a:off x="9639300" y="16662628"/>
          <a:ext cx="838200" cy="1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31978</xdr:rowOff>
    </xdr:from>
    <xdr:to>
      <xdr:col>50</xdr:col>
      <xdr:colOff>114300</xdr:colOff>
      <xdr:row>97</xdr:row>
      <xdr:rowOff>164224</xdr:rowOff>
    </xdr:to>
    <xdr:cxnSp macro="">
      <xdr:nvCxnSpPr>
        <xdr:cNvPr id="464" name="直線コネクタ 463"/>
        <xdr:cNvCxnSpPr/>
      </xdr:nvCxnSpPr>
      <xdr:spPr>
        <a:xfrm flipV="1">
          <a:off x="8750300" y="16662628"/>
          <a:ext cx="889000" cy="13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149559</xdr:rowOff>
    </xdr:from>
    <xdr:ext cx="534377" cy="259045"/>
    <xdr:sp macro="" textlink="">
      <xdr:nvSpPr>
        <xdr:cNvPr id="466" name="テキスト ボックス 465"/>
        <xdr:cNvSpPr txBox="1"/>
      </xdr:nvSpPr>
      <xdr:spPr>
        <a:xfrm>
          <a:off x="9372111" y="167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101270</xdr:rowOff>
    </xdr:from>
    <xdr:to>
      <xdr:col>45</xdr:col>
      <xdr:colOff>177800</xdr:colOff>
      <xdr:row>97</xdr:row>
      <xdr:rowOff>164224</xdr:rowOff>
    </xdr:to>
    <xdr:cxnSp macro="">
      <xdr:nvCxnSpPr>
        <xdr:cNvPr id="467" name="直線コネクタ 466"/>
        <xdr:cNvCxnSpPr/>
      </xdr:nvCxnSpPr>
      <xdr:spPr>
        <a:xfrm>
          <a:off x="7861300" y="16731920"/>
          <a:ext cx="889000" cy="6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69" name="テキスト ボックス 468"/>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157903</xdr:rowOff>
    </xdr:from>
    <xdr:ext cx="534377" cy="259045"/>
    <xdr:sp macro="" textlink="">
      <xdr:nvSpPr>
        <xdr:cNvPr id="471" name="テキスト ボックス 470"/>
        <xdr:cNvSpPr txBox="1"/>
      </xdr:nvSpPr>
      <xdr:spPr>
        <a:xfrm>
          <a:off x="7594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105156</xdr:rowOff>
    </xdr:from>
    <xdr:to>
      <xdr:col>55</xdr:col>
      <xdr:colOff>50800</xdr:colOff>
      <xdr:row>98</xdr:row>
      <xdr:rowOff>35306</xdr:rowOff>
    </xdr:to>
    <xdr:sp macro="" textlink="">
      <xdr:nvSpPr>
        <xdr:cNvPr id="477" name="楕円 476"/>
        <xdr:cNvSpPr/>
      </xdr:nvSpPr>
      <xdr:spPr>
        <a:xfrm>
          <a:off x="10426700" y="167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83583</xdr:rowOff>
    </xdr:from>
    <xdr:ext cx="534377" cy="259045"/>
    <xdr:sp macro="" textlink="">
      <xdr:nvSpPr>
        <xdr:cNvPr id="478" name="普通建設事業費 （ うち更新整備　）該当値テキスト"/>
        <xdr:cNvSpPr txBox="1"/>
      </xdr:nvSpPr>
      <xdr:spPr>
        <a:xfrm>
          <a:off x="10528300" y="167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152628</xdr:rowOff>
    </xdr:from>
    <xdr:to>
      <xdr:col>50</xdr:col>
      <xdr:colOff>165100</xdr:colOff>
      <xdr:row>97</xdr:row>
      <xdr:rowOff>82778</xdr:rowOff>
    </xdr:to>
    <xdr:sp macro="" textlink="">
      <xdr:nvSpPr>
        <xdr:cNvPr id="479" name="楕円 478"/>
        <xdr:cNvSpPr/>
      </xdr:nvSpPr>
      <xdr:spPr>
        <a:xfrm>
          <a:off x="9588500" y="166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99305</xdr:rowOff>
    </xdr:from>
    <xdr:ext cx="534377" cy="259045"/>
    <xdr:sp macro="" textlink="">
      <xdr:nvSpPr>
        <xdr:cNvPr id="480" name="テキスト ボックス 479"/>
        <xdr:cNvSpPr txBox="1"/>
      </xdr:nvSpPr>
      <xdr:spPr>
        <a:xfrm>
          <a:off x="9372111" y="163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113424</xdr:rowOff>
    </xdr:from>
    <xdr:to>
      <xdr:col>46</xdr:col>
      <xdr:colOff>38100</xdr:colOff>
      <xdr:row>98</xdr:row>
      <xdr:rowOff>43574</xdr:rowOff>
    </xdr:to>
    <xdr:sp macro="" textlink="">
      <xdr:nvSpPr>
        <xdr:cNvPr id="481" name="楕円 480"/>
        <xdr:cNvSpPr/>
      </xdr:nvSpPr>
      <xdr:spPr>
        <a:xfrm>
          <a:off x="8699500" y="167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34701</xdr:rowOff>
    </xdr:from>
    <xdr:ext cx="534377" cy="259045"/>
    <xdr:sp macro="" textlink="">
      <xdr:nvSpPr>
        <xdr:cNvPr id="482" name="テキスト ボックス 481"/>
        <xdr:cNvSpPr txBox="1"/>
      </xdr:nvSpPr>
      <xdr:spPr>
        <a:xfrm>
          <a:off x="8483111" y="168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50470</xdr:rowOff>
    </xdr:from>
    <xdr:to>
      <xdr:col>41</xdr:col>
      <xdr:colOff>101600</xdr:colOff>
      <xdr:row>97</xdr:row>
      <xdr:rowOff>152070</xdr:rowOff>
    </xdr:to>
    <xdr:sp macro="" textlink="">
      <xdr:nvSpPr>
        <xdr:cNvPr id="483" name="楕円 482"/>
        <xdr:cNvSpPr/>
      </xdr:nvSpPr>
      <xdr:spPr>
        <a:xfrm>
          <a:off x="7810500" y="166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168597</xdr:rowOff>
    </xdr:from>
    <xdr:ext cx="534377" cy="259045"/>
    <xdr:sp macro="" textlink="">
      <xdr:nvSpPr>
        <xdr:cNvPr id="484" name="テキスト ボックス 483"/>
        <xdr:cNvSpPr txBox="1"/>
      </xdr:nvSpPr>
      <xdr:spPr>
        <a:xfrm>
          <a:off x="7594111" y="164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5" name="直線コネクタ 51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8" name="直線コネクタ 51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1" name="直線コネクタ 52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4" name="直線コネクタ 52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4" name="楕円 53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6" name="楕円 53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8" name="楕円 53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0" name="楕円 53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1" name="テキスト ボックス 54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2" name="楕円 54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3" name="テキスト ボックス 54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67748</xdr:rowOff>
    </xdr:from>
    <xdr:to>
      <xdr:col>85</xdr:col>
      <xdr:colOff>127000</xdr:colOff>
      <xdr:row>76</xdr:row>
      <xdr:rowOff>101391</xdr:rowOff>
    </xdr:to>
    <xdr:cxnSp macro="">
      <xdr:nvCxnSpPr>
        <xdr:cNvPr id="621" name="直線コネクタ 620"/>
        <xdr:cNvCxnSpPr/>
      </xdr:nvCxnSpPr>
      <xdr:spPr>
        <a:xfrm flipV="1">
          <a:off x="15481300" y="13097948"/>
          <a:ext cx="8382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101391</xdr:rowOff>
    </xdr:from>
    <xdr:to>
      <xdr:col>81</xdr:col>
      <xdr:colOff>50800</xdr:colOff>
      <xdr:row>76</xdr:row>
      <xdr:rowOff>116726</xdr:rowOff>
    </xdr:to>
    <xdr:cxnSp macro="">
      <xdr:nvCxnSpPr>
        <xdr:cNvPr id="624" name="直線コネクタ 623"/>
        <xdr:cNvCxnSpPr/>
      </xdr:nvCxnSpPr>
      <xdr:spPr>
        <a:xfrm flipV="1">
          <a:off x="14592300" y="13131591"/>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116726</xdr:rowOff>
    </xdr:from>
    <xdr:to>
      <xdr:col>76</xdr:col>
      <xdr:colOff>114300</xdr:colOff>
      <xdr:row>76</xdr:row>
      <xdr:rowOff>129699</xdr:rowOff>
    </xdr:to>
    <xdr:cxnSp macro="">
      <xdr:nvCxnSpPr>
        <xdr:cNvPr id="627" name="直線コネクタ 626"/>
        <xdr:cNvCxnSpPr/>
      </xdr:nvCxnSpPr>
      <xdr:spPr>
        <a:xfrm flipV="1">
          <a:off x="13703300" y="13146926"/>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29" name="テキスト ボックス 628"/>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108229</xdr:rowOff>
    </xdr:from>
    <xdr:to>
      <xdr:col>71</xdr:col>
      <xdr:colOff>177800</xdr:colOff>
      <xdr:row>76</xdr:row>
      <xdr:rowOff>129699</xdr:rowOff>
    </xdr:to>
    <xdr:cxnSp macro="">
      <xdr:nvCxnSpPr>
        <xdr:cNvPr id="630" name="直線コネクタ 629"/>
        <xdr:cNvCxnSpPr/>
      </xdr:nvCxnSpPr>
      <xdr:spPr>
        <a:xfrm>
          <a:off x="12814300" y="13138429"/>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2" name="テキスト ボックス 631"/>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4" name="テキスト ボックス 633"/>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16948</xdr:rowOff>
    </xdr:from>
    <xdr:to>
      <xdr:col>85</xdr:col>
      <xdr:colOff>177800</xdr:colOff>
      <xdr:row>76</xdr:row>
      <xdr:rowOff>118548</xdr:rowOff>
    </xdr:to>
    <xdr:sp macro="" textlink="">
      <xdr:nvSpPr>
        <xdr:cNvPr id="640" name="楕円 639"/>
        <xdr:cNvSpPr/>
      </xdr:nvSpPr>
      <xdr:spPr>
        <a:xfrm>
          <a:off x="16268700" y="130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166825</xdr:rowOff>
    </xdr:from>
    <xdr:ext cx="534377" cy="259045"/>
    <xdr:sp macro="" textlink="">
      <xdr:nvSpPr>
        <xdr:cNvPr id="641" name="公債費該当値テキスト"/>
        <xdr:cNvSpPr txBox="1"/>
      </xdr:nvSpPr>
      <xdr:spPr>
        <a:xfrm>
          <a:off x="16370300" y="130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50591</xdr:rowOff>
    </xdr:from>
    <xdr:to>
      <xdr:col>81</xdr:col>
      <xdr:colOff>101600</xdr:colOff>
      <xdr:row>76</xdr:row>
      <xdr:rowOff>152191</xdr:rowOff>
    </xdr:to>
    <xdr:sp macro="" textlink="">
      <xdr:nvSpPr>
        <xdr:cNvPr id="642" name="楕円 641"/>
        <xdr:cNvSpPr/>
      </xdr:nvSpPr>
      <xdr:spPr>
        <a:xfrm>
          <a:off x="15430500" y="130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143318</xdr:rowOff>
    </xdr:from>
    <xdr:ext cx="534377" cy="259045"/>
    <xdr:sp macro="" textlink="">
      <xdr:nvSpPr>
        <xdr:cNvPr id="643" name="テキスト ボックス 642"/>
        <xdr:cNvSpPr txBox="1"/>
      </xdr:nvSpPr>
      <xdr:spPr>
        <a:xfrm>
          <a:off x="15214111" y="131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65926</xdr:rowOff>
    </xdr:from>
    <xdr:to>
      <xdr:col>76</xdr:col>
      <xdr:colOff>165100</xdr:colOff>
      <xdr:row>76</xdr:row>
      <xdr:rowOff>167526</xdr:rowOff>
    </xdr:to>
    <xdr:sp macro="" textlink="">
      <xdr:nvSpPr>
        <xdr:cNvPr id="644" name="楕円 643"/>
        <xdr:cNvSpPr/>
      </xdr:nvSpPr>
      <xdr:spPr>
        <a:xfrm>
          <a:off x="14541500" y="130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158653</xdr:rowOff>
    </xdr:from>
    <xdr:ext cx="534377" cy="259045"/>
    <xdr:sp macro="" textlink="">
      <xdr:nvSpPr>
        <xdr:cNvPr id="645" name="テキスト ボックス 644"/>
        <xdr:cNvSpPr txBox="1"/>
      </xdr:nvSpPr>
      <xdr:spPr>
        <a:xfrm>
          <a:off x="14325111" y="1318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78899</xdr:rowOff>
    </xdr:from>
    <xdr:to>
      <xdr:col>72</xdr:col>
      <xdr:colOff>38100</xdr:colOff>
      <xdr:row>77</xdr:row>
      <xdr:rowOff>9049</xdr:rowOff>
    </xdr:to>
    <xdr:sp macro="" textlink="">
      <xdr:nvSpPr>
        <xdr:cNvPr id="646" name="楕円 645"/>
        <xdr:cNvSpPr/>
      </xdr:nvSpPr>
      <xdr:spPr>
        <a:xfrm>
          <a:off x="13652500" y="131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176</xdr:rowOff>
    </xdr:from>
    <xdr:ext cx="534377" cy="259045"/>
    <xdr:sp macro="" textlink="">
      <xdr:nvSpPr>
        <xdr:cNvPr id="647" name="テキスト ボックス 646"/>
        <xdr:cNvSpPr txBox="1"/>
      </xdr:nvSpPr>
      <xdr:spPr>
        <a:xfrm>
          <a:off x="13436111" y="132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57429</xdr:rowOff>
    </xdr:from>
    <xdr:to>
      <xdr:col>67</xdr:col>
      <xdr:colOff>101600</xdr:colOff>
      <xdr:row>76</xdr:row>
      <xdr:rowOff>159029</xdr:rowOff>
    </xdr:to>
    <xdr:sp macro="" textlink="">
      <xdr:nvSpPr>
        <xdr:cNvPr id="648" name="楕円 647"/>
        <xdr:cNvSpPr/>
      </xdr:nvSpPr>
      <xdr:spPr>
        <a:xfrm>
          <a:off x="12763500" y="130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150156</xdr:rowOff>
    </xdr:from>
    <xdr:ext cx="534377" cy="259045"/>
    <xdr:sp macro="" textlink="">
      <xdr:nvSpPr>
        <xdr:cNvPr id="649" name="テキスト ボックス 648"/>
        <xdr:cNvSpPr txBox="1"/>
      </xdr:nvSpPr>
      <xdr:spPr>
        <a:xfrm>
          <a:off x="12547111" y="1318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114661</xdr:rowOff>
    </xdr:from>
    <xdr:to>
      <xdr:col>85</xdr:col>
      <xdr:colOff>127000</xdr:colOff>
      <xdr:row>98</xdr:row>
      <xdr:rowOff>129504</xdr:rowOff>
    </xdr:to>
    <xdr:cxnSp macro="">
      <xdr:nvCxnSpPr>
        <xdr:cNvPr id="678" name="直線コネクタ 677"/>
        <xdr:cNvCxnSpPr/>
      </xdr:nvCxnSpPr>
      <xdr:spPr>
        <a:xfrm>
          <a:off x="15481300" y="16916761"/>
          <a:ext cx="8382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114661</xdr:rowOff>
    </xdr:from>
    <xdr:to>
      <xdr:col>81</xdr:col>
      <xdr:colOff>50800</xdr:colOff>
      <xdr:row>98</xdr:row>
      <xdr:rowOff>121382</xdr:rowOff>
    </xdr:to>
    <xdr:cxnSp macro="">
      <xdr:nvCxnSpPr>
        <xdr:cNvPr id="681" name="直線コネクタ 680"/>
        <xdr:cNvCxnSpPr/>
      </xdr:nvCxnSpPr>
      <xdr:spPr>
        <a:xfrm flipV="1">
          <a:off x="14592300" y="16916761"/>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11777</xdr:rowOff>
    </xdr:from>
    <xdr:ext cx="469744" cy="259045"/>
    <xdr:sp macro="" textlink="">
      <xdr:nvSpPr>
        <xdr:cNvPr id="683" name="テキスト ボックス 682"/>
        <xdr:cNvSpPr txBox="1"/>
      </xdr:nvSpPr>
      <xdr:spPr>
        <a:xfrm>
          <a:off x="15246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121382</xdr:rowOff>
    </xdr:from>
    <xdr:to>
      <xdr:col>76</xdr:col>
      <xdr:colOff>114300</xdr:colOff>
      <xdr:row>98</xdr:row>
      <xdr:rowOff>131074</xdr:rowOff>
    </xdr:to>
    <xdr:cxnSp macro="">
      <xdr:nvCxnSpPr>
        <xdr:cNvPr id="684" name="直線コネクタ 683"/>
        <xdr:cNvCxnSpPr/>
      </xdr:nvCxnSpPr>
      <xdr:spPr>
        <a:xfrm flipV="1">
          <a:off x="13703300" y="16923482"/>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168474</xdr:rowOff>
    </xdr:from>
    <xdr:ext cx="534377" cy="259045"/>
    <xdr:sp macro="" textlink="">
      <xdr:nvSpPr>
        <xdr:cNvPr id="686" name="テキスト ボックス 685"/>
        <xdr:cNvSpPr txBox="1"/>
      </xdr:nvSpPr>
      <xdr:spPr>
        <a:xfrm>
          <a:off x="14325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60429</xdr:rowOff>
    </xdr:from>
    <xdr:to>
      <xdr:col>71</xdr:col>
      <xdr:colOff>177800</xdr:colOff>
      <xdr:row>98</xdr:row>
      <xdr:rowOff>131074</xdr:rowOff>
    </xdr:to>
    <xdr:cxnSp macro="">
      <xdr:nvCxnSpPr>
        <xdr:cNvPr id="687" name="直線コネクタ 686"/>
        <xdr:cNvCxnSpPr/>
      </xdr:nvCxnSpPr>
      <xdr:spPr>
        <a:xfrm>
          <a:off x="12814300" y="16862529"/>
          <a:ext cx="889000" cy="7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9003</xdr:rowOff>
    </xdr:from>
    <xdr:ext cx="534377" cy="259045"/>
    <xdr:sp macro="" textlink="">
      <xdr:nvSpPr>
        <xdr:cNvPr id="689" name="テキスト ボックス 688"/>
        <xdr:cNvSpPr txBox="1"/>
      </xdr:nvSpPr>
      <xdr:spPr>
        <a:xfrm>
          <a:off x="13436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163118</xdr:rowOff>
    </xdr:from>
    <xdr:ext cx="534377" cy="259045"/>
    <xdr:sp macro="" textlink="">
      <xdr:nvSpPr>
        <xdr:cNvPr id="691" name="テキスト ボックス 690"/>
        <xdr:cNvSpPr txBox="1"/>
      </xdr:nvSpPr>
      <xdr:spPr>
        <a:xfrm>
          <a:off x="12547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78704</xdr:rowOff>
    </xdr:from>
    <xdr:to>
      <xdr:col>85</xdr:col>
      <xdr:colOff>177800</xdr:colOff>
      <xdr:row>99</xdr:row>
      <xdr:rowOff>8854</xdr:rowOff>
    </xdr:to>
    <xdr:sp macro="" textlink="">
      <xdr:nvSpPr>
        <xdr:cNvPr id="697" name="楕円 696"/>
        <xdr:cNvSpPr/>
      </xdr:nvSpPr>
      <xdr:spPr>
        <a:xfrm>
          <a:off x="16268700" y="168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42066</xdr:rowOff>
    </xdr:from>
    <xdr:ext cx="534377" cy="259045"/>
    <xdr:sp macro="" textlink="">
      <xdr:nvSpPr>
        <xdr:cNvPr id="698" name="積立金該当値テキスト"/>
        <xdr:cNvSpPr txBox="1"/>
      </xdr:nvSpPr>
      <xdr:spPr>
        <a:xfrm>
          <a:off x="16370300" y="1684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63861</xdr:rowOff>
    </xdr:from>
    <xdr:to>
      <xdr:col>81</xdr:col>
      <xdr:colOff>101600</xdr:colOff>
      <xdr:row>98</xdr:row>
      <xdr:rowOff>165461</xdr:rowOff>
    </xdr:to>
    <xdr:sp macro="" textlink="">
      <xdr:nvSpPr>
        <xdr:cNvPr id="699" name="楕円 698"/>
        <xdr:cNvSpPr/>
      </xdr:nvSpPr>
      <xdr:spPr>
        <a:xfrm>
          <a:off x="15430500" y="168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10538</xdr:rowOff>
    </xdr:from>
    <xdr:ext cx="534377" cy="259045"/>
    <xdr:sp macro="" textlink="">
      <xdr:nvSpPr>
        <xdr:cNvPr id="700" name="テキスト ボックス 699"/>
        <xdr:cNvSpPr txBox="1"/>
      </xdr:nvSpPr>
      <xdr:spPr>
        <a:xfrm>
          <a:off x="15214111" y="1664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70582</xdr:rowOff>
    </xdr:from>
    <xdr:to>
      <xdr:col>76</xdr:col>
      <xdr:colOff>165100</xdr:colOff>
      <xdr:row>99</xdr:row>
      <xdr:rowOff>732</xdr:rowOff>
    </xdr:to>
    <xdr:sp macro="" textlink="">
      <xdr:nvSpPr>
        <xdr:cNvPr id="701" name="楕円 700"/>
        <xdr:cNvSpPr/>
      </xdr:nvSpPr>
      <xdr:spPr>
        <a:xfrm>
          <a:off x="14541500" y="168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17259</xdr:rowOff>
    </xdr:from>
    <xdr:ext cx="534377" cy="259045"/>
    <xdr:sp macro="" textlink="">
      <xdr:nvSpPr>
        <xdr:cNvPr id="702" name="テキスト ボックス 701"/>
        <xdr:cNvSpPr txBox="1"/>
      </xdr:nvSpPr>
      <xdr:spPr>
        <a:xfrm>
          <a:off x="14325111" y="166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80274</xdr:rowOff>
    </xdr:from>
    <xdr:to>
      <xdr:col>72</xdr:col>
      <xdr:colOff>38100</xdr:colOff>
      <xdr:row>99</xdr:row>
      <xdr:rowOff>10424</xdr:rowOff>
    </xdr:to>
    <xdr:sp macro="" textlink="">
      <xdr:nvSpPr>
        <xdr:cNvPr id="703" name="楕円 702"/>
        <xdr:cNvSpPr/>
      </xdr:nvSpPr>
      <xdr:spPr>
        <a:xfrm>
          <a:off x="13652500" y="168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26951</xdr:rowOff>
    </xdr:from>
    <xdr:ext cx="534377" cy="259045"/>
    <xdr:sp macro="" textlink="">
      <xdr:nvSpPr>
        <xdr:cNvPr id="704" name="テキスト ボックス 703"/>
        <xdr:cNvSpPr txBox="1"/>
      </xdr:nvSpPr>
      <xdr:spPr>
        <a:xfrm>
          <a:off x="13436111" y="1665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9629</xdr:rowOff>
    </xdr:from>
    <xdr:to>
      <xdr:col>67</xdr:col>
      <xdr:colOff>101600</xdr:colOff>
      <xdr:row>98</xdr:row>
      <xdr:rowOff>111229</xdr:rowOff>
    </xdr:to>
    <xdr:sp macro="" textlink="">
      <xdr:nvSpPr>
        <xdr:cNvPr id="705" name="楕円 704"/>
        <xdr:cNvSpPr/>
      </xdr:nvSpPr>
      <xdr:spPr>
        <a:xfrm>
          <a:off x="12763500" y="168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127756</xdr:rowOff>
    </xdr:from>
    <xdr:ext cx="534377" cy="259045"/>
    <xdr:sp macro="" textlink="">
      <xdr:nvSpPr>
        <xdr:cNvPr id="706" name="テキスト ボックス 705"/>
        <xdr:cNvSpPr txBox="1"/>
      </xdr:nvSpPr>
      <xdr:spPr>
        <a:xfrm>
          <a:off x="12547111" y="165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64588</xdr:rowOff>
    </xdr:from>
    <xdr:to>
      <xdr:col>116</xdr:col>
      <xdr:colOff>63500</xdr:colOff>
      <xdr:row>59</xdr:row>
      <xdr:rowOff>64719</xdr:rowOff>
    </xdr:to>
    <xdr:cxnSp macro="">
      <xdr:nvCxnSpPr>
        <xdr:cNvPr id="796" name="直線コネクタ 795"/>
        <xdr:cNvCxnSpPr/>
      </xdr:nvCxnSpPr>
      <xdr:spPr>
        <a:xfrm>
          <a:off x="21323300" y="10180138"/>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64556</xdr:rowOff>
    </xdr:from>
    <xdr:to>
      <xdr:col>111</xdr:col>
      <xdr:colOff>177800</xdr:colOff>
      <xdr:row>59</xdr:row>
      <xdr:rowOff>64588</xdr:rowOff>
    </xdr:to>
    <xdr:cxnSp macro="">
      <xdr:nvCxnSpPr>
        <xdr:cNvPr id="799" name="直線コネクタ 798"/>
        <xdr:cNvCxnSpPr/>
      </xdr:nvCxnSpPr>
      <xdr:spPr>
        <a:xfrm>
          <a:off x="20434300" y="1018010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64556</xdr:rowOff>
    </xdr:from>
    <xdr:to>
      <xdr:col>107</xdr:col>
      <xdr:colOff>50800</xdr:colOff>
      <xdr:row>59</xdr:row>
      <xdr:rowOff>64588</xdr:rowOff>
    </xdr:to>
    <xdr:cxnSp macro="">
      <xdr:nvCxnSpPr>
        <xdr:cNvPr id="802" name="直線コネクタ 801"/>
        <xdr:cNvCxnSpPr/>
      </xdr:nvCxnSpPr>
      <xdr:spPr>
        <a:xfrm flipV="1">
          <a:off x="19545300" y="1018010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64588</xdr:rowOff>
    </xdr:from>
    <xdr:to>
      <xdr:col>102</xdr:col>
      <xdr:colOff>114300</xdr:colOff>
      <xdr:row>59</xdr:row>
      <xdr:rowOff>64654</xdr:rowOff>
    </xdr:to>
    <xdr:cxnSp macro="">
      <xdr:nvCxnSpPr>
        <xdr:cNvPr id="805" name="直線コネクタ 804"/>
        <xdr:cNvCxnSpPr/>
      </xdr:nvCxnSpPr>
      <xdr:spPr>
        <a:xfrm flipV="1">
          <a:off x="18656300" y="10180138"/>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13919</xdr:rowOff>
    </xdr:from>
    <xdr:to>
      <xdr:col>116</xdr:col>
      <xdr:colOff>114300</xdr:colOff>
      <xdr:row>59</xdr:row>
      <xdr:rowOff>115519</xdr:rowOff>
    </xdr:to>
    <xdr:sp macro="" textlink="">
      <xdr:nvSpPr>
        <xdr:cNvPr id="815" name="楕円 814"/>
        <xdr:cNvSpPr/>
      </xdr:nvSpPr>
      <xdr:spPr>
        <a:xfrm>
          <a:off x="22110700" y="101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100296</xdr:rowOff>
    </xdr:from>
    <xdr:ext cx="469744" cy="259045"/>
    <xdr:sp macro="" textlink="">
      <xdr:nvSpPr>
        <xdr:cNvPr id="816" name="貸付金該当値テキスト"/>
        <xdr:cNvSpPr txBox="1"/>
      </xdr:nvSpPr>
      <xdr:spPr>
        <a:xfrm>
          <a:off x="22212300" y="1004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13788</xdr:rowOff>
    </xdr:from>
    <xdr:to>
      <xdr:col>112</xdr:col>
      <xdr:colOff>38100</xdr:colOff>
      <xdr:row>59</xdr:row>
      <xdr:rowOff>115388</xdr:rowOff>
    </xdr:to>
    <xdr:sp macro="" textlink="">
      <xdr:nvSpPr>
        <xdr:cNvPr id="817" name="楕円 816"/>
        <xdr:cNvSpPr/>
      </xdr:nvSpPr>
      <xdr:spPr>
        <a:xfrm>
          <a:off x="212725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106515</xdr:rowOff>
    </xdr:from>
    <xdr:ext cx="469744" cy="259045"/>
    <xdr:sp macro="" textlink="">
      <xdr:nvSpPr>
        <xdr:cNvPr id="818" name="テキスト ボックス 817"/>
        <xdr:cNvSpPr txBox="1"/>
      </xdr:nvSpPr>
      <xdr:spPr>
        <a:xfrm>
          <a:off x="21088428"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13756</xdr:rowOff>
    </xdr:from>
    <xdr:to>
      <xdr:col>107</xdr:col>
      <xdr:colOff>101600</xdr:colOff>
      <xdr:row>59</xdr:row>
      <xdr:rowOff>115356</xdr:rowOff>
    </xdr:to>
    <xdr:sp macro="" textlink="">
      <xdr:nvSpPr>
        <xdr:cNvPr id="819" name="楕円 818"/>
        <xdr:cNvSpPr/>
      </xdr:nvSpPr>
      <xdr:spPr>
        <a:xfrm>
          <a:off x="20383500" y="101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106483</xdr:rowOff>
    </xdr:from>
    <xdr:ext cx="469744" cy="259045"/>
    <xdr:sp macro="" textlink="">
      <xdr:nvSpPr>
        <xdr:cNvPr id="820" name="テキスト ボックス 819"/>
        <xdr:cNvSpPr txBox="1"/>
      </xdr:nvSpPr>
      <xdr:spPr>
        <a:xfrm>
          <a:off x="20199428" y="1022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13788</xdr:rowOff>
    </xdr:from>
    <xdr:to>
      <xdr:col>102</xdr:col>
      <xdr:colOff>165100</xdr:colOff>
      <xdr:row>59</xdr:row>
      <xdr:rowOff>115388</xdr:rowOff>
    </xdr:to>
    <xdr:sp macro="" textlink="">
      <xdr:nvSpPr>
        <xdr:cNvPr id="821" name="楕円 820"/>
        <xdr:cNvSpPr/>
      </xdr:nvSpPr>
      <xdr:spPr>
        <a:xfrm>
          <a:off x="194945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106515</xdr:rowOff>
    </xdr:from>
    <xdr:ext cx="469744" cy="259045"/>
    <xdr:sp macro="" textlink="">
      <xdr:nvSpPr>
        <xdr:cNvPr id="822" name="テキスト ボックス 821"/>
        <xdr:cNvSpPr txBox="1"/>
      </xdr:nvSpPr>
      <xdr:spPr>
        <a:xfrm>
          <a:off x="19310428"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13854</xdr:rowOff>
    </xdr:from>
    <xdr:to>
      <xdr:col>98</xdr:col>
      <xdr:colOff>38100</xdr:colOff>
      <xdr:row>59</xdr:row>
      <xdr:rowOff>115454</xdr:rowOff>
    </xdr:to>
    <xdr:sp macro="" textlink="">
      <xdr:nvSpPr>
        <xdr:cNvPr id="823" name="楕円 822"/>
        <xdr:cNvSpPr/>
      </xdr:nvSpPr>
      <xdr:spPr>
        <a:xfrm>
          <a:off x="18605500" y="1012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106581</xdr:rowOff>
    </xdr:from>
    <xdr:ext cx="469744" cy="259045"/>
    <xdr:sp macro="" textlink="">
      <xdr:nvSpPr>
        <xdr:cNvPr id="824" name="テキスト ボックス 823"/>
        <xdr:cNvSpPr txBox="1"/>
      </xdr:nvSpPr>
      <xdr:spPr>
        <a:xfrm>
          <a:off x="18421428" y="1022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116269</xdr:rowOff>
    </xdr:from>
    <xdr:to>
      <xdr:col>116</xdr:col>
      <xdr:colOff>63500</xdr:colOff>
      <xdr:row>76</xdr:row>
      <xdr:rowOff>149644</xdr:rowOff>
    </xdr:to>
    <xdr:cxnSp macro="">
      <xdr:nvCxnSpPr>
        <xdr:cNvPr id="854" name="直線コネクタ 853"/>
        <xdr:cNvCxnSpPr/>
      </xdr:nvCxnSpPr>
      <xdr:spPr>
        <a:xfrm>
          <a:off x="21323300" y="12975019"/>
          <a:ext cx="8382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116269</xdr:rowOff>
    </xdr:from>
    <xdr:to>
      <xdr:col>111</xdr:col>
      <xdr:colOff>177800</xdr:colOff>
      <xdr:row>75</xdr:row>
      <xdr:rowOff>169227</xdr:rowOff>
    </xdr:to>
    <xdr:cxnSp macro="">
      <xdr:nvCxnSpPr>
        <xdr:cNvPr id="857" name="直線コネクタ 856"/>
        <xdr:cNvCxnSpPr/>
      </xdr:nvCxnSpPr>
      <xdr:spPr>
        <a:xfrm flipV="1">
          <a:off x="20434300" y="12975019"/>
          <a:ext cx="889000" cy="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169227</xdr:rowOff>
    </xdr:from>
    <xdr:to>
      <xdr:col>107</xdr:col>
      <xdr:colOff>50800</xdr:colOff>
      <xdr:row>76</xdr:row>
      <xdr:rowOff>118898</xdr:rowOff>
    </xdr:to>
    <xdr:cxnSp macro="">
      <xdr:nvCxnSpPr>
        <xdr:cNvPr id="860" name="直線コネクタ 859"/>
        <xdr:cNvCxnSpPr/>
      </xdr:nvCxnSpPr>
      <xdr:spPr>
        <a:xfrm flipV="1">
          <a:off x="19545300" y="13027977"/>
          <a:ext cx="889000" cy="12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2" name="テキスト ボックス 861"/>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118898</xdr:rowOff>
    </xdr:from>
    <xdr:to>
      <xdr:col>102</xdr:col>
      <xdr:colOff>114300</xdr:colOff>
      <xdr:row>77</xdr:row>
      <xdr:rowOff>80111</xdr:rowOff>
    </xdr:to>
    <xdr:cxnSp macro="">
      <xdr:nvCxnSpPr>
        <xdr:cNvPr id="863" name="直線コネクタ 862"/>
        <xdr:cNvCxnSpPr/>
      </xdr:nvCxnSpPr>
      <xdr:spPr>
        <a:xfrm flipV="1">
          <a:off x="18656300" y="13149098"/>
          <a:ext cx="889000" cy="13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5" name="テキスト ボックス 864"/>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7" name="テキスト ボックス 866"/>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98844</xdr:rowOff>
    </xdr:from>
    <xdr:to>
      <xdr:col>116</xdr:col>
      <xdr:colOff>114300</xdr:colOff>
      <xdr:row>77</xdr:row>
      <xdr:rowOff>28994</xdr:rowOff>
    </xdr:to>
    <xdr:sp macro="" textlink="">
      <xdr:nvSpPr>
        <xdr:cNvPr id="873" name="楕円 872"/>
        <xdr:cNvSpPr/>
      </xdr:nvSpPr>
      <xdr:spPr>
        <a:xfrm>
          <a:off x="22110700" y="131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77271</xdr:rowOff>
    </xdr:from>
    <xdr:ext cx="534377" cy="259045"/>
    <xdr:sp macro="" textlink="">
      <xdr:nvSpPr>
        <xdr:cNvPr id="874" name="繰出金該当値テキスト"/>
        <xdr:cNvSpPr txBox="1"/>
      </xdr:nvSpPr>
      <xdr:spPr>
        <a:xfrm>
          <a:off x="22212300" y="131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65469</xdr:rowOff>
    </xdr:from>
    <xdr:to>
      <xdr:col>112</xdr:col>
      <xdr:colOff>38100</xdr:colOff>
      <xdr:row>75</xdr:row>
      <xdr:rowOff>167069</xdr:rowOff>
    </xdr:to>
    <xdr:sp macro="" textlink="">
      <xdr:nvSpPr>
        <xdr:cNvPr id="875" name="楕円 874"/>
        <xdr:cNvSpPr/>
      </xdr:nvSpPr>
      <xdr:spPr>
        <a:xfrm>
          <a:off x="21272500" y="129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158196</xdr:rowOff>
    </xdr:from>
    <xdr:ext cx="534377" cy="259045"/>
    <xdr:sp macro="" textlink="">
      <xdr:nvSpPr>
        <xdr:cNvPr id="876" name="テキスト ボックス 875"/>
        <xdr:cNvSpPr txBox="1"/>
      </xdr:nvSpPr>
      <xdr:spPr>
        <a:xfrm>
          <a:off x="21056111" y="130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118428</xdr:rowOff>
    </xdr:from>
    <xdr:to>
      <xdr:col>107</xdr:col>
      <xdr:colOff>101600</xdr:colOff>
      <xdr:row>76</xdr:row>
      <xdr:rowOff>48577</xdr:rowOff>
    </xdr:to>
    <xdr:sp macro="" textlink="">
      <xdr:nvSpPr>
        <xdr:cNvPr id="877" name="楕円 876"/>
        <xdr:cNvSpPr/>
      </xdr:nvSpPr>
      <xdr:spPr>
        <a:xfrm>
          <a:off x="20383500" y="129771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39704</xdr:rowOff>
    </xdr:from>
    <xdr:ext cx="534377" cy="259045"/>
    <xdr:sp macro="" textlink="">
      <xdr:nvSpPr>
        <xdr:cNvPr id="878" name="テキスト ボックス 877"/>
        <xdr:cNvSpPr txBox="1"/>
      </xdr:nvSpPr>
      <xdr:spPr>
        <a:xfrm>
          <a:off x="20167111" y="130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68098</xdr:rowOff>
    </xdr:from>
    <xdr:to>
      <xdr:col>102</xdr:col>
      <xdr:colOff>165100</xdr:colOff>
      <xdr:row>76</xdr:row>
      <xdr:rowOff>169698</xdr:rowOff>
    </xdr:to>
    <xdr:sp macro="" textlink="">
      <xdr:nvSpPr>
        <xdr:cNvPr id="879" name="楕円 878"/>
        <xdr:cNvSpPr/>
      </xdr:nvSpPr>
      <xdr:spPr>
        <a:xfrm>
          <a:off x="19494500" y="130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160825</xdr:rowOff>
    </xdr:from>
    <xdr:ext cx="534377" cy="259045"/>
    <xdr:sp macro="" textlink="">
      <xdr:nvSpPr>
        <xdr:cNvPr id="880" name="テキスト ボックス 879"/>
        <xdr:cNvSpPr txBox="1"/>
      </xdr:nvSpPr>
      <xdr:spPr>
        <a:xfrm>
          <a:off x="19278111" y="131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29311</xdr:rowOff>
    </xdr:from>
    <xdr:to>
      <xdr:col>98</xdr:col>
      <xdr:colOff>38100</xdr:colOff>
      <xdr:row>77</xdr:row>
      <xdr:rowOff>130911</xdr:rowOff>
    </xdr:to>
    <xdr:sp macro="" textlink="">
      <xdr:nvSpPr>
        <xdr:cNvPr id="881" name="楕円 880"/>
        <xdr:cNvSpPr/>
      </xdr:nvSpPr>
      <xdr:spPr>
        <a:xfrm>
          <a:off x="18605500" y="132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122038</xdr:rowOff>
    </xdr:from>
    <xdr:ext cx="534377" cy="259045"/>
    <xdr:sp macro="" textlink="">
      <xdr:nvSpPr>
        <xdr:cNvPr id="882" name="テキスト ボックス 881"/>
        <xdr:cNvSpPr txBox="1"/>
      </xdr:nvSpPr>
      <xdr:spPr>
        <a:xfrm>
          <a:off x="18389111" y="133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性質別における市民一人あたりの歳出は、扶助費が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4,355</a:t>
          </a:r>
          <a:r>
            <a:rPr kumimoji="1" lang="ja-JP" altLang="en-US" sz="1300">
              <a:latin typeface="ＭＳ Ｐゴシック" panose="020B0600070205080204" pitchFamily="50" charset="-128"/>
              <a:ea typeface="ＭＳ Ｐゴシック" panose="020B0600070205080204" pitchFamily="50" charset="-128"/>
            </a:rPr>
            <a:t>円と他の性質と比較し多い状況であり、類似団体も同様の傾向である。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扶助費の増加については、管内民間保育所運営委託や障がい者自立支援に係る介護給付・訓練等給付費などによるものである。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今後も扶助費の増加が見込まれるが、優先的に財源を確保しつつ、扶助費の適正な抑制に努めていく。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109,919
108,431
21.08
35,118,734
32,341,259
2,630,662
19,195,714
37,470,254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113030</xdr:rowOff>
    </xdr:from>
    <xdr:to>
      <xdr:col>24</xdr:col>
      <xdr:colOff>63500</xdr:colOff>
      <xdr:row>36</xdr:row>
      <xdr:rowOff>9398</xdr:rowOff>
    </xdr:to>
    <xdr:cxnSp macro="">
      <xdr:nvCxnSpPr>
        <xdr:cNvPr id="61" name="直線コネクタ 60"/>
        <xdr:cNvCxnSpPr/>
      </xdr:nvCxnSpPr>
      <xdr:spPr>
        <a:xfrm>
          <a:off x="3797300" y="6113780"/>
          <a:ext cx="8382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168656</xdr:rowOff>
    </xdr:from>
    <xdr:to>
      <xdr:col>19</xdr:col>
      <xdr:colOff>177800</xdr:colOff>
      <xdr:row>35</xdr:row>
      <xdr:rowOff>113030</xdr:rowOff>
    </xdr:to>
    <xdr:cxnSp macro="">
      <xdr:nvCxnSpPr>
        <xdr:cNvPr id="64" name="直線コネクタ 63"/>
        <xdr:cNvCxnSpPr/>
      </xdr:nvCxnSpPr>
      <xdr:spPr>
        <a:xfrm>
          <a:off x="2908300" y="599795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168656</xdr:rowOff>
    </xdr:from>
    <xdr:to>
      <xdr:col>15</xdr:col>
      <xdr:colOff>50800</xdr:colOff>
      <xdr:row>35</xdr:row>
      <xdr:rowOff>93218</xdr:rowOff>
    </xdr:to>
    <xdr:cxnSp macro="">
      <xdr:nvCxnSpPr>
        <xdr:cNvPr id="67" name="直線コネクタ 66"/>
        <xdr:cNvCxnSpPr/>
      </xdr:nvCxnSpPr>
      <xdr:spPr>
        <a:xfrm flipV="1">
          <a:off x="2019300" y="59979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48260</xdr:rowOff>
    </xdr:from>
    <xdr:to>
      <xdr:col>10</xdr:col>
      <xdr:colOff>114300</xdr:colOff>
      <xdr:row>35</xdr:row>
      <xdr:rowOff>93218</xdr:rowOff>
    </xdr:to>
    <xdr:cxnSp macro="">
      <xdr:nvCxnSpPr>
        <xdr:cNvPr id="70" name="直線コネクタ 69"/>
        <xdr:cNvCxnSpPr/>
      </xdr:nvCxnSpPr>
      <xdr:spPr>
        <a:xfrm>
          <a:off x="1130300" y="6049010"/>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130048</xdr:rowOff>
    </xdr:from>
    <xdr:to>
      <xdr:col>24</xdr:col>
      <xdr:colOff>114300</xdr:colOff>
      <xdr:row>36</xdr:row>
      <xdr:rowOff>60198</xdr:rowOff>
    </xdr:to>
    <xdr:sp macro="" textlink="">
      <xdr:nvSpPr>
        <xdr:cNvPr id="80" name="楕円 79"/>
        <xdr:cNvSpPr/>
      </xdr:nvSpPr>
      <xdr:spPr>
        <a:xfrm>
          <a:off x="45847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152925</xdr:rowOff>
    </xdr:from>
    <xdr:ext cx="469744" cy="259045"/>
    <xdr:sp macro="" textlink="">
      <xdr:nvSpPr>
        <xdr:cNvPr id="81" name="議会費該当値テキスト"/>
        <xdr:cNvSpPr txBox="1"/>
      </xdr:nvSpPr>
      <xdr:spPr>
        <a:xfrm>
          <a:off x="4686300" y="59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62230</xdr:rowOff>
    </xdr:from>
    <xdr:to>
      <xdr:col>20</xdr:col>
      <xdr:colOff>38100</xdr:colOff>
      <xdr:row>35</xdr:row>
      <xdr:rowOff>163830</xdr:rowOff>
    </xdr:to>
    <xdr:sp macro="" textlink="">
      <xdr:nvSpPr>
        <xdr:cNvPr id="82" name="楕円 81"/>
        <xdr:cNvSpPr/>
      </xdr:nvSpPr>
      <xdr:spPr>
        <a:xfrm>
          <a:off x="3746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83" name="テキスト ボックス 82"/>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117856</xdr:rowOff>
    </xdr:from>
    <xdr:to>
      <xdr:col>15</xdr:col>
      <xdr:colOff>101600</xdr:colOff>
      <xdr:row>35</xdr:row>
      <xdr:rowOff>48006</xdr:rowOff>
    </xdr:to>
    <xdr:sp macro="" textlink="">
      <xdr:nvSpPr>
        <xdr:cNvPr id="84" name="楕円 83"/>
        <xdr:cNvSpPr/>
      </xdr:nvSpPr>
      <xdr:spPr>
        <a:xfrm>
          <a:off x="2857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64533</xdr:rowOff>
    </xdr:from>
    <xdr:ext cx="469744" cy="259045"/>
    <xdr:sp macro="" textlink="">
      <xdr:nvSpPr>
        <xdr:cNvPr id="85" name="テキスト ボックス 84"/>
        <xdr:cNvSpPr txBox="1"/>
      </xdr:nvSpPr>
      <xdr:spPr>
        <a:xfrm>
          <a:off x="2673428" y="572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42418</xdr:rowOff>
    </xdr:from>
    <xdr:to>
      <xdr:col>10</xdr:col>
      <xdr:colOff>165100</xdr:colOff>
      <xdr:row>35</xdr:row>
      <xdr:rowOff>144018</xdr:rowOff>
    </xdr:to>
    <xdr:sp macro="" textlink="">
      <xdr:nvSpPr>
        <xdr:cNvPr id="86" name="楕円 85"/>
        <xdr:cNvSpPr/>
      </xdr:nvSpPr>
      <xdr:spPr>
        <a:xfrm>
          <a:off x="1968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135145</xdr:rowOff>
    </xdr:from>
    <xdr:ext cx="469744" cy="259045"/>
    <xdr:sp macro="" textlink="">
      <xdr:nvSpPr>
        <xdr:cNvPr id="87" name="テキスト ボックス 86"/>
        <xdr:cNvSpPr txBox="1"/>
      </xdr:nvSpPr>
      <xdr:spPr>
        <a:xfrm>
          <a:off x="1784428"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168910</xdr:rowOff>
    </xdr:from>
    <xdr:to>
      <xdr:col>6</xdr:col>
      <xdr:colOff>38100</xdr:colOff>
      <xdr:row>35</xdr:row>
      <xdr:rowOff>99060</xdr:rowOff>
    </xdr:to>
    <xdr:sp macro="" textlink="">
      <xdr:nvSpPr>
        <xdr:cNvPr id="88" name="楕円 87"/>
        <xdr:cNvSpPr/>
      </xdr:nvSpPr>
      <xdr:spPr>
        <a:xfrm>
          <a:off x="1079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115587</xdr:rowOff>
    </xdr:from>
    <xdr:ext cx="469744" cy="259045"/>
    <xdr:sp macro="" textlink="">
      <xdr:nvSpPr>
        <xdr:cNvPr id="89" name="テキスト ボックス 88"/>
        <xdr:cNvSpPr txBox="1"/>
      </xdr:nvSpPr>
      <xdr:spPr>
        <a:xfrm>
          <a:off x="895428"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69730</xdr:rowOff>
    </xdr:from>
    <xdr:to>
      <xdr:col>24</xdr:col>
      <xdr:colOff>63500</xdr:colOff>
      <xdr:row>57</xdr:row>
      <xdr:rowOff>113397</xdr:rowOff>
    </xdr:to>
    <xdr:cxnSp macro="">
      <xdr:nvCxnSpPr>
        <xdr:cNvPr id="116" name="直線コネクタ 115"/>
        <xdr:cNvCxnSpPr/>
      </xdr:nvCxnSpPr>
      <xdr:spPr>
        <a:xfrm>
          <a:off x="3797300" y="9842380"/>
          <a:ext cx="838200" cy="4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69730</xdr:rowOff>
    </xdr:from>
    <xdr:to>
      <xdr:col>19</xdr:col>
      <xdr:colOff>177800</xdr:colOff>
      <xdr:row>57</xdr:row>
      <xdr:rowOff>109131</xdr:rowOff>
    </xdr:to>
    <xdr:cxnSp macro="">
      <xdr:nvCxnSpPr>
        <xdr:cNvPr id="119" name="直線コネクタ 118"/>
        <xdr:cNvCxnSpPr/>
      </xdr:nvCxnSpPr>
      <xdr:spPr>
        <a:xfrm flipV="1">
          <a:off x="2908300" y="9842380"/>
          <a:ext cx="889000" cy="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146340</xdr:rowOff>
    </xdr:from>
    <xdr:ext cx="534377" cy="259045"/>
    <xdr:sp macro="" textlink="">
      <xdr:nvSpPr>
        <xdr:cNvPr id="121" name="テキスト ボックス 120"/>
        <xdr:cNvSpPr txBox="1"/>
      </xdr:nvSpPr>
      <xdr:spPr>
        <a:xfrm>
          <a:off x="3530111" y="99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109131</xdr:rowOff>
    </xdr:from>
    <xdr:to>
      <xdr:col>15</xdr:col>
      <xdr:colOff>50800</xdr:colOff>
      <xdr:row>57</xdr:row>
      <xdr:rowOff>144976</xdr:rowOff>
    </xdr:to>
    <xdr:cxnSp macro="">
      <xdr:nvCxnSpPr>
        <xdr:cNvPr id="122" name="直線コネクタ 121"/>
        <xdr:cNvCxnSpPr/>
      </xdr:nvCxnSpPr>
      <xdr:spPr>
        <a:xfrm flipV="1">
          <a:off x="2019300" y="9881781"/>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108935</xdr:rowOff>
    </xdr:from>
    <xdr:to>
      <xdr:col>10</xdr:col>
      <xdr:colOff>114300</xdr:colOff>
      <xdr:row>57</xdr:row>
      <xdr:rowOff>144976</xdr:rowOff>
    </xdr:to>
    <xdr:cxnSp macro="">
      <xdr:nvCxnSpPr>
        <xdr:cNvPr id="125" name="直線コネクタ 124"/>
        <xdr:cNvCxnSpPr/>
      </xdr:nvCxnSpPr>
      <xdr:spPr>
        <a:xfrm>
          <a:off x="1130300" y="9881585"/>
          <a:ext cx="889000" cy="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62597</xdr:rowOff>
    </xdr:from>
    <xdr:to>
      <xdr:col>24</xdr:col>
      <xdr:colOff>114300</xdr:colOff>
      <xdr:row>57</xdr:row>
      <xdr:rowOff>164197</xdr:rowOff>
    </xdr:to>
    <xdr:sp macro="" textlink="">
      <xdr:nvSpPr>
        <xdr:cNvPr id="135" name="楕円 134"/>
        <xdr:cNvSpPr/>
      </xdr:nvSpPr>
      <xdr:spPr>
        <a:xfrm>
          <a:off x="4584700" y="983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22014</xdr:rowOff>
    </xdr:from>
    <xdr:ext cx="534377" cy="259045"/>
    <xdr:sp macro="" textlink="">
      <xdr:nvSpPr>
        <xdr:cNvPr id="136" name="総務費該当値テキスト"/>
        <xdr:cNvSpPr txBox="1"/>
      </xdr:nvSpPr>
      <xdr:spPr>
        <a:xfrm>
          <a:off x="4686300" y="97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18930</xdr:rowOff>
    </xdr:from>
    <xdr:to>
      <xdr:col>20</xdr:col>
      <xdr:colOff>38100</xdr:colOff>
      <xdr:row>57</xdr:row>
      <xdr:rowOff>120530</xdr:rowOff>
    </xdr:to>
    <xdr:sp macro="" textlink="">
      <xdr:nvSpPr>
        <xdr:cNvPr id="137" name="楕円 136"/>
        <xdr:cNvSpPr/>
      </xdr:nvSpPr>
      <xdr:spPr>
        <a:xfrm>
          <a:off x="3746500" y="97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137057</xdr:rowOff>
    </xdr:from>
    <xdr:ext cx="534377" cy="259045"/>
    <xdr:sp macro="" textlink="">
      <xdr:nvSpPr>
        <xdr:cNvPr id="138" name="テキスト ボックス 137"/>
        <xdr:cNvSpPr txBox="1"/>
      </xdr:nvSpPr>
      <xdr:spPr>
        <a:xfrm>
          <a:off x="3530111" y="956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58331</xdr:rowOff>
    </xdr:from>
    <xdr:to>
      <xdr:col>15</xdr:col>
      <xdr:colOff>101600</xdr:colOff>
      <xdr:row>57</xdr:row>
      <xdr:rowOff>159931</xdr:rowOff>
    </xdr:to>
    <xdr:sp macro="" textlink="">
      <xdr:nvSpPr>
        <xdr:cNvPr id="139" name="楕円 138"/>
        <xdr:cNvSpPr/>
      </xdr:nvSpPr>
      <xdr:spPr>
        <a:xfrm>
          <a:off x="2857500" y="98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151058</xdr:rowOff>
    </xdr:from>
    <xdr:ext cx="534377" cy="259045"/>
    <xdr:sp macro="" textlink="">
      <xdr:nvSpPr>
        <xdr:cNvPr id="140" name="テキスト ボックス 139"/>
        <xdr:cNvSpPr txBox="1"/>
      </xdr:nvSpPr>
      <xdr:spPr>
        <a:xfrm>
          <a:off x="2641111" y="99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94176</xdr:rowOff>
    </xdr:from>
    <xdr:to>
      <xdr:col>10</xdr:col>
      <xdr:colOff>165100</xdr:colOff>
      <xdr:row>58</xdr:row>
      <xdr:rowOff>24326</xdr:rowOff>
    </xdr:to>
    <xdr:sp macro="" textlink="">
      <xdr:nvSpPr>
        <xdr:cNvPr id="141" name="楕円 140"/>
        <xdr:cNvSpPr/>
      </xdr:nvSpPr>
      <xdr:spPr>
        <a:xfrm>
          <a:off x="1968500" y="98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15453</xdr:rowOff>
    </xdr:from>
    <xdr:ext cx="534377" cy="259045"/>
    <xdr:sp macro="" textlink="">
      <xdr:nvSpPr>
        <xdr:cNvPr id="142" name="テキスト ボックス 141"/>
        <xdr:cNvSpPr txBox="1"/>
      </xdr:nvSpPr>
      <xdr:spPr>
        <a:xfrm>
          <a:off x="1752111" y="995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58135</xdr:rowOff>
    </xdr:from>
    <xdr:to>
      <xdr:col>6</xdr:col>
      <xdr:colOff>38100</xdr:colOff>
      <xdr:row>57</xdr:row>
      <xdr:rowOff>159735</xdr:rowOff>
    </xdr:to>
    <xdr:sp macro="" textlink="">
      <xdr:nvSpPr>
        <xdr:cNvPr id="143" name="楕円 142"/>
        <xdr:cNvSpPr/>
      </xdr:nvSpPr>
      <xdr:spPr>
        <a:xfrm>
          <a:off x="1079500" y="9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150862</xdr:rowOff>
    </xdr:from>
    <xdr:ext cx="534377" cy="259045"/>
    <xdr:sp macro="" textlink="">
      <xdr:nvSpPr>
        <xdr:cNvPr id="144" name="テキスト ボックス 143"/>
        <xdr:cNvSpPr txBox="1"/>
      </xdr:nvSpPr>
      <xdr:spPr>
        <a:xfrm>
          <a:off x="863111" y="99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23081</xdr:rowOff>
    </xdr:from>
    <xdr:to>
      <xdr:col>24</xdr:col>
      <xdr:colOff>63500</xdr:colOff>
      <xdr:row>77</xdr:row>
      <xdr:rowOff>75648</xdr:rowOff>
    </xdr:to>
    <xdr:cxnSp macro="">
      <xdr:nvCxnSpPr>
        <xdr:cNvPr id="176" name="直線コネクタ 175"/>
        <xdr:cNvCxnSpPr/>
      </xdr:nvCxnSpPr>
      <xdr:spPr>
        <a:xfrm>
          <a:off x="3797300" y="13224731"/>
          <a:ext cx="838200" cy="5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23081</xdr:rowOff>
    </xdr:from>
    <xdr:to>
      <xdr:col>19</xdr:col>
      <xdr:colOff>177800</xdr:colOff>
      <xdr:row>77</xdr:row>
      <xdr:rowOff>90812</xdr:rowOff>
    </xdr:to>
    <xdr:cxnSp macro="">
      <xdr:nvCxnSpPr>
        <xdr:cNvPr id="179" name="直線コネクタ 178"/>
        <xdr:cNvCxnSpPr/>
      </xdr:nvCxnSpPr>
      <xdr:spPr>
        <a:xfrm flipV="1">
          <a:off x="2908300" y="13224731"/>
          <a:ext cx="8890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90812</xdr:rowOff>
    </xdr:from>
    <xdr:to>
      <xdr:col>15</xdr:col>
      <xdr:colOff>50800</xdr:colOff>
      <xdr:row>77</xdr:row>
      <xdr:rowOff>154276</xdr:rowOff>
    </xdr:to>
    <xdr:cxnSp macro="">
      <xdr:nvCxnSpPr>
        <xdr:cNvPr id="182" name="直線コネクタ 181"/>
        <xdr:cNvCxnSpPr/>
      </xdr:nvCxnSpPr>
      <xdr:spPr>
        <a:xfrm flipV="1">
          <a:off x="2019300" y="13292462"/>
          <a:ext cx="889000" cy="6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154276</xdr:rowOff>
    </xdr:from>
    <xdr:to>
      <xdr:col>10</xdr:col>
      <xdr:colOff>114300</xdr:colOff>
      <xdr:row>78</xdr:row>
      <xdr:rowOff>81821</xdr:rowOff>
    </xdr:to>
    <xdr:cxnSp macro="">
      <xdr:nvCxnSpPr>
        <xdr:cNvPr id="185" name="直線コネクタ 184"/>
        <xdr:cNvCxnSpPr/>
      </xdr:nvCxnSpPr>
      <xdr:spPr>
        <a:xfrm flipV="1">
          <a:off x="1130300" y="13355926"/>
          <a:ext cx="889000" cy="9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24848</xdr:rowOff>
    </xdr:from>
    <xdr:to>
      <xdr:col>24</xdr:col>
      <xdr:colOff>114300</xdr:colOff>
      <xdr:row>77</xdr:row>
      <xdr:rowOff>126448</xdr:rowOff>
    </xdr:to>
    <xdr:sp macro="" textlink="">
      <xdr:nvSpPr>
        <xdr:cNvPr id="195" name="楕円 194"/>
        <xdr:cNvSpPr/>
      </xdr:nvSpPr>
      <xdr:spPr>
        <a:xfrm>
          <a:off x="4584700" y="132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3275</xdr:rowOff>
    </xdr:from>
    <xdr:ext cx="599010" cy="259045"/>
    <xdr:sp macro="" textlink="">
      <xdr:nvSpPr>
        <xdr:cNvPr id="196" name="民生費該当値テキスト"/>
        <xdr:cNvSpPr txBox="1"/>
      </xdr:nvSpPr>
      <xdr:spPr>
        <a:xfrm>
          <a:off x="4686300" y="132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143731</xdr:rowOff>
    </xdr:from>
    <xdr:to>
      <xdr:col>20</xdr:col>
      <xdr:colOff>38100</xdr:colOff>
      <xdr:row>77</xdr:row>
      <xdr:rowOff>73881</xdr:rowOff>
    </xdr:to>
    <xdr:sp macro="" textlink="">
      <xdr:nvSpPr>
        <xdr:cNvPr id="197" name="楕円 196"/>
        <xdr:cNvSpPr/>
      </xdr:nvSpPr>
      <xdr:spPr>
        <a:xfrm>
          <a:off x="3746500" y="131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65008</xdr:rowOff>
    </xdr:from>
    <xdr:ext cx="599010" cy="259045"/>
    <xdr:sp macro="" textlink="">
      <xdr:nvSpPr>
        <xdr:cNvPr id="198" name="テキスト ボックス 197"/>
        <xdr:cNvSpPr txBox="1"/>
      </xdr:nvSpPr>
      <xdr:spPr>
        <a:xfrm>
          <a:off x="3497795" y="1326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40012</xdr:rowOff>
    </xdr:from>
    <xdr:to>
      <xdr:col>15</xdr:col>
      <xdr:colOff>101600</xdr:colOff>
      <xdr:row>77</xdr:row>
      <xdr:rowOff>141612</xdr:rowOff>
    </xdr:to>
    <xdr:sp macro="" textlink="">
      <xdr:nvSpPr>
        <xdr:cNvPr id="199" name="楕円 198"/>
        <xdr:cNvSpPr/>
      </xdr:nvSpPr>
      <xdr:spPr>
        <a:xfrm>
          <a:off x="2857500" y="132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132739</xdr:rowOff>
    </xdr:from>
    <xdr:ext cx="599010" cy="259045"/>
    <xdr:sp macro="" textlink="">
      <xdr:nvSpPr>
        <xdr:cNvPr id="200" name="テキスト ボックス 199"/>
        <xdr:cNvSpPr txBox="1"/>
      </xdr:nvSpPr>
      <xdr:spPr>
        <a:xfrm>
          <a:off x="2608795" y="1333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103476</xdr:rowOff>
    </xdr:from>
    <xdr:to>
      <xdr:col>10</xdr:col>
      <xdr:colOff>165100</xdr:colOff>
      <xdr:row>78</xdr:row>
      <xdr:rowOff>33626</xdr:rowOff>
    </xdr:to>
    <xdr:sp macro="" textlink="">
      <xdr:nvSpPr>
        <xdr:cNvPr id="201" name="楕円 200"/>
        <xdr:cNvSpPr/>
      </xdr:nvSpPr>
      <xdr:spPr>
        <a:xfrm>
          <a:off x="1968500" y="133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24753</xdr:rowOff>
    </xdr:from>
    <xdr:ext cx="599010" cy="259045"/>
    <xdr:sp macro="" textlink="">
      <xdr:nvSpPr>
        <xdr:cNvPr id="202" name="テキスト ボックス 201"/>
        <xdr:cNvSpPr txBox="1"/>
      </xdr:nvSpPr>
      <xdr:spPr>
        <a:xfrm>
          <a:off x="1719795" y="1339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31021</xdr:rowOff>
    </xdr:from>
    <xdr:to>
      <xdr:col>6</xdr:col>
      <xdr:colOff>38100</xdr:colOff>
      <xdr:row>78</xdr:row>
      <xdr:rowOff>132621</xdr:rowOff>
    </xdr:to>
    <xdr:sp macro="" textlink="">
      <xdr:nvSpPr>
        <xdr:cNvPr id="203" name="楕円 202"/>
        <xdr:cNvSpPr/>
      </xdr:nvSpPr>
      <xdr:spPr>
        <a:xfrm>
          <a:off x="1079500" y="134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123748</xdr:rowOff>
    </xdr:from>
    <xdr:ext cx="599010" cy="259045"/>
    <xdr:sp macro="" textlink="">
      <xdr:nvSpPr>
        <xdr:cNvPr id="204" name="テキスト ボックス 203"/>
        <xdr:cNvSpPr txBox="1"/>
      </xdr:nvSpPr>
      <xdr:spPr>
        <a:xfrm>
          <a:off x="830795" y="1349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54477</xdr:rowOff>
    </xdr:from>
    <xdr:to>
      <xdr:col>24</xdr:col>
      <xdr:colOff>63500</xdr:colOff>
      <xdr:row>98</xdr:row>
      <xdr:rowOff>69222</xdr:rowOff>
    </xdr:to>
    <xdr:cxnSp macro="">
      <xdr:nvCxnSpPr>
        <xdr:cNvPr id="232" name="直線コネクタ 231"/>
        <xdr:cNvCxnSpPr/>
      </xdr:nvCxnSpPr>
      <xdr:spPr>
        <a:xfrm>
          <a:off x="3797300" y="16856577"/>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54477</xdr:rowOff>
    </xdr:from>
    <xdr:to>
      <xdr:col>19</xdr:col>
      <xdr:colOff>177800</xdr:colOff>
      <xdr:row>98</xdr:row>
      <xdr:rowOff>76949</xdr:rowOff>
    </xdr:to>
    <xdr:cxnSp macro="">
      <xdr:nvCxnSpPr>
        <xdr:cNvPr id="235" name="直線コネクタ 234"/>
        <xdr:cNvCxnSpPr/>
      </xdr:nvCxnSpPr>
      <xdr:spPr>
        <a:xfrm flipV="1">
          <a:off x="2908300" y="16856577"/>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38315</xdr:rowOff>
    </xdr:from>
    <xdr:to>
      <xdr:col>15</xdr:col>
      <xdr:colOff>50800</xdr:colOff>
      <xdr:row>98</xdr:row>
      <xdr:rowOff>76949</xdr:rowOff>
    </xdr:to>
    <xdr:cxnSp macro="">
      <xdr:nvCxnSpPr>
        <xdr:cNvPr id="238" name="直線コネクタ 237"/>
        <xdr:cNvCxnSpPr/>
      </xdr:nvCxnSpPr>
      <xdr:spPr>
        <a:xfrm>
          <a:off x="2019300" y="16840415"/>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38315</xdr:rowOff>
    </xdr:from>
    <xdr:to>
      <xdr:col>10</xdr:col>
      <xdr:colOff>114300</xdr:colOff>
      <xdr:row>98</xdr:row>
      <xdr:rowOff>54501</xdr:rowOff>
    </xdr:to>
    <xdr:cxnSp macro="">
      <xdr:nvCxnSpPr>
        <xdr:cNvPr id="241" name="直線コネクタ 240"/>
        <xdr:cNvCxnSpPr/>
      </xdr:nvCxnSpPr>
      <xdr:spPr>
        <a:xfrm flipV="1">
          <a:off x="1130300" y="16840415"/>
          <a:ext cx="889000" cy="1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18422</xdr:rowOff>
    </xdr:from>
    <xdr:to>
      <xdr:col>24</xdr:col>
      <xdr:colOff>114300</xdr:colOff>
      <xdr:row>98</xdr:row>
      <xdr:rowOff>120022</xdr:rowOff>
    </xdr:to>
    <xdr:sp macro="" textlink="">
      <xdr:nvSpPr>
        <xdr:cNvPr id="251" name="楕円 250"/>
        <xdr:cNvSpPr/>
      </xdr:nvSpPr>
      <xdr:spPr>
        <a:xfrm>
          <a:off x="4584700" y="168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168299</xdr:rowOff>
    </xdr:from>
    <xdr:ext cx="534377" cy="259045"/>
    <xdr:sp macro="" textlink="">
      <xdr:nvSpPr>
        <xdr:cNvPr id="252" name="衛生費該当値テキスト"/>
        <xdr:cNvSpPr txBox="1"/>
      </xdr:nvSpPr>
      <xdr:spPr>
        <a:xfrm>
          <a:off x="4686300" y="1679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3677</xdr:rowOff>
    </xdr:from>
    <xdr:to>
      <xdr:col>20</xdr:col>
      <xdr:colOff>38100</xdr:colOff>
      <xdr:row>98</xdr:row>
      <xdr:rowOff>105277</xdr:rowOff>
    </xdr:to>
    <xdr:sp macro="" textlink="">
      <xdr:nvSpPr>
        <xdr:cNvPr id="253" name="楕円 252"/>
        <xdr:cNvSpPr/>
      </xdr:nvSpPr>
      <xdr:spPr>
        <a:xfrm>
          <a:off x="3746500" y="168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96404</xdr:rowOff>
    </xdr:from>
    <xdr:ext cx="534377" cy="259045"/>
    <xdr:sp macro="" textlink="">
      <xdr:nvSpPr>
        <xdr:cNvPr id="254" name="テキスト ボックス 253"/>
        <xdr:cNvSpPr txBox="1"/>
      </xdr:nvSpPr>
      <xdr:spPr>
        <a:xfrm>
          <a:off x="3530111" y="168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26149</xdr:rowOff>
    </xdr:from>
    <xdr:to>
      <xdr:col>15</xdr:col>
      <xdr:colOff>101600</xdr:colOff>
      <xdr:row>98</xdr:row>
      <xdr:rowOff>127749</xdr:rowOff>
    </xdr:to>
    <xdr:sp macro="" textlink="">
      <xdr:nvSpPr>
        <xdr:cNvPr id="255" name="楕円 254"/>
        <xdr:cNvSpPr/>
      </xdr:nvSpPr>
      <xdr:spPr>
        <a:xfrm>
          <a:off x="2857500" y="168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118876</xdr:rowOff>
    </xdr:from>
    <xdr:ext cx="534377" cy="259045"/>
    <xdr:sp macro="" textlink="">
      <xdr:nvSpPr>
        <xdr:cNvPr id="256" name="テキスト ボックス 255"/>
        <xdr:cNvSpPr txBox="1"/>
      </xdr:nvSpPr>
      <xdr:spPr>
        <a:xfrm>
          <a:off x="2641111" y="1692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158965</xdr:rowOff>
    </xdr:from>
    <xdr:to>
      <xdr:col>10</xdr:col>
      <xdr:colOff>165100</xdr:colOff>
      <xdr:row>98</xdr:row>
      <xdr:rowOff>89115</xdr:rowOff>
    </xdr:to>
    <xdr:sp macro="" textlink="">
      <xdr:nvSpPr>
        <xdr:cNvPr id="257" name="楕円 256"/>
        <xdr:cNvSpPr/>
      </xdr:nvSpPr>
      <xdr:spPr>
        <a:xfrm>
          <a:off x="1968500" y="167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80242</xdr:rowOff>
    </xdr:from>
    <xdr:ext cx="534377" cy="259045"/>
    <xdr:sp macro="" textlink="">
      <xdr:nvSpPr>
        <xdr:cNvPr id="258" name="テキスト ボックス 257"/>
        <xdr:cNvSpPr txBox="1"/>
      </xdr:nvSpPr>
      <xdr:spPr>
        <a:xfrm>
          <a:off x="1752111" y="1688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3701</xdr:rowOff>
    </xdr:from>
    <xdr:to>
      <xdr:col>6</xdr:col>
      <xdr:colOff>38100</xdr:colOff>
      <xdr:row>98</xdr:row>
      <xdr:rowOff>105301</xdr:rowOff>
    </xdr:to>
    <xdr:sp macro="" textlink="">
      <xdr:nvSpPr>
        <xdr:cNvPr id="259" name="楕円 258"/>
        <xdr:cNvSpPr/>
      </xdr:nvSpPr>
      <xdr:spPr>
        <a:xfrm>
          <a:off x="1079500" y="1680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96428</xdr:rowOff>
    </xdr:from>
    <xdr:ext cx="534377" cy="259045"/>
    <xdr:sp macro="" textlink="">
      <xdr:nvSpPr>
        <xdr:cNvPr id="260" name="テキスト ボックス 259"/>
        <xdr:cNvSpPr txBox="1"/>
      </xdr:nvSpPr>
      <xdr:spPr>
        <a:xfrm>
          <a:off x="863111" y="1689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131928</xdr:rowOff>
    </xdr:from>
    <xdr:to>
      <xdr:col>55</xdr:col>
      <xdr:colOff>0</xdr:colOff>
      <xdr:row>38</xdr:row>
      <xdr:rowOff>131928</xdr:rowOff>
    </xdr:to>
    <xdr:cxnSp macro="">
      <xdr:nvCxnSpPr>
        <xdr:cNvPr id="287" name="直線コネクタ 286"/>
        <xdr:cNvCxnSpPr/>
      </xdr:nvCxnSpPr>
      <xdr:spPr>
        <a:xfrm>
          <a:off x="9639300" y="6647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131928</xdr:rowOff>
    </xdr:from>
    <xdr:to>
      <xdr:col>50</xdr:col>
      <xdr:colOff>114300</xdr:colOff>
      <xdr:row>38</xdr:row>
      <xdr:rowOff>132156</xdr:rowOff>
    </xdr:to>
    <xdr:cxnSp macro="">
      <xdr:nvCxnSpPr>
        <xdr:cNvPr id="290" name="直線コネクタ 289"/>
        <xdr:cNvCxnSpPr/>
      </xdr:nvCxnSpPr>
      <xdr:spPr>
        <a:xfrm flipV="1">
          <a:off x="8750300" y="66470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132156</xdr:rowOff>
    </xdr:from>
    <xdr:to>
      <xdr:col>45</xdr:col>
      <xdr:colOff>177800</xdr:colOff>
      <xdr:row>38</xdr:row>
      <xdr:rowOff>133071</xdr:rowOff>
    </xdr:to>
    <xdr:cxnSp macro="">
      <xdr:nvCxnSpPr>
        <xdr:cNvPr id="293" name="直線コネクタ 292"/>
        <xdr:cNvCxnSpPr/>
      </xdr:nvCxnSpPr>
      <xdr:spPr>
        <a:xfrm flipV="1">
          <a:off x="7861300" y="664725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122784</xdr:rowOff>
    </xdr:from>
    <xdr:to>
      <xdr:col>41</xdr:col>
      <xdr:colOff>50800</xdr:colOff>
      <xdr:row>38</xdr:row>
      <xdr:rowOff>133071</xdr:rowOff>
    </xdr:to>
    <xdr:cxnSp macro="">
      <xdr:nvCxnSpPr>
        <xdr:cNvPr id="296" name="直線コネクタ 295"/>
        <xdr:cNvCxnSpPr/>
      </xdr:nvCxnSpPr>
      <xdr:spPr>
        <a:xfrm>
          <a:off x="6972300" y="6466434"/>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81128</xdr:rowOff>
    </xdr:from>
    <xdr:to>
      <xdr:col>55</xdr:col>
      <xdr:colOff>50800</xdr:colOff>
      <xdr:row>39</xdr:row>
      <xdr:rowOff>11278</xdr:rowOff>
    </xdr:to>
    <xdr:sp macro="" textlink="">
      <xdr:nvSpPr>
        <xdr:cNvPr id="306" name="楕円 305"/>
        <xdr:cNvSpPr/>
      </xdr:nvSpPr>
      <xdr:spPr>
        <a:xfrm>
          <a:off x="104267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167505</xdr:rowOff>
    </xdr:from>
    <xdr:ext cx="313932" cy="259045"/>
    <xdr:sp macro="" textlink="">
      <xdr:nvSpPr>
        <xdr:cNvPr id="307" name="労働費該当値テキスト"/>
        <xdr:cNvSpPr txBox="1"/>
      </xdr:nvSpPr>
      <xdr:spPr>
        <a:xfrm>
          <a:off x="10528300" y="651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81128</xdr:rowOff>
    </xdr:from>
    <xdr:to>
      <xdr:col>50</xdr:col>
      <xdr:colOff>165100</xdr:colOff>
      <xdr:row>39</xdr:row>
      <xdr:rowOff>11278</xdr:rowOff>
    </xdr:to>
    <xdr:sp macro="" textlink="">
      <xdr:nvSpPr>
        <xdr:cNvPr id="308" name="楕円 307"/>
        <xdr:cNvSpPr/>
      </xdr:nvSpPr>
      <xdr:spPr>
        <a:xfrm>
          <a:off x="9588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2405</xdr:rowOff>
    </xdr:from>
    <xdr:ext cx="313932" cy="259045"/>
    <xdr:sp macro="" textlink="">
      <xdr:nvSpPr>
        <xdr:cNvPr id="309" name="テキスト ボックス 308"/>
        <xdr:cNvSpPr txBox="1"/>
      </xdr:nvSpPr>
      <xdr:spPr>
        <a:xfrm>
          <a:off x="9482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81356</xdr:rowOff>
    </xdr:from>
    <xdr:to>
      <xdr:col>46</xdr:col>
      <xdr:colOff>38100</xdr:colOff>
      <xdr:row>39</xdr:row>
      <xdr:rowOff>11506</xdr:rowOff>
    </xdr:to>
    <xdr:sp macro="" textlink="">
      <xdr:nvSpPr>
        <xdr:cNvPr id="310" name="楕円 309"/>
        <xdr:cNvSpPr/>
      </xdr:nvSpPr>
      <xdr:spPr>
        <a:xfrm>
          <a:off x="86995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2633</xdr:rowOff>
    </xdr:from>
    <xdr:ext cx="313932" cy="259045"/>
    <xdr:sp macro="" textlink="">
      <xdr:nvSpPr>
        <xdr:cNvPr id="311" name="テキスト ボックス 310"/>
        <xdr:cNvSpPr txBox="1"/>
      </xdr:nvSpPr>
      <xdr:spPr>
        <a:xfrm>
          <a:off x="8593333" y="6689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82271</xdr:rowOff>
    </xdr:from>
    <xdr:to>
      <xdr:col>41</xdr:col>
      <xdr:colOff>101600</xdr:colOff>
      <xdr:row>39</xdr:row>
      <xdr:rowOff>12421</xdr:rowOff>
    </xdr:to>
    <xdr:sp macro="" textlink="">
      <xdr:nvSpPr>
        <xdr:cNvPr id="312" name="楕円 311"/>
        <xdr:cNvSpPr/>
      </xdr:nvSpPr>
      <xdr:spPr>
        <a:xfrm>
          <a:off x="7810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3548</xdr:rowOff>
    </xdr:from>
    <xdr:ext cx="313932" cy="259045"/>
    <xdr:sp macro="" textlink="">
      <xdr:nvSpPr>
        <xdr:cNvPr id="313" name="テキスト ボックス 312"/>
        <xdr:cNvSpPr txBox="1"/>
      </xdr:nvSpPr>
      <xdr:spPr>
        <a:xfrm>
          <a:off x="7704333" y="669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71984</xdr:rowOff>
    </xdr:from>
    <xdr:to>
      <xdr:col>36</xdr:col>
      <xdr:colOff>165100</xdr:colOff>
      <xdr:row>38</xdr:row>
      <xdr:rowOff>2133</xdr:rowOff>
    </xdr:to>
    <xdr:sp macro="" textlink="">
      <xdr:nvSpPr>
        <xdr:cNvPr id="314" name="楕円 313"/>
        <xdr:cNvSpPr/>
      </xdr:nvSpPr>
      <xdr:spPr>
        <a:xfrm>
          <a:off x="6921500" y="6415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164711</xdr:rowOff>
    </xdr:from>
    <xdr:ext cx="378565" cy="259045"/>
    <xdr:sp macro="" textlink="">
      <xdr:nvSpPr>
        <xdr:cNvPr id="315" name="テキスト ボックス 314"/>
        <xdr:cNvSpPr txBox="1"/>
      </xdr:nvSpPr>
      <xdr:spPr>
        <a:xfrm>
          <a:off x="6783017" y="65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158636</xdr:rowOff>
    </xdr:from>
    <xdr:to>
      <xdr:col>55</xdr:col>
      <xdr:colOff>0</xdr:colOff>
      <xdr:row>58</xdr:row>
      <xdr:rowOff>165074</xdr:rowOff>
    </xdr:to>
    <xdr:cxnSp macro="">
      <xdr:nvCxnSpPr>
        <xdr:cNvPr id="344" name="直線コネクタ 343"/>
        <xdr:cNvCxnSpPr/>
      </xdr:nvCxnSpPr>
      <xdr:spPr>
        <a:xfrm>
          <a:off x="9639300" y="10102736"/>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158636</xdr:rowOff>
    </xdr:from>
    <xdr:to>
      <xdr:col>50</xdr:col>
      <xdr:colOff>114300</xdr:colOff>
      <xdr:row>58</xdr:row>
      <xdr:rowOff>164388</xdr:rowOff>
    </xdr:to>
    <xdr:cxnSp macro="">
      <xdr:nvCxnSpPr>
        <xdr:cNvPr id="347" name="直線コネクタ 346"/>
        <xdr:cNvCxnSpPr/>
      </xdr:nvCxnSpPr>
      <xdr:spPr>
        <a:xfrm flipV="1">
          <a:off x="8750300" y="10102736"/>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162826</xdr:rowOff>
    </xdr:from>
    <xdr:to>
      <xdr:col>45</xdr:col>
      <xdr:colOff>177800</xdr:colOff>
      <xdr:row>58</xdr:row>
      <xdr:rowOff>164388</xdr:rowOff>
    </xdr:to>
    <xdr:cxnSp macro="">
      <xdr:nvCxnSpPr>
        <xdr:cNvPr id="350" name="直線コネクタ 349"/>
        <xdr:cNvCxnSpPr/>
      </xdr:nvCxnSpPr>
      <xdr:spPr>
        <a:xfrm>
          <a:off x="7861300" y="10106926"/>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2" name="テキスト ボックス 351"/>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162826</xdr:rowOff>
    </xdr:from>
    <xdr:to>
      <xdr:col>41</xdr:col>
      <xdr:colOff>50800</xdr:colOff>
      <xdr:row>58</xdr:row>
      <xdr:rowOff>168846</xdr:rowOff>
    </xdr:to>
    <xdr:cxnSp macro="">
      <xdr:nvCxnSpPr>
        <xdr:cNvPr id="353" name="直線コネクタ 352"/>
        <xdr:cNvCxnSpPr/>
      </xdr:nvCxnSpPr>
      <xdr:spPr>
        <a:xfrm flipV="1">
          <a:off x="6972300" y="10106926"/>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114274</xdr:rowOff>
    </xdr:from>
    <xdr:to>
      <xdr:col>55</xdr:col>
      <xdr:colOff>50800</xdr:colOff>
      <xdr:row>59</xdr:row>
      <xdr:rowOff>44424</xdr:rowOff>
    </xdr:to>
    <xdr:sp macro="" textlink="">
      <xdr:nvSpPr>
        <xdr:cNvPr id="363" name="楕円 362"/>
        <xdr:cNvSpPr/>
      </xdr:nvSpPr>
      <xdr:spPr>
        <a:xfrm>
          <a:off x="10426700" y="100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29201</xdr:rowOff>
    </xdr:from>
    <xdr:ext cx="469744" cy="259045"/>
    <xdr:sp macro="" textlink="">
      <xdr:nvSpPr>
        <xdr:cNvPr id="364" name="農林水産業費該当値テキスト"/>
        <xdr:cNvSpPr txBox="1"/>
      </xdr:nvSpPr>
      <xdr:spPr>
        <a:xfrm>
          <a:off x="10528300" y="997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107836</xdr:rowOff>
    </xdr:from>
    <xdr:to>
      <xdr:col>50</xdr:col>
      <xdr:colOff>165100</xdr:colOff>
      <xdr:row>59</xdr:row>
      <xdr:rowOff>37986</xdr:rowOff>
    </xdr:to>
    <xdr:sp macro="" textlink="">
      <xdr:nvSpPr>
        <xdr:cNvPr id="365" name="楕円 364"/>
        <xdr:cNvSpPr/>
      </xdr:nvSpPr>
      <xdr:spPr>
        <a:xfrm>
          <a:off x="9588500" y="100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29113</xdr:rowOff>
    </xdr:from>
    <xdr:ext cx="469744" cy="259045"/>
    <xdr:sp macro="" textlink="">
      <xdr:nvSpPr>
        <xdr:cNvPr id="366" name="テキスト ボックス 365"/>
        <xdr:cNvSpPr txBox="1"/>
      </xdr:nvSpPr>
      <xdr:spPr>
        <a:xfrm>
          <a:off x="9404428" y="1014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113588</xdr:rowOff>
    </xdr:from>
    <xdr:to>
      <xdr:col>46</xdr:col>
      <xdr:colOff>38100</xdr:colOff>
      <xdr:row>59</xdr:row>
      <xdr:rowOff>43738</xdr:rowOff>
    </xdr:to>
    <xdr:sp macro="" textlink="">
      <xdr:nvSpPr>
        <xdr:cNvPr id="367" name="楕円 366"/>
        <xdr:cNvSpPr/>
      </xdr:nvSpPr>
      <xdr:spPr>
        <a:xfrm>
          <a:off x="8699500" y="1005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34865</xdr:rowOff>
    </xdr:from>
    <xdr:ext cx="469744" cy="259045"/>
    <xdr:sp macro="" textlink="">
      <xdr:nvSpPr>
        <xdr:cNvPr id="368" name="テキスト ボックス 367"/>
        <xdr:cNvSpPr txBox="1"/>
      </xdr:nvSpPr>
      <xdr:spPr>
        <a:xfrm>
          <a:off x="8515428" y="1015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112026</xdr:rowOff>
    </xdr:from>
    <xdr:to>
      <xdr:col>41</xdr:col>
      <xdr:colOff>101600</xdr:colOff>
      <xdr:row>59</xdr:row>
      <xdr:rowOff>42176</xdr:rowOff>
    </xdr:to>
    <xdr:sp macro="" textlink="">
      <xdr:nvSpPr>
        <xdr:cNvPr id="369" name="楕円 368"/>
        <xdr:cNvSpPr/>
      </xdr:nvSpPr>
      <xdr:spPr>
        <a:xfrm>
          <a:off x="7810500" y="100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33303</xdr:rowOff>
    </xdr:from>
    <xdr:ext cx="469744" cy="259045"/>
    <xdr:sp macro="" textlink="">
      <xdr:nvSpPr>
        <xdr:cNvPr id="370" name="テキスト ボックス 369"/>
        <xdr:cNvSpPr txBox="1"/>
      </xdr:nvSpPr>
      <xdr:spPr>
        <a:xfrm>
          <a:off x="7626428" y="1014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118046</xdr:rowOff>
    </xdr:from>
    <xdr:to>
      <xdr:col>36</xdr:col>
      <xdr:colOff>165100</xdr:colOff>
      <xdr:row>59</xdr:row>
      <xdr:rowOff>48196</xdr:rowOff>
    </xdr:to>
    <xdr:sp macro="" textlink="">
      <xdr:nvSpPr>
        <xdr:cNvPr id="371" name="楕円 370"/>
        <xdr:cNvSpPr/>
      </xdr:nvSpPr>
      <xdr:spPr>
        <a:xfrm>
          <a:off x="69215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39323</xdr:rowOff>
    </xdr:from>
    <xdr:ext cx="469744" cy="259045"/>
    <xdr:sp macro="" textlink="">
      <xdr:nvSpPr>
        <xdr:cNvPr id="372" name="テキスト ボックス 371"/>
        <xdr:cNvSpPr txBox="1"/>
      </xdr:nvSpPr>
      <xdr:spPr>
        <a:xfrm>
          <a:off x="6737428" y="101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94529</xdr:rowOff>
    </xdr:from>
    <xdr:to>
      <xdr:col>55</xdr:col>
      <xdr:colOff>0</xdr:colOff>
      <xdr:row>78</xdr:row>
      <xdr:rowOff>96701</xdr:rowOff>
    </xdr:to>
    <xdr:cxnSp macro="">
      <xdr:nvCxnSpPr>
        <xdr:cNvPr id="399" name="直線コネクタ 398"/>
        <xdr:cNvCxnSpPr/>
      </xdr:nvCxnSpPr>
      <xdr:spPr>
        <a:xfrm>
          <a:off x="9639300" y="13467629"/>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59942</xdr:rowOff>
    </xdr:from>
    <xdr:to>
      <xdr:col>50</xdr:col>
      <xdr:colOff>114300</xdr:colOff>
      <xdr:row>78</xdr:row>
      <xdr:rowOff>94529</xdr:rowOff>
    </xdr:to>
    <xdr:cxnSp macro="">
      <xdr:nvCxnSpPr>
        <xdr:cNvPr id="402" name="直線コネクタ 401"/>
        <xdr:cNvCxnSpPr/>
      </xdr:nvCxnSpPr>
      <xdr:spPr>
        <a:xfrm>
          <a:off x="8750300" y="13433042"/>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59942</xdr:rowOff>
    </xdr:from>
    <xdr:to>
      <xdr:col>45</xdr:col>
      <xdr:colOff>177800</xdr:colOff>
      <xdr:row>78</xdr:row>
      <xdr:rowOff>101318</xdr:rowOff>
    </xdr:to>
    <xdr:cxnSp macro="">
      <xdr:nvCxnSpPr>
        <xdr:cNvPr id="405" name="直線コネクタ 404"/>
        <xdr:cNvCxnSpPr/>
      </xdr:nvCxnSpPr>
      <xdr:spPr>
        <a:xfrm flipV="1">
          <a:off x="7861300" y="13433042"/>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101318</xdr:rowOff>
    </xdr:from>
    <xdr:to>
      <xdr:col>41</xdr:col>
      <xdr:colOff>50800</xdr:colOff>
      <xdr:row>78</xdr:row>
      <xdr:rowOff>101752</xdr:rowOff>
    </xdr:to>
    <xdr:cxnSp macro="">
      <xdr:nvCxnSpPr>
        <xdr:cNvPr id="408" name="直線コネクタ 407"/>
        <xdr:cNvCxnSpPr/>
      </xdr:nvCxnSpPr>
      <xdr:spPr>
        <a:xfrm flipV="1">
          <a:off x="6972300" y="13474418"/>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45901</xdr:rowOff>
    </xdr:from>
    <xdr:to>
      <xdr:col>55</xdr:col>
      <xdr:colOff>50800</xdr:colOff>
      <xdr:row>78</xdr:row>
      <xdr:rowOff>147501</xdr:rowOff>
    </xdr:to>
    <xdr:sp macro="" textlink="">
      <xdr:nvSpPr>
        <xdr:cNvPr id="418" name="楕円 417"/>
        <xdr:cNvSpPr/>
      </xdr:nvSpPr>
      <xdr:spPr>
        <a:xfrm>
          <a:off x="10426700" y="134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132278</xdr:rowOff>
    </xdr:from>
    <xdr:ext cx="469744" cy="259045"/>
    <xdr:sp macro="" textlink="">
      <xdr:nvSpPr>
        <xdr:cNvPr id="419" name="商工費該当値テキスト"/>
        <xdr:cNvSpPr txBox="1"/>
      </xdr:nvSpPr>
      <xdr:spPr>
        <a:xfrm>
          <a:off x="10528300" y="1333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43729</xdr:rowOff>
    </xdr:from>
    <xdr:to>
      <xdr:col>50</xdr:col>
      <xdr:colOff>165100</xdr:colOff>
      <xdr:row>78</xdr:row>
      <xdr:rowOff>145329</xdr:rowOff>
    </xdr:to>
    <xdr:sp macro="" textlink="">
      <xdr:nvSpPr>
        <xdr:cNvPr id="420" name="楕円 419"/>
        <xdr:cNvSpPr/>
      </xdr:nvSpPr>
      <xdr:spPr>
        <a:xfrm>
          <a:off x="9588500" y="134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136456</xdr:rowOff>
    </xdr:from>
    <xdr:ext cx="469744" cy="259045"/>
    <xdr:sp macro="" textlink="">
      <xdr:nvSpPr>
        <xdr:cNvPr id="421" name="テキスト ボックス 420"/>
        <xdr:cNvSpPr txBox="1"/>
      </xdr:nvSpPr>
      <xdr:spPr>
        <a:xfrm>
          <a:off x="9404428" y="1350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9142</xdr:rowOff>
    </xdr:from>
    <xdr:to>
      <xdr:col>46</xdr:col>
      <xdr:colOff>38100</xdr:colOff>
      <xdr:row>78</xdr:row>
      <xdr:rowOff>110742</xdr:rowOff>
    </xdr:to>
    <xdr:sp macro="" textlink="">
      <xdr:nvSpPr>
        <xdr:cNvPr id="422" name="楕円 421"/>
        <xdr:cNvSpPr/>
      </xdr:nvSpPr>
      <xdr:spPr>
        <a:xfrm>
          <a:off x="8699500" y="13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101869</xdr:rowOff>
    </xdr:from>
    <xdr:ext cx="469744" cy="259045"/>
    <xdr:sp macro="" textlink="">
      <xdr:nvSpPr>
        <xdr:cNvPr id="423" name="テキスト ボックス 422"/>
        <xdr:cNvSpPr txBox="1"/>
      </xdr:nvSpPr>
      <xdr:spPr>
        <a:xfrm>
          <a:off x="8515428" y="13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50518</xdr:rowOff>
    </xdr:from>
    <xdr:to>
      <xdr:col>41</xdr:col>
      <xdr:colOff>101600</xdr:colOff>
      <xdr:row>78</xdr:row>
      <xdr:rowOff>152118</xdr:rowOff>
    </xdr:to>
    <xdr:sp macro="" textlink="">
      <xdr:nvSpPr>
        <xdr:cNvPr id="424" name="楕円 423"/>
        <xdr:cNvSpPr/>
      </xdr:nvSpPr>
      <xdr:spPr>
        <a:xfrm>
          <a:off x="7810500" y="134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143245</xdr:rowOff>
    </xdr:from>
    <xdr:ext cx="469744" cy="259045"/>
    <xdr:sp macro="" textlink="">
      <xdr:nvSpPr>
        <xdr:cNvPr id="425" name="テキスト ボックス 424"/>
        <xdr:cNvSpPr txBox="1"/>
      </xdr:nvSpPr>
      <xdr:spPr>
        <a:xfrm>
          <a:off x="7626428" y="135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50952</xdr:rowOff>
    </xdr:from>
    <xdr:to>
      <xdr:col>36</xdr:col>
      <xdr:colOff>165100</xdr:colOff>
      <xdr:row>78</xdr:row>
      <xdr:rowOff>152552</xdr:rowOff>
    </xdr:to>
    <xdr:sp macro="" textlink="">
      <xdr:nvSpPr>
        <xdr:cNvPr id="426" name="楕円 425"/>
        <xdr:cNvSpPr/>
      </xdr:nvSpPr>
      <xdr:spPr>
        <a:xfrm>
          <a:off x="6921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143679</xdr:rowOff>
    </xdr:from>
    <xdr:ext cx="469744" cy="259045"/>
    <xdr:sp macro="" textlink="">
      <xdr:nvSpPr>
        <xdr:cNvPr id="427" name="テキスト ボックス 426"/>
        <xdr:cNvSpPr txBox="1"/>
      </xdr:nvSpPr>
      <xdr:spPr>
        <a:xfrm>
          <a:off x="6737428" y="135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32796</xdr:rowOff>
    </xdr:from>
    <xdr:to>
      <xdr:col>55</xdr:col>
      <xdr:colOff>0</xdr:colOff>
      <xdr:row>99</xdr:row>
      <xdr:rowOff>33548</xdr:rowOff>
    </xdr:to>
    <xdr:cxnSp macro="">
      <xdr:nvCxnSpPr>
        <xdr:cNvPr id="459" name="直線コネクタ 458"/>
        <xdr:cNvCxnSpPr/>
      </xdr:nvCxnSpPr>
      <xdr:spPr>
        <a:xfrm>
          <a:off x="9639300" y="16834896"/>
          <a:ext cx="838200" cy="17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32796</xdr:rowOff>
    </xdr:from>
    <xdr:to>
      <xdr:col>50</xdr:col>
      <xdr:colOff>114300</xdr:colOff>
      <xdr:row>99</xdr:row>
      <xdr:rowOff>8696</xdr:rowOff>
    </xdr:to>
    <xdr:cxnSp macro="">
      <xdr:nvCxnSpPr>
        <xdr:cNvPr id="462" name="直線コネクタ 461"/>
        <xdr:cNvCxnSpPr/>
      </xdr:nvCxnSpPr>
      <xdr:spPr>
        <a:xfrm flipV="1">
          <a:off x="8750300" y="16834896"/>
          <a:ext cx="889000" cy="14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107843</xdr:rowOff>
    </xdr:from>
    <xdr:to>
      <xdr:col>45</xdr:col>
      <xdr:colOff>177800</xdr:colOff>
      <xdr:row>99</xdr:row>
      <xdr:rowOff>8696</xdr:rowOff>
    </xdr:to>
    <xdr:cxnSp macro="">
      <xdr:nvCxnSpPr>
        <xdr:cNvPr id="465" name="直線コネクタ 464"/>
        <xdr:cNvCxnSpPr/>
      </xdr:nvCxnSpPr>
      <xdr:spPr>
        <a:xfrm>
          <a:off x="7861300" y="16909943"/>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107843</xdr:rowOff>
    </xdr:from>
    <xdr:to>
      <xdr:col>41</xdr:col>
      <xdr:colOff>50800</xdr:colOff>
      <xdr:row>99</xdr:row>
      <xdr:rowOff>4614</xdr:rowOff>
    </xdr:to>
    <xdr:cxnSp macro="">
      <xdr:nvCxnSpPr>
        <xdr:cNvPr id="468" name="直線コネクタ 467"/>
        <xdr:cNvCxnSpPr/>
      </xdr:nvCxnSpPr>
      <xdr:spPr>
        <a:xfrm flipV="1">
          <a:off x="6972300" y="16909943"/>
          <a:ext cx="889000" cy="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154198</xdr:rowOff>
    </xdr:from>
    <xdr:to>
      <xdr:col>55</xdr:col>
      <xdr:colOff>50800</xdr:colOff>
      <xdr:row>99</xdr:row>
      <xdr:rowOff>84348</xdr:rowOff>
    </xdr:to>
    <xdr:sp macro="" textlink="">
      <xdr:nvSpPr>
        <xdr:cNvPr id="478" name="楕円 477"/>
        <xdr:cNvSpPr/>
      </xdr:nvSpPr>
      <xdr:spPr>
        <a:xfrm>
          <a:off x="10426700" y="169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69125</xdr:rowOff>
    </xdr:from>
    <xdr:ext cx="534377" cy="259045"/>
    <xdr:sp macro="" textlink="">
      <xdr:nvSpPr>
        <xdr:cNvPr id="479" name="土木費該当値テキスト"/>
        <xdr:cNvSpPr txBox="1"/>
      </xdr:nvSpPr>
      <xdr:spPr>
        <a:xfrm>
          <a:off x="10528300" y="168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153446</xdr:rowOff>
    </xdr:from>
    <xdr:to>
      <xdr:col>50</xdr:col>
      <xdr:colOff>165100</xdr:colOff>
      <xdr:row>98</xdr:row>
      <xdr:rowOff>83596</xdr:rowOff>
    </xdr:to>
    <xdr:sp macro="" textlink="">
      <xdr:nvSpPr>
        <xdr:cNvPr id="480" name="楕円 479"/>
        <xdr:cNvSpPr/>
      </xdr:nvSpPr>
      <xdr:spPr>
        <a:xfrm>
          <a:off x="9588500" y="1678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74723</xdr:rowOff>
    </xdr:from>
    <xdr:ext cx="534377" cy="259045"/>
    <xdr:sp macro="" textlink="">
      <xdr:nvSpPr>
        <xdr:cNvPr id="481" name="テキスト ボックス 480"/>
        <xdr:cNvSpPr txBox="1"/>
      </xdr:nvSpPr>
      <xdr:spPr>
        <a:xfrm>
          <a:off x="9372111" y="1687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129346</xdr:rowOff>
    </xdr:from>
    <xdr:to>
      <xdr:col>46</xdr:col>
      <xdr:colOff>38100</xdr:colOff>
      <xdr:row>99</xdr:row>
      <xdr:rowOff>59496</xdr:rowOff>
    </xdr:to>
    <xdr:sp macro="" textlink="">
      <xdr:nvSpPr>
        <xdr:cNvPr id="482" name="楕円 481"/>
        <xdr:cNvSpPr/>
      </xdr:nvSpPr>
      <xdr:spPr>
        <a:xfrm>
          <a:off x="8699500" y="1693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50623</xdr:rowOff>
    </xdr:from>
    <xdr:ext cx="534377" cy="259045"/>
    <xdr:sp macro="" textlink="">
      <xdr:nvSpPr>
        <xdr:cNvPr id="483" name="テキスト ボックス 482"/>
        <xdr:cNvSpPr txBox="1"/>
      </xdr:nvSpPr>
      <xdr:spPr>
        <a:xfrm>
          <a:off x="8483111" y="1702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57043</xdr:rowOff>
    </xdr:from>
    <xdr:to>
      <xdr:col>41</xdr:col>
      <xdr:colOff>101600</xdr:colOff>
      <xdr:row>98</xdr:row>
      <xdr:rowOff>158643</xdr:rowOff>
    </xdr:to>
    <xdr:sp macro="" textlink="">
      <xdr:nvSpPr>
        <xdr:cNvPr id="484" name="楕円 483"/>
        <xdr:cNvSpPr/>
      </xdr:nvSpPr>
      <xdr:spPr>
        <a:xfrm>
          <a:off x="7810500" y="168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149770</xdr:rowOff>
    </xdr:from>
    <xdr:ext cx="534377" cy="259045"/>
    <xdr:sp macro="" textlink="">
      <xdr:nvSpPr>
        <xdr:cNvPr id="485" name="テキスト ボックス 484"/>
        <xdr:cNvSpPr txBox="1"/>
      </xdr:nvSpPr>
      <xdr:spPr>
        <a:xfrm>
          <a:off x="7594111" y="169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125264</xdr:rowOff>
    </xdr:from>
    <xdr:to>
      <xdr:col>36</xdr:col>
      <xdr:colOff>165100</xdr:colOff>
      <xdr:row>99</xdr:row>
      <xdr:rowOff>55414</xdr:rowOff>
    </xdr:to>
    <xdr:sp macro="" textlink="">
      <xdr:nvSpPr>
        <xdr:cNvPr id="486" name="楕円 485"/>
        <xdr:cNvSpPr/>
      </xdr:nvSpPr>
      <xdr:spPr>
        <a:xfrm>
          <a:off x="6921500" y="169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46541</xdr:rowOff>
    </xdr:from>
    <xdr:ext cx="534377" cy="259045"/>
    <xdr:sp macro="" textlink="">
      <xdr:nvSpPr>
        <xdr:cNvPr id="487" name="テキスト ボックス 486"/>
        <xdr:cNvSpPr txBox="1"/>
      </xdr:nvSpPr>
      <xdr:spPr>
        <a:xfrm>
          <a:off x="6705111" y="1702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66548</xdr:rowOff>
    </xdr:from>
    <xdr:to>
      <xdr:col>85</xdr:col>
      <xdr:colOff>127000</xdr:colOff>
      <xdr:row>35</xdr:row>
      <xdr:rowOff>119507</xdr:rowOff>
    </xdr:to>
    <xdr:cxnSp macro="">
      <xdr:nvCxnSpPr>
        <xdr:cNvPr id="517" name="直線コネクタ 516"/>
        <xdr:cNvCxnSpPr/>
      </xdr:nvCxnSpPr>
      <xdr:spPr>
        <a:xfrm>
          <a:off x="15481300" y="6067298"/>
          <a:ext cx="8382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61595</xdr:rowOff>
    </xdr:from>
    <xdr:to>
      <xdr:col>81</xdr:col>
      <xdr:colOff>50800</xdr:colOff>
      <xdr:row>35</xdr:row>
      <xdr:rowOff>66548</xdr:rowOff>
    </xdr:to>
    <xdr:cxnSp macro="">
      <xdr:nvCxnSpPr>
        <xdr:cNvPr id="520" name="直線コネクタ 519"/>
        <xdr:cNvCxnSpPr/>
      </xdr:nvCxnSpPr>
      <xdr:spPr>
        <a:xfrm>
          <a:off x="14592300" y="5890895"/>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11989</xdr:rowOff>
    </xdr:from>
    <xdr:to>
      <xdr:col>76</xdr:col>
      <xdr:colOff>114300</xdr:colOff>
      <xdr:row>34</xdr:row>
      <xdr:rowOff>61595</xdr:rowOff>
    </xdr:to>
    <xdr:cxnSp macro="">
      <xdr:nvCxnSpPr>
        <xdr:cNvPr id="523" name="直線コネクタ 522"/>
        <xdr:cNvCxnSpPr/>
      </xdr:nvCxnSpPr>
      <xdr:spPr>
        <a:xfrm>
          <a:off x="13703300" y="5498389"/>
          <a:ext cx="889000" cy="39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153738</xdr:rowOff>
    </xdr:from>
    <xdr:ext cx="534377" cy="259045"/>
    <xdr:sp macro="" textlink="">
      <xdr:nvSpPr>
        <xdr:cNvPr id="525" name="テキスト ボックス 524"/>
        <xdr:cNvSpPr txBox="1"/>
      </xdr:nvSpPr>
      <xdr:spPr>
        <a:xfrm>
          <a:off x="14325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11989</xdr:rowOff>
    </xdr:from>
    <xdr:to>
      <xdr:col>71</xdr:col>
      <xdr:colOff>177800</xdr:colOff>
      <xdr:row>34</xdr:row>
      <xdr:rowOff>166903</xdr:rowOff>
    </xdr:to>
    <xdr:cxnSp macro="">
      <xdr:nvCxnSpPr>
        <xdr:cNvPr id="526" name="直線コネクタ 525"/>
        <xdr:cNvCxnSpPr/>
      </xdr:nvCxnSpPr>
      <xdr:spPr>
        <a:xfrm flipV="1">
          <a:off x="12814300" y="5498389"/>
          <a:ext cx="889000" cy="49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28" name="テキスト ボックス 527"/>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0" name="テキスト ボックス 529"/>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68707</xdr:rowOff>
    </xdr:from>
    <xdr:to>
      <xdr:col>85</xdr:col>
      <xdr:colOff>177800</xdr:colOff>
      <xdr:row>35</xdr:row>
      <xdr:rowOff>170307</xdr:rowOff>
    </xdr:to>
    <xdr:sp macro="" textlink="">
      <xdr:nvSpPr>
        <xdr:cNvPr id="536" name="楕円 535"/>
        <xdr:cNvSpPr/>
      </xdr:nvSpPr>
      <xdr:spPr>
        <a:xfrm>
          <a:off x="16268700" y="60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47134</xdr:rowOff>
    </xdr:from>
    <xdr:ext cx="534377" cy="259045"/>
    <xdr:sp macro="" textlink="">
      <xdr:nvSpPr>
        <xdr:cNvPr id="537" name="消防費該当値テキスト"/>
        <xdr:cNvSpPr txBox="1"/>
      </xdr:nvSpPr>
      <xdr:spPr>
        <a:xfrm>
          <a:off x="16370300"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15748</xdr:rowOff>
    </xdr:from>
    <xdr:to>
      <xdr:col>81</xdr:col>
      <xdr:colOff>101600</xdr:colOff>
      <xdr:row>35</xdr:row>
      <xdr:rowOff>117348</xdr:rowOff>
    </xdr:to>
    <xdr:sp macro="" textlink="">
      <xdr:nvSpPr>
        <xdr:cNvPr id="538" name="楕円 537"/>
        <xdr:cNvSpPr/>
      </xdr:nvSpPr>
      <xdr:spPr>
        <a:xfrm>
          <a:off x="15430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133875</xdr:rowOff>
    </xdr:from>
    <xdr:ext cx="534377" cy="259045"/>
    <xdr:sp macro="" textlink="">
      <xdr:nvSpPr>
        <xdr:cNvPr id="539" name="テキスト ボックス 538"/>
        <xdr:cNvSpPr txBox="1"/>
      </xdr:nvSpPr>
      <xdr:spPr>
        <a:xfrm>
          <a:off x="15214111" y="579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10795</xdr:rowOff>
    </xdr:from>
    <xdr:to>
      <xdr:col>76</xdr:col>
      <xdr:colOff>165100</xdr:colOff>
      <xdr:row>34</xdr:row>
      <xdr:rowOff>112395</xdr:rowOff>
    </xdr:to>
    <xdr:sp macro="" textlink="">
      <xdr:nvSpPr>
        <xdr:cNvPr id="540" name="楕円 539"/>
        <xdr:cNvSpPr/>
      </xdr:nvSpPr>
      <xdr:spPr>
        <a:xfrm>
          <a:off x="1454150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128922</xdr:rowOff>
    </xdr:from>
    <xdr:ext cx="534377" cy="259045"/>
    <xdr:sp macro="" textlink="">
      <xdr:nvSpPr>
        <xdr:cNvPr id="541" name="テキスト ボックス 540"/>
        <xdr:cNvSpPr txBox="1"/>
      </xdr:nvSpPr>
      <xdr:spPr>
        <a:xfrm>
          <a:off x="14325111" y="561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132639</xdr:rowOff>
    </xdr:from>
    <xdr:to>
      <xdr:col>72</xdr:col>
      <xdr:colOff>38100</xdr:colOff>
      <xdr:row>32</xdr:row>
      <xdr:rowOff>62789</xdr:rowOff>
    </xdr:to>
    <xdr:sp macro="" textlink="">
      <xdr:nvSpPr>
        <xdr:cNvPr id="542" name="楕円 541"/>
        <xdr:cNvSpPr/>
      </xdr:nvSpPr>
      <xdr:spPr>
        <a:xfrm>
          <a:off x="13652500" y="54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79316</xdr:rowOff>
    </xdr:from>
    <xdr:ext cx="534377" cy="259045"/>
    <xdr:sp macro="" textlink="">
      <xdr:nvSpPr>
        <xdr:cNvPr id="543" name="テキスト ボックス 542"/>
        <xdr:cNvSpPr txBox="1"/>
      </xdr:nvSpPr>
      <xdr:spPr>
        <a:xfrm>
          <a:off x="13436111" y="522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116103</xdr:rowOff>
    </xdr:from>
    <xdr:to>
      <xdr:col>67</xdr:col>
      <xdr:colOff>101600</xdr:colOff>
      <xdr:row>35</xdr:row>
      <xdr:rowOff>46253</xdr:rowOff>
    </xdr:to>
    <xdr:sp macro="" textlink="">
      <xdr:nvSpPr>
        <xdr:cNvPr id="544" name="楕円 543"/>
        <xdr:cNvSpPr/>
      </xdr:nvSpPr>
      <xdr:spPr>
        <a:xfrm>
          <a:off x="12763500" y="59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62780</xdr:rowOff>
    </xdr:from>
    <xdr:ext cx="534377" cy="259045"/>
    <xdr:sp macro="" textlink="">
      <xdr:nvSpPr>
        <xdr:cNvPr id="545" name="テキスト ボックス 544"/>
        <xdr:cNvSpPr txBox="1"/>
      </xdr:nvSpPr>
      <xdr:spPr>
        <a:xfrm>
          <a:off x="12547111" y="572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128407</xdr:rowOff>
    </xdr:from>
    <xdr:to>
      <xdr:col>85</xdr:col>
      <xdr:colOff>127000</xdr:colOff>
      <xdr:row>56</xdr:row>
      <xdr:rowOff>158262</xdr:rowOff>
    </xdr:to>
    <xdr:cxnSp macro="">
      <xdr:nvCxnSpPr>
        <xdr:cNvPr id="573" name="直線コネクタ 572"/>
        <xdr:cNvCxnSpPr/>
      </xdr:nvCxnSpPr>
      <xdr:spPr>
        <a:xfrm flipV="1">
          <a:off x="15481300" y="9729607"/>
          <a:ext cx="8382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156707</xdr:rowOff>
    </xdr:from>
    <xdr:to>
      <xdr:col>81</xdr:col>
      <xdr:colOff>50800</xdr:colOff>
      <xdr:row>56</xdr:row>
      <xdr:rowOff>158262</xdr:rowOff>
    </xdr:to>
    <xdr:cxnSp macro="">
      <xdr:nvCxnSpPr>
        <xdr:cNvPr id="576" name="直線コネクタ 575"/>
        <xdr:cNvCxnSpPr/>
      </xdr:nvCxnSpPr>
      <xdr:spPr>
        <a:xfrm>
          <a:off x="14592300" y="9586457"/>
          <a:ext cx="889000" cy="17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102027</xdr:rowOff>
    </xdr:from>
    <xdr:to>
      <xdr:col>76</xdr:col>
      <xdr:colOff>114300</xdr:colOff>
      <xdr:row>55</xdr:row>
      <xdr:rowOff>156707</xdr:rowOff>
    </xdr:to>
    <xdr:cxnSp macro="">
      <xdr:nvCxnSpPr>
        <xdr:cNvPr id="579" name="直線コネクタ 578"/>
        <xdr:cNvCxnSpPr/>
      </xdr:nvCxnSpPr>
      <xdr:spPr>
        <a:xfrm>
          <a:off x="13703300" y="9531777"/>
          <a:ext cx="889000" cy="5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1" name="テキスト ボックス 580"/>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66045</xdr:rowOff>
    </xdr:from>
    <xdr:to>
      <xdr:col>71</xdr:col>
      <xdr:colOff>177800</xdr:colOff>
      <xdr:row>55</xdr:row>
      <xdr:rowOff>102027</xdr:rowOff>
    </xdr:to>
    <xdr:cxnSp macro="">
      <xdr:nvCxnSpPr>
        <xdr:cNvPr id="582" name="直線コネクタ 581"/>
        <xdr:cNvCxnSpPr/>
      </xdr:nvCxnSpPr>
      <xdr:spPr>
        <a:xfrm>
          <a:off x="12814300" y="9152895"/>
          <a:ext cx="889000" cy="3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161876</xdr:rowOff>
    </xdr:from>
    <xdr:ext cx="534377" cy="259045"/>
    <xdr:sp macro="" textlink="">
      <xdr:nvSpPr>
        <xdr:cNvPr id="586" name="テキスト ボックス 585"/>
        <xdr:cNvSpPr txBox="1"/>
      </xdr:nvSpPr>
      <xdr:spPr>
        <a:xfrm>
          <a:off x="12547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77607</xdr:rowOff>
    </xdr:from>
    <xdr:to>
      <xdr:col>85</xdr:col>
      <xdr:colOff>177800</xdr:colOff>
      <xdr:row>57</xdr:row>
      <xdr:rowOff>7757</xdr:rowOff>
    </xdr:to>
    <xdr:sp macro="" textlink="">
      <xdr:nvSpPr>
        <xdr:cNvPr id="592" name="楕円 591"/>
        <xdr:cNvSpPr/>
      </xdr:nvSpPr>
      <xdr:spPr>
        <a:xfrm>
          <a:off x="16268700" y="9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56034</xdr:rowOff>
    </xdr:from>
    <xdr:ext cx="534377" cy="259045"/>
    <xdr:sp macro="" textlink="">
      <xdr:nvSpPr>
        <xdr:cNvPr id="593" name="教育費該当値テキスト"/>
        <xdr:cNvSpPr txBox="1"/>
      </xdr:nvSpPr>
      <xdr:spPr>
        <a:xfrm>
          <a:off x="16370300" y="965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107462</xdr:rowOff>
    </xdr:from>
    <xdr:to>
      <xdr:col>81</xdr:col>
      <xdr:colOff>101600</xdr:colOff>
      <xdr:row>57</xdr:row>
      <xdr:rowOff>37612</xdr:rowOff>
    </xdr:to>
    <xdr:sp macro="" textlink="">
      <xdr:nvSpPr>
        <xdr:cNvPr id="594" name="楕円 593"/>
        <xdr:cNvSpPr/>
      </xdr:nvSpPr>
      <xdr:spPr>
        <a:xfrm>
          <a:off x="15430500" y="97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28739</xdr:rowOff>
    </xdr:from>
    <xdr:ext cx="534377" cy="259045"/>
    <xdr:sp macro="" textlink="">
      <xdr:nvSpPr>
        <xdr:cNvPr id="595" name="テキスト ボックス 594"/>
        <xdr:cNvSpPr txBox="1"/>
      </xdr:nvSpPr>
      <xdr:spPr>
        <a:xfrm>
          <a:off x="15214111" y="98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105907</xdr:rowOff>
    </xdr:from>
    <xdr:to>
      <xdr:col>76</xdr:col>
      <xdr:colOff>165100</xdr:colOff>
      <xdr:row>56</xdr:row>
      <xdr:rowOff>36057</xdr:rowOff>
    </xdr:to>
    <xdr:sp macro="" textlink="">
      <xdr:nvSpPr>
        <xdr:cNvPr id="596" name="楕円 595"/>
        <xdr:cNvSpPr/>
      </xdr:nvSpPr>
      <xdr:spPr>
        <a:xfrm>
          <a:off x="14541500" y="95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27184</xdr:rowOff>
    </xdr:from>
    <xdr:ext cx="534377" cy="259045"/>
    <xdr:sp macro="" textlink="">
      <xdr:nvSpPr>
        <xdr:cNvPr id="597" name="テキスト ボックス 596"/>
        <xdr:cNvSpPr txBox="1"/>
      </xdr:nvSpPr>
      <xdr:spPr>
        <a:xfrm>
          <a:off x="14325111" y="96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51227</xdr:rowOff>
    </xdr:from>
    <xdr:to>
      <xdr:col>72</xdr:col>
      <xdr:colOff>38100</xdr:colOff>
      <xdr:row>55</xdr:row>
      <xdr:rowOff>152827</xdr:rowOff>
    </xdr:to>
    <xdr:sp macro="" textlink="">
      <xdr:nvSpPr>
        <xdr:cNvPr id="598" name="楕円 597"/>
        <xdr:cNvSpPr/>
      </xdr:nvSpPr>
      <xdr:spPr>
        <a:xfrm>
          <a:off x="13652500" y="94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143954</xdr:rowOff>
    </xdr:from>
    <xdr:ext cx="534377" cy="259045"/>
    <xdr:sp macro="" textlink="">
      <xdr:nvSpPr>
        <xdr:cNvPr id="599" name="テキスト ボックス 598"/>
        <xdr:cNvSpPr txBox="1"/>
      </xdr:nvSpPr>
      <xdr:spPr>
        <a:xfrm>
          <a:off x="13436111" y="957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15245</xdr:rowOff>
    </xdr:from>
    <xdr:to>
      <xdr:col>67</xdr:col>
      <xdr:colOff>101600</xdr:colOff>
      <xdr:row>53</xdr:row>
      <xdr:rowOff>116845</xdr:rowOff>
    </xdr:to>
    <xdr:sp macro="" textlink="">
      <xdr:nvSpPr>
        <xdr:cNvPr id="600" name="楕円 599"/>
        <xdr:cNvSpPr/>
      </xdr:nvSpPr>
      <xdr:spPr>
        <a:xfrm>
          <a:off x="12763500" y="91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133372</xdr:rowOff>
    </xdr:from>
    <xdr:ext cx="534377" cy="259045"/>
    <xdr:sp macro="" textlink="">
      <xdr:nvSpPr>
        <xdr:cNvPr id="601" name="テキスト ボックス 600"/>
        <xdr:cNvSpPr txBox="1"/>
      </xdr:nvSpPr>
      <xdr:spPr>
        <a:xfrm>
          <a:off x="12547111" y="887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67748</xdr:rowOff>
    </xdr:from>
    <xdr:to>
      <xdr:col>85</xdr:col>
      <xdr:colOff>127000</xdr:colOff>
      <xdr:row>96</xdr:row>
      <xdr:rowOff>101391</xdr:rowOff>
    </xdr:to>
    <xdr:cxnSp macro="">
      <xdr:nvCxnSpPr>
        <xdr:cNvPr id="689" name="直線コネクタ 688"/>
        <xdr:cNvCxnSpPr/>
      </xdr:nvCxnSpPr>
      <xdr:spPr>
        <a:xfrm flipV="1">
          <a:off x="15481300" y="16526948"/>
          <a:ext cx="8382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101391</xdr:rowOff>
    </xdr:from>
    <xdr:to>
      <xdr:col>81</xdr:col>
      <xdr:colOff>50800</xdr:colOff>
      <xdr:row>96</xdr:row>
      <xdr:rowOff>116726</xdr:rowOff>
    </xdr:to>
    <xdr:cxnSp macro="">
      <xdr:nvCxnSpPr>
        <xdr:cNvPr id="692" name="直線コネクタ 691"/>
        <xdr:cNvCxnSpPr/>
      </xdr:nvCxnSpPr>
      <xdr:spPr>
        <a:xfrm flipV="1">
          <a:off x="14592300" y="16560591"/>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116726</xdr:rowOff>
    </xdr:from>
    <xdr:to>
      <xdr:col>76</xdr:col>
      <xdr:colOff>114300</xdr:colOff>
      <xdr:row>96</xdr:row>
      <xdr:rowOff>129699</xdr:rowOff>
    </xdr:to>
    <xdr:cxnSp macro="">
      <xdr:nvCxnSpPr>
        <xdr:cNvPr id="695" name="直線コネクタ 694"/>
        <xdr:cNvCxnSpPr/>
      </xdr:nvCxnSpPr>
      <xdr:spPr>
        <a:xfrm flipV="1">
          <a:off x="13703300" y="16575926"/>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108229</xdr:rowOff>
    </xdr:from>
    <xdr:to>
      <xdr:col>71</xdr:col>
      <xdr:colOff>177800</xdr:colOff>
      <xdr:row>96</xdr:row>
      <xdr:rowOff>129699</xdr:rowOff>
    </xdr:to>
    <xdr:cxnSp macro="">
      <xdr:nvCxnSpPr>
        <xdr:cNvPr id="698" name="直線コネクタ 697"/>
        <xdr:cNvCxnSpPr/>
      </xdr:nvCxnSpPr>
      <xdr:spPr>
        <a:xfrm>
          <a:off x="12814300" y="16567429"/>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16948</xdr:rowOff>
    </xdr:from>
    <xdr:to>
      <xdr:col>85</xdr:col>
      <xdr:colOff>177800</xdr:colOff>
      <xdr:row>96</xdr:row>
      <xdr:rowOff>118548</xdr:rowOff>
    </xdr:to>
    <xdr:sp macro="" textlink="">
      <xdr:nvSpPr>
        <xdr:cNvPr id="708" name="楕円 707"/>
        <xdr:cNvSpPr/>
      </xdr:nvSpPr>
      <xdr:spPr>
        <a:xfrm>
          <a:off x="16268700" y="164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166825</xdr:rowOff>
    </xdr:from>
    <xdr:ext cx="534377" cy="259045"/>
    <xdr:sp macro="" textlink="">
      <xdr:nvSpPr>
        <xdr:cNvPr id="709" name="公債費該当値テキスト"/>
        <xdr:cNvSpPr txBox="1"/>
      </xdr:nvSpPr>
      <xdr:spPr>
        <a:xfrm>
          <a:off x="16370300" y="164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50591</xdr:rowOff>
    </xdr:from>
    <xdr:to>
      <xdr:col>81</xdr:col>
      <xdr:colOff>101600</xdr:colOff>
      <xdr:row>96</xdr:row>
      <xdr:rowOff>152191</xdr:rowOff>
    </xdr:to>
    <xdr:sp macro="" textlink="">
      <xdr:nvSpPr>
        <xdr:cNvPr id="710" name="楕円 709"/>
        <xdr:cNvSpPr/>
      </xdr:nvSpPr>
      <xdr:spPr>
        <a:xfrm>
          <a:off x="15430500" y="1650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143318</xdr:rowOff>
    </xdr:from>
    <xdr:ext cx="534377" cy="259045"/>
    <xdr:sp macro="" textlink="">
      <xdr:nvSpPr>
        <xdr:cNvPr id="711" name="テキスト ボックス 710"/>
        <xdr:cNvSpPr txBox="1"/>
      </xdr:nvSpPr>
      <xdr:spPr>
        <a:xfrm>
          <a:off x="15214111" y="1660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65926</xdr:rowOff>
    </xdr:from>
    <xdr:to>
      <xdr:col>76</xdr:col>
      <xdr:colOff>165100</xdr:colOff>
      <xdr:row>96</xdr:row>
      <xdr:rowOff>167526</xdr:rowOff>
    </xdr:to>
    <xdr:sp macro="" textlink="">
      <xdr:nvSpPr>
        <xdr:cNvPr id="712" name="楕円 711"/>
        <xdr:cNvSpPr/>
      </xdr:nvSpPr>
      <xdr:spPr>
        <a:xfrm>
          <a:off x="14541500" y="165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158653</xdr:rowOff>
    </xdr:from>
    <xdr:ext cx="534377" cy="259045"/>
    <xdr:sp macro="" textlink="">
      <xdr:nvSpPr>
        <xdr:cNvPr id="713" name="テキスト ボックス 712"/>
        <xdr:cNvSpPr txBox="1"/>
      </xdr:nvSpPr>
      <xdr:spPr>
        <a:xfrm>
          <a:off x="14325111" y="166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78899</xdr:rowOff>
    </xdr:from>
    <xdr:to>
      <xdr:col>72</xdr:col>
      <xdr:colOff>38100</xdr:colOff>
      <xdr:row>97</xdr:row>
      <xdr:rowOff>9049</xdr:rowOff>
    </xdr:to>
    <xdr:sp macro="" textlink="">
      <xdr:nvSpPr>
        <xdr:cNvPr id="714" name="楕円 713"/>
        <xdr:cNvSpPr/>
      </xdr:nvSpPr>
      <xdr:spPr>
        <a:xfrm>
          <a:off x="13652500" y="165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176</xdr:rowOff>
    </xdr:from>
    <xdr:ext cx="534377" cy="259045"/>
    <xdr:sp macro="" textlink="">
      <xdr:nvSpPr>
        <xdr:cNvPr id="715" name="テキスト ボックス 714"/>
        <xdr:cNvSpPr txBox="1"/>
      </xdr:nvSpPr>
      <xdr:spPr>
        <a:xfrm>
          <a:off x="13436111" y="1663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57429</xdr:rowOff>
    </xdr:from>
    <xdr:to>
      <xdr:col>67</xdr:col>
      <xdr:colOff>101600</xdr:colOff>
      <xdr:row>96</xdr:row>
      <xdr:rowOff>159029</xdr:rowOff>
    </xdr:to>
    <xdr:sp macro="" textlink="">
      <xdr:nvSpPr>
        <xdr:cNvPr id="716" name="楕円 715"/>
        <xdr:cNvSpPr/>
      </xdr:nvSpPr>
      <xdr:spPr>
        <a:xfrm>
          <a:off x="12763500" y="165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150156</xdr:rowOff>
    </xdr:from>
    <xdr:ext cx="534377" cy="259045"/>
    <xdr:sp macro="" textlink="">
      <xdr:nvSpPr>
        <xdr:cNvPr id="717" name="テキスト ボックス 716"/>
        <xdr:cNvSpPr txBox="1"/>
      </xdr:nvSpPr>
      <xdr:spPr>
        <a:xfrm>
          <a:off x="12547111" y="166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目的別における市民一人あたりの歳出は、民生費の支出が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3,634</a:t>
          </a:r>
          <a:r>
            <a:rPr kumimoji="1" lang="ja-JP" altLang="en-US" sz="1300">
              <a:latin typeface="ＭＳ Ｐゴシック" panose="020B0600070205080204" pitchFamily="50" charset="-128"/>
              <a:ea typeface="ＭＳ Ｐゴシック" panose="020B0600070205080204" pitchFamily="50" charset="-128"/>
            </a:rPr>
            <a:t>円と他より突出しているが、類似団体も同様に民生費が突出している。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民生費の減少は国民健康保険特別会計繰出金や臨時福祉給付金、児童手当の減などによるもの、総務費の減少は市庁舎免震改修事業や情報セキュリティ強化対策事業の完了などによるもの、衛生費の減少は第２斎場建設事業の減などによるもの、土木費の減少は、新京成線連続立体交差事業や主要市道整備事業の減などによるもの、消防費の減少は消防本部庁舎建替事業の完了などによるもの、教育費の増加は義務教育施設校舎増設事業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今後も、少子高齢化の進展に伴う社会保障関係経費の増や公債費の増が見込まれるため、引き続き行財政改革を実施し、持続可能な行財政運営を堅持していく。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年度に、少子高齢化に伴う扶助費等の増加、三位一体改革による地方交付税の大幅削減などを要因として財政状況が厳しいものとなり、財政調整基金残高及び実質単年度収支が最も低下したことを受け、平成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年度に人件費の抑制、組織再編、行政評価を活用したあらゆる事務事業の見直しを行うなど、行財政改革に着手し、改善を図った。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なお、平成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年度の財政調整基金の大幅な減額は、地域の元気臨時交付金分の取崩しによるものである。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少子高齢化の進展に伴い、市税収入の減少や扶助費の増加が見込まれるため、引き続き行財政改革を推進し、健全な行財政運営の確保に努めていく。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連結実質赤字比率については、すべての会計に赤字がないことから表示されない。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黒字の構成については、一般会計に占める割合が高いが、その他の特別会計を含めて、継続的にほぼ同水準で推移している。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35118734</v>
      </c>
      <c r="BO4" s="441"/>
      <c r="BP4" s="441"/>
      <c r="BQ4" s="441"/>
      <c r="BR4" s="441"/>
      <c r="BS4" s="441"/>
      <c r="BT4" s="441"/>
      <c r="BU4" s="442"/>
      <c r="BV4" s="440">
        <v>36413186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13.7</v>
      </c>
      <c r="CU4" s="622"/>
      <c r="CV4" s="622"/>
      <c r="CW4" s="622"/>
      <c r="CX4" s="622"/>
      <c r="CY4" s="622"/>
      <c r="CZ4" s="622"/>
      <c r="DA4" s="623"/>
      <c r="DB4" s="621">
        <v>8.3000000000000007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32341259</v>
      </c>
      <c r="BO5" s="446"/>
      <c r="BP5" s="446"/>
      <c r="BQ5" s="446"/>
      <c r="BR5" s="446"/>
      <c r="BS5" s="446"/>
      <c r="BT5" s="446"/>
      <c r="BU5" s="447"/>
      <c r="BV5" s="445">
        <v>34789815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94.9</v>
      </c>
      <c r="CU5" s="416"/>
      <c r="CV5" s="416"/>
      <c r="CW5" s="416"/>
      <c r="CX5" s="416"/>
      <c r="CY5" s="416"/>
      <c r="CZ5" s="416"/>
      <c r="DA5" s="417"/>
      <c r="DB5" s="415">
        <v>94.8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2777475</v>
      </c>
      <c r="BO6" s="446"/>
      <c r="BP6" s="446"/>
      <c r="BQ6" s="446"/>
      <c r="BR6" s="446"/>
      <c r="BS6" s="446"/>
      <c r="BT6" s="446"/>
      <c r="BU6" s="447"/>
      <c r="BV6" s="445">
        <v>1623371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102</v>
      </c>
      <c r="CU6" s="596"/>
      <c r="CV6" s="596"/>
      <c r="CW6" s="596"/>
      <c r="CX6" s="596"/>
      <c r="CY6" s="596"/>
      <c r="CZ6" s="596"/>
      <c r="DA6" s="597"/>
      <c r="DB6" s="595">
        <v>101.6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146813</v>
      </c>
      <c r="BO7" s="446"/>
      <c r="BP7" s="446"/>
      <c r="BQ7" s="446"/>
      <c r="BR7" s="446"/>
      <c r="BS7" s="446"/>
      <c r="BT7" s="446"/>
      <c r="BU7" s="447"/>
      <c r="BV7" s="445">
        <v>55746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19195714</v>
      </c>
      <c r="CU7" s="446"/>
      <c r="CV7" s="446"/>
      <c r="CW7" s="446"/>
      <c r="CX7" s="446"/>
      <c r="CY7" s="446"/>
      <c r="CZ7" s="446"/>
      <c r="DA7" s="447"/>
      <c r="DB7" s="445">
        <v>18966602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2630662</v>
      </c>
      <c r="BO8" s="446"/>
      <c r="BP8" s="446"/>
      <c r="BQ8" s="446"/>
      <c r="BR8" s="446"/>
      <c r="BS8" s="446"/>
      <c r="BT8" s="446"/>
      <c r="BU8" s="447"/>
      <c r="BV8" s="445">
        <v>1567625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0.77</v>
      </c>
      <c r="CU8" s="559"/>
      <c r="CV8" s="559"/>
      <c r="CW8" s="559"/>
      <c r="CX8" s="559"/>
      <c r="CY8" s="559"/>
      <c r="CZ8" s="559"/>
      <c r="DA8" s="560"/>
      <c r="DB8" s="558">
        <v>0.77</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108917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1063037</v>
      </c>
      <c r="BO9" s="446"/>
      <c r="BP9" s="446"/>
      <c r="BQ9" s="446"/>
      <c r="BR9" s="446"/>
      <c r="BS9" s="446"/>
      <c r="BT9" s="446"/>
      <c r="BU9" s="447"/>
      <c r="BV9" s="445">
        <v>-430118</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11.4</v>
      </c>
      <c r="CU9" s="416"/>
      <c r="CV9" s="416"/>
      <c r="CW9" s="416"/>
      <c r="CX9" s="416"/>
      <c r="CY9" s="416"/>
      <c r="CZ9" s="416"/>
      <c r="DA9" s="417"/>
      <c r="DB9" s="415">
        <v>10.7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107853</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110</v>
      </c>
      <c r="AV10" s="503"/>
      <c r="AW10" s="503"/>
      <c r="AX10" s="503"/>
      <c r="AY10" s="425" t="s">
        <v>115</v>
      </c>
      <c r="AZ10" s="426"/>
      <c r="BA10" s="426"/>
      <c r="BB10" s="426"/>
      <c r="BC10" s="426"/>
      <c r="BD10" s="426"/>
      <c r="BE10" s="426"/>
      <c r="BF10" s="426"/>
      <c r="BG10" s="426"/>
      <c r="BH10" s="426"/>
      <c r="BI10" s="426"/>
      <c r="BJ10" s="426"/>
      <c r="BK10" s="426"/>
      <c r="BL10" s="426"/>
      <c r="BM10" s="427"/>
      <c r="BN10" s="445">
        <v>783813</v>
      </c>
      <c r="BO10" s="446"/>
      <c r="BP10" s="446"/>
      <c r="BQ10" s="446"/>
      <c r="BR10" s="446"/>
      <c r="BS10" s="446"/>
      <c r="BT10" s="446"/>
      <c r="BU10" s="447"/>
      <c r="BV10" s="445">
        <v>999360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110</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109919</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110</v>
      </c>
      <c r="AV12" s="503"/>
      <c r="AW12" s="503"/>
      <c r="AX12" s="503"/>
      <c r="AY12" s="425" t="s">
        <v>128</v>
      </c>
      <c r="AZ12" s="426"/>
      <c r="BA12" s="426"/>
      <c r="BB12" s="426"/>
      <c r="BC12" s="426"/>
      <c r="BD12" s="426"/>
      <c r="BE12" s="426"/>
      <c r="BF12" s="426"/>
      <c r="BG12" s="426"/>
      <c r="BH12" s="426"/>
      <c r="BI12" s="426"/>
      <c r="BJ12" s="426"/>
      <c r="BK12" s="426"/>
      <c r="BL12" s="426"/>
      <c r="BM12" s="427"/>
      <c r="BN12" s="445">
        <v>1214634</v>
      </c>
      <c r="BO12" s="446"/>
      <c r="BP12" s="446"/>
      <c r="BQ12" s="446"/>
      <c r="BR12" s="446"/>
      <c r="BS12" s="446"/>
      <c r="BT12" s="446"/>
      <c r="BU12" s="447"/>
      <c r="BV12" s="445">
        <v>1283533</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108431</v>
      </c>
      <c r="S13" s="549"/>
      <c r="T13" s="549"/>
      <c r="U13" s="549"/>
      <c r="V13" s="550"/>
      <c r="W13" s="536" t="s">
        <v>131</v>
      </c>
      <c r="X13" s="458"/>
      <c r="Y13" s="458"/>
      <c r="Z13" s="458"/>
      <c r="AA13" s="458"/>
      <c r="AB13" s="459"/>
      <c r="AC13" s="421">
        <v>827</v>
      </c>
      <c r="AD13" s="422"/>
      <c r="AE13" s="422"/>
      <c r="AF13" s="422"/>
      <c r="AG13" s="423"/>
      <c r="AH13" s="421">
        <v>905</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632216</v>
      </c>
      <c r="BO13" s="446"/>
      <c r="BP13" s="446"/>
      <c r="BQ13" s="446"/>
      <c r="BR13" s="446"/>
      <c r="BS13" s="446"/>
      <c r="BT13" s="446"/>
      <c r="BU13" s="447"/>
      <c r="BV13" s="445">
        <v>-714291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1.2</v>
      </c>
      <c r="CU13" s="416"/>
      <c r="CV13" s="416"/>
      <c r="CW13" s="416"/>
      <c r="CX13" s="416"/>
      <c r="CY13" s="416"/>
      <c r="CZ13" s="416"/>
      <c r="DA13" s="417"/>
      <c r="DB13" s="415">
        <v>0.4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109480</v>
      </c>
      <c r="S14" s="549"/>
      <c r="T14" s="549"/>
      <c r="U14" s="549"/>
      <c r="V14" s="550"/>
      <c r="W14" s="551"/>
      <c r="X14" s="461"/>
      <c r="Y14" s="461"/>
      <c r="Z14" s="461"/>
      <c r="AA14" s="461"/>
      <c r="AB14" s="462"/>
      <c r="AC14" s="541">
        <v>1.7</v>
      </c>
      <c r="AD14" s="542"/>
      <c r="AE14" s="542"/>
      <c r="AF14" s="542"/>
      <c r="AG14" s="543"/>
      <c r="AH14" s="541">
        <v>1.9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28.2</v>
      </c>
      <c r="CU14" s="553"/>
      <c r="CV14" s="553"/>
      <c r="CW14" s="553"/>
      <c r="CX14" s="553"/>
      <c r="CY14" s="553"/>
      <c r="CZ14" s="553"/>
      <c r="DA14" s="554"/>
      <c r="DB14" s="552">
        <v>24.6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108116</v>
      </c>
      <c r="S15" s="549"/>
      <c r="T15" s="549"/>
      <c r="U15" s="549"/>
      <c r="V15" s="550"/>
      <c r="W15" s="536" t="s">
        <v>139</v>
      </c>
      <c r="X15" s="458"/>
      <c r="Y15" s="458"/>
      <c r="Z15" s="458"/>
      <c r="AA15" s="458"/>
      <c r="AB15" s="459"/>
      <c r="AC15" s="421">
        <v>9884</v>
      </c>
      <c r="AD15" s="422"/>
      <c r="AE15" s="422"/>
      <c r="AF15" s="422"/>
      <c r="AG15" s="423"/>
      <c r="AH15" s="421">
        <v>10190</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11419365</v>
      </c>
      <c r="BO15" s="441"/>
      <c r="BP15" s="441"/>
      <c r="BQ15" s="441"/>
      <c r="BR15" s="441"/>
      <c r="BS15" s="441"/>
      <c r="BT15" s="441"/>
      <c r="BU15" s="442"/>
      <c r="BV15" s="440">
        <v>11315935</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20.7</v>
      </c>
      <c r="AD16" s="542"/>
      <c r="AE16" s="542"/>
      <c r="AF16" s="542"/>
      <c r="AG16" s="543"/>
      <c r="AH16" s="541">
        <v>21.4</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14687474</v>
      </c>
      <c r="BO16" s="446"/>
      <c r="BP16" s="446"/>
      <c r="BQ16" s="446"/>
      <c r="BR16" s="446"/>
      <c r="BS16" s="446"/>
      <c r="BT16" s="446"/>
      <c r="BU16" s="447"/>
      <c r="BV16" s="445">
        <v>14608516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36927</v>
      </c>
      <c r="AD17" s="422"/>
      <c r="AE17" s="422"/>
      <c r="AF17" s="422"/>
      <c r="AG17" s="423"/>
      <c r="AH17" s="421">
        <v>36515</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14550158</v>
      </c>
      <c r="BO17" s="446"/>
      <c r="BP17" s="446"/>
      <c r="BQ17" s="446"/>
      <c r="BR17" s="446"/>
      <c r="BS17" s="446"/>
      <c r="BT17" s="446"/>
      <c r="BU17" s="447"/>
      <c r="BV17" s="445">
        <v>14404694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21.08</v>
      </c>
      <c r="M18" s="510"/>
      <c r="N18" s="510"/>
      <c r="O18" s="510"/>
      <c r="P18" s="510"/>
      <c r="Q18" s="510"/>
      <c r="R18" s="511"/>
      <c r="S18" s="511"/>
      <c r="T18" s="511"/>
      <c r="U18" s="511"/>
      <c r="V18" s="512"/>
      <c r="W18" s="526"/>
      <c r="X18" s="527"/>
      <c r="Y18" s="527"/>
      <c r="Z18" s="527"/>
      <c r="AA18" s="527"/>
      <c r="AB18" s="537"/>
      <c r="AC18" s="409">
        <v>77.5</v>
      </c>
      <c r="AD18" s="410"/>
      <c r="AE18" s="410"/>
      <c r="AF18" s="410"/>
      <c r="AG18" s="513"/>
      <c r="AH18" s="409">
        <v>76.7</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18737384</v>
      </c>
      <c r="BO18" s="446"/>
      <c r="BP18" s="446"/>
      <c r="BQ18" s="446"/>
      <c r="BR18" s="446"/>
      <c r="BS18" s="446"/>
      <c r="BT18" s="446"/>
      <c r="BU18" s="447"/>
      <c r="BV18" s="445">
        <v>18242098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5167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24513132</v>
      </c>
      <c r="BO19" s="446"/>
      <c r="BP19" s="446"/>
      <c r="BQ19" s="446"/>
      <c r="BR19" s="446"/>
      <c r="BS19" s="446"/>
      <c r="BT19" s="446"/>
      <c r="BU19" s="447"/>
      <c r="BV19" s="445">
        <v>24124501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44101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37470254</v>
      </c>
      <c r="BO23" s="446"/>
      <c r="BP23" s="446"/>
      <c r="BQ23" s="446"/>
      <c r="BR23" s="446"/>
      <c r="BS23" s="446"/>
      <c r="BT23" s="446"/>
      <c r="BU23" s="447"/>
      <c r="BV23" s="445">
        <v>36610893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9000</v>
      </c>
      <c r="R24" s="422"/>
      <c r="S24" s="422"/>
      <c r="T24" s="422"/>
      <c r="U24" s="422"/>
      <c r="V24" s="423"/>
      <c r="W24" s="487"/>
      <c r="X24" s="478"/>
      <c r="Y24" s="479"/>
      <c r="Z24" s="418" t="s">
        <v>163</v>
      </c>
      <c r="AA24" s="419"/>
      <c r="AB24" s="419"/>
      <c r="AC24" s="419"/>
      <c r="AD24" s="419"/>
      <c r="AE24" s="419"/>
      <c r="AF24" s="419"/>
      <c r="AG24" s="420"/>
      <c r="AH24" s="421">
        <v>647</v>
      </c>
      <c r="AI24" s="422"/>
      <c r="AJ24" s="422"/>
      <c r="AK24" s="422"/>
      <c r="AL24" s="423"/>
      <c r="AM24" s="421">
        <v>1982408</v>
      </c>
      <c r="AN24" s="422"/>
      <c r="AO24" s="422"/>
      <c r="AP24" s="422"/>
      <c r="AQ24" s="422"/>
      <c r="AR24" s="423"/>
      <c r="AS24" s="421">
        <v>3064</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32794608</v>
      </c>
      <c r="BO24" s="446"/>
      <c r="BP24" s="446"/>
      <c r="BQ24" s="446"/>
      <c r="BR24" s="446"/>
      <c r="BS24" s="446"/>
      <c r="BT24" s="446"/>
      <c r="BU24" s="447"/>
      <c r="BV24" s="445">
        <v>31894916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7800</v>
      </c>
      <c r="R25" s="422"/>
      <c r="S25" s="422"/>
      <c r="T25" s="422"/>
      <c r="U25" s="422"/>
      <c r="V25" s="423"/>
      <c r="W25" s="487"/>
      <c r="X25" s="478"/>
      <c r="Y25" s="479"/>
      <c r="Z25" s="418" t="s">
        <v>166</v>
      </c>
      <c r="AA25" s="419"/>
      <c r="AB25" s="419"/>
      <c r="AC25" s="419"/>
      <c r="AD25" s="419"/>
      <c r="AE25" s="419"/>
      <c r="AF25" s="419"/>
      <c r="AG25" s="420"/>
      <c r="AH25" s="421">
        <v>140</v>
      </c>
      <c r="AI25" s="422"/>
      <c r="AJ25" s="422"/>
      <c r="AK25" s="422"/>
      <c r="AL25" s="423"/>
      <c r="AM25" s="421">
        <v>429940</v>
      </c>
      <c r="AN25" s="422"/>
      <c r="AO25" s="422"/>
      <c r="AP25" s="422"/>
      <c r="AQ25" s="422"/>
      <c r="AR25" s="423"/>
      <c r="AS25" s="421">
        <v>3071</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6235912</v>
      </c>
      <c r="BO25" s="441"/>
      <c r="BP25" s="441"/>
      <c r="BQ25" s="441"/>
      <c r="BR25" s="441"/>
      <c r="BS25" s="441"/>
      <c r="BT25" s="441"/>
      <c r="BU25" s="442"/>
      <c r="BV25" s="440">
        <v>6827361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7050</v>
      </c>
      <c r="R26" s="422"/>
      <c r="S26" s="422"/>
      <c r="T26" s="422"/>
      <c r="U26" s="422"/>
      <c r="V26" s="423"/>
      <c r="W26" s="487"/>
      <c r="X26" s="478"/>
      <c r="Y26" s="479"/>
      <c r="Z26" s="418" t="s">
        <v>169</v>
      </c>
      <c r="AA26" s="500"/>
      <c r="AB26" s="500"/>
      <c r="AC26" s="500"/>
      <c r="AD26" s="500"/>
      <c r="AE26" s="500"/>
      <c r="AF26" s="500"/>
      <c r="AG26" s="501"/>
      <c r="AH26" s="421">
        <v>9</v>
      </c>
      <c r="AI26" s="422"/>
      <c r="AJ26" s="422"/>
      <c r="AK26" s="422"/>
      <c r="AL26" s="423"/>
      <c r="AM26" s="421">
        <v>33093</v>
      </c>
      <c r="AN26" s="422"/>
      <c r="AO26" s="422"/>
      <c r="AP26" s="422"/>
      <c r="AQ26" s="422"/>
      <c r="AR26" s="423"/>
      <c r="AS26" s="421">
        <v>3677</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5050</v>
      </c>
      <c r="R27" s="422"/>
      <c r="S27" s="422"/>
      <c r="T27" s="422"/>
      <c r="U27" s="422"/>
      <c r="V27" s="423"/>
      <c r="W27" s="487"/>
      <c r="X27" s="478"/>
      <c r="Y27" s="479"/>
      <c r="Z27" s="418" t="s">
        <v>172</v>
      </c>
      <c r="AA27" s="419"/>
      <c r="AB27" s="419"/>
      <c r="AC27" s="419"/>
      <c r="AD27" s="419"/>
      <c r="AE27" s="419"/>
      <c r="AF27" s="419"/>
      <c r="AG27" s="420"/>
      <c r="AH27" s="421">
        <v>13</v>
      </c>
      <c r="AI27" s="422"/>
      <c r="AJ27" s="422"/>
      <c r="AK27" s="422"/>
      <c r="AL27" s="423"/>
      <c r="AM27" s="421">
        <v>50622</v>
      </c>
      <c r="AN27" s="422"/>
      <c r="AO27" s="422"/>
      <c r="AP27" s="422"/>
      <c r="AQ27" s="422"/>
      <c r="AR27" s="423"/>
      <c r="AS27" s="421">
        <v>3894</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1560000</v>
      </c>
      <c r="BO27" s="449"/>
      <c r="BP27" s="449"/>
      <c r="BQ27" s="449"/>
      <c r="BR27" s="449"/>
      <c r="BS27" s="449"/>
      <c r="BT27" s="449"/>
      <c r="BU27" s="450"/>
      <c r="BV27" s="448">
        <v>1560000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4550</v>
      </c>
      <c r="R28" s="422"/>
      <c r="S28" s="422"/>
      <c r="T28" s="422"/>
      <c r="U28" s="422"/>
      <c r="V28" s="423"/>
      <c r="W28" s="487"/>
      <c r="X28" s="478"/>
      <c r="Y28" s="479"/>
      <c r="Z28" s="418" t="s">
        <v>175</v>
      </c>
      <c r="AA28" s="419"/>
      <c r="AB28" s="419"/>
      <c r="AC28" s="419"/>
      <c r="AD28" s="419"/>
      <c r="AE28" s="419"/>
      <c r="AF28" s="419"/>
      <c r="AG28" s="420"/>
      <c r="AH28" s="421" t="s">
        <v>122</v>
      </c>
      <c r="AI28" s="422"/>
      <c r="AJ28" s="422"/>
      <c r="AK28" s="422"/>
      <c r="AL28" s="423"/>
      <c r="AM28" s="421" t="s">
        <v>122</v>
      </c>
      <c r="AN28" s="422"/>
      <c r="AO28" s="422"/>
      <c r="AP28" s="422"/>
      <c r="AQ28" s="422"/>
      <c r="AR28" s="423"/>
      <c r="AS28" s="421" t="s">
        <v>176</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2219177</v>
      </c>
      <c r="BO28" s="441"/>
      <c r="BP28" s="441"/>
      <c r="BQ28" s="441"/>
      <c r="BR28" s="441"/>
      <c r="BS28" s="441"/>
      <c r="BT28" s="441"/>
      <c r="BU28" s="442"/>
      <c r="BV28" s="440">
        <v>2649998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22</v>
      </c>
      <c r="M29" s="422"/>
      <c r="N29" s="422"/>
      <c r="O29" s="422"/>
      <c r="P29" s="423"/>
      <c r="Q29" s="421">
        <v>4300</v>
      </c>
      <c r="R29" s="422"/>
      <c r="S29" s="422"/>
      <c r="T29" s="422"/>
      <c r="U29" s="422"/>
      <c r="V29" s="423"/>
      <c r="W29" s="488"/>
      <c r="X29" s="489"/>
      <c r="Y29" s="490"/>
      <c r="Z29" s="418" t="s">
        <v>179</v>
      </c>
      <c r="AA29" s="419"/>
      <c r="AB29" s="419"/>
      <c r="AC29" s="419"/>
      <c r="AD29" s="419"/>
      <c r="AE29" s="419"/>
      <c r="AF29" s="419"/>
      <c r="AG29" s="420"/>
      <c r="AH29" s="421">
        <v>660</v>
      </c>
      <c r="AI29" s="422"/>
      <c r="AJ29" s="422"/>
      <c r="AK29" s="422"/>
      <c r="AL29" s="423"/>
      <c r="AM29" s="421">
        <v>2033030</v>
      </c>
      <c r="AN29" s="422"/>
      <c r="AO29" s="422"/>
      <c r="AP29" s="422"/>
      <c r="AQ29" s="422"/>
      <c r="AR29" s="423"/>
      <c r="AS29" s="421">
        <v>3080</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2189263</v>
      </c>
      <c r="BO29" s="446"/>
      <c r="BP29" s="446"/>
      <c r="BQ29" s="446"/>
      <c r="BR29" s="446"/>
      <c r="BS29" s="446"/>
      <c r="BT29" s="446"/>
      <c r="BU29" s="447"/>
      <c r="BV29" s="445">
        <v>2000691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101.6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820297</v>
      </c>
      <c r="BO30" s="449"/>
      <c r="BP30" s="449"/>
      <c r="BQ30" s="449"/>
      <c r="BR30" s="449"/>
      <c r="BS30" s="449"/>
      <c r="BT30" s="449"/>
      <c r="BU30" s="450"/>
      <c r="BV30" s="448">
        <v>928788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190</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11</v>
      </c>
      <c r="BX39" s="404"/>
      <c r="BY39" s="403" t="str">
        <f>IF('各会計、関係団体の財政状況及び健全化判断比率'!B73="","",'各会計、関係団体の財政状況及び健全化判断比率'!B73)</f>
        <v>千葉県後期高齢者医療広域連合（特別会計）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12</v>
      </c>
      <c r="BX40" s="404"/>
      <c r="BY40" s="403" t="str">
        <f>IF('各会計、関係団体の財政状況及び健全化判断比率'!B74="","",'各会計、関係団体の財政状況及び健全化判断比率'!B74)</f>
        <v>四市複合事務組合（一般会計）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13</v>
      </c>
      <c r="BX41" s="404"/>
      <c r="BY41" s="403" t="str">
        <f>IF('各会計、関係団体の財政状況及び健全化判断比率'!B75="","",'各会計、関係団体の財政状況及び健全化判断比率'!B75)</f>
        <v>柏・白井・鎌ケ谷環境衛生組合（一般会計）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GiaP+9GnTies+F9VC2hqkvmqdDChRHNXeoPFHz7zBSzPghDfYGewe+qUPbGFRUSdX4hITJTmQxskdZ0pxGVMw==" saltValue="YeT8bxSFgW2AL/3+OoEa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4" t="s">
        <v>548</v>
      </c>
      <c r="D34" s="1224"/>
      <c r="E34" s="1225"/>
      <c r="F34" s="32">
        <v>8.93</v>
      </c>
      <c r="G34" s="33">
        <v>9.84</v>
      </c>
      <c r="H34" s="33">
        <v>10.58</v>
      </c>
      <c r="I34" s="33">
        <v>8.26</v>
      </c>
      <c r="J34" s="34">
        <v>13.7</v>
      </c>
      <c r="K34" s="22"/>
      <c r="L34" s="22"/>
      <c r="M34" s="22"/>
      <c r="N34" s="22"/>
      <c r="O34" s="22"/>
      <c r="P34" s="22"/>
    </row>
    <row r="35" spans="1:16" ht="39" customHeight="1" x14ac:dyDescent="0.15">
      <c r="A35" s="22"/>
      <c r="B35" s="35"/>
      <c r="C35" s="1218" t="s">
        <v>549</v>
      </c>
      <c r="D35" s="1219"/>
      <c r="E35" s="1220"/>
      <c r="F35" s="36">
        <v>2.65</v>
      </c>
      <c r="G35" s="37">
        <v>2.46</v>
      </c>
      <c r="H35" s="37">
        <v>2.0099999999999998</v>
      </c>
      <c r="I35" s="37">
        <v>3.37</v>
      </c>
      <c r="J35" s="38">
        <v>1.72</v>
      </c>
      <c r="K35" s="22"/>
      <c r="L35" s="22"/>
      <c r="M35" s="22"/>
      <c r="N35" s="22"/>
      <c r="O35" s="22"/>
      <c r="P35" s="22"/>
    </row>
    <row r="36" spans="1:16" ht="39" customHeight="1" x14ac:dyDescent="0.15">
      <c r="A36" s="22"/>
      <c r="B36" s="35"/>
      <c r="C36" s="1218" t="s">
        <v>550</v>
      </c>
      <c r="D36" s="1219"/>
      <c r="E36" s="1220"/>
      <c r="F36" s="36">
        <v>1.08</v>
      </c>
      <c r="G36" s="37">
        <v>1.34</v>
      </c>
      <c r="H36" s="37">
        <v>1.52</v>
      </c>
      <c r="I36" s="37">
        <v>1.47</v>
      </c>
      <c r="J36" s="38">
        <v>1.65</v>
      </c>
      <c r="K36" s="22"/>
      <c r="L36" s="22"/>
      <c r="M36" s="22"/>
      <c r="N36" s="22"/>
      <c r="O36" s="22"/>
      <c r="P36" s="22"/>
    </row>
    <row r="37" spans="1:16" ht="39" customHeight="1" x14ac:dyDescent="0.15">
      <c r="A37" s="22"/>
      <c r="B37" s="35"/>
      <c r="C37" s="1218" t="s">
        <v>551</v>
      </c>
      <c r="D37" s="1219"/>
      <c r="E37" s="1220"/>
      <c r="F37" s="36">
        <v>0.47</v>
      </c>
      <c r="G37" s="37">
        <v>0.5</v>
      </c>
      <c r="H37" s="37">
        <v>0.54</v>
      </c>
      <c r="I37" s="37">
        <v>0.56000000000000005</v>
      </c>
      <c r="J37" s="38">
        <v>0.66</v>
      </c>
      <c r="K37" s="22"/>
      <c r="L37" s="22"/>
      <c r="M37" s="22"/>
      <c r="N37" s="22"/>
      <c r="O37" s="22"/>
      <c r="P37" s="22"/>
    </row>
    <row r="38" spans="1:16" ht="39" customHeight="1" x14ac:dyDescent="0.15">
      <c r="A38" s="22"/>
      <c r="B38" s="35"/>
      <c r="C38" s="1218" t="s">
        <v>552</v>
      </c>
      <c r="D38" s="1219"/>
      <c r="E38" s="1220"/>
      <c r="F38" s="36">
        <v>0.06</v>
      </c>
      <c r="G38" s="37">
        <v>0.05</v>
      </c>
      <c r="H38" s="37">
        <v>0.03</v>
      </c>
      <c r="I38" s="37">
        <v>0.05</v>
      </c>
      <c r="J38" s="38">
        <v>0.19</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553</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554</v>
      </c>
      <c r="D43" s="1222"/>
      <c r="E43" s="1223"/>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pt6nVTfMmbbo8AV0Km7Mlnw1yufjQwD6I2fC2BtN6mYsEzgmh47vmCK6inAKAP+hiZqLuaCzLy7rVWxB0z12g==" saltValue="E5Ob0+abgEXzSuKovEak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2594</v>
      </c>
      <c r="L45" s="60">
        <v>2468</v>
      </c>
      <c r="M45" s="60">
        <v>2540</v>
      </c>
      <c r="N45" s="60">
        <v>2629</v>
      </c>
      <c r="O45" s="61">
        <v>2828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15</v>
      </c>
      <c r="F48" s="1228"/>
      <c r="G48" s="1228"/>
      <c r="H48" s="1228"/>
      <c r="I48" s="1228"/>
      <c r="J48" s="1229"/>
      <c r="K48" s="63">
        <v>321</v>
      </c>
      <c r="L48" s="64">
        <v>334</v>
      </c>
      <c r="M48" s="64">
        <v>314</v>
      </c>
      <c r="N48" s="64">
        <v>288</v>
      </c>
      <c r="O48" s="65">
        <v>305</v>
      </c>
      <c r="P48" s="48"/>
      <c r="Q48" s="48"/>
      <c r="R48" s="48"/>
      <c r="S48" s="48"/>
      <c r="T48" s="48"/>
      <c r="U48" s="48"/>
    </row>
    <row r="49" spans="1:21" ht="30.75" customHeight="1" x14ac:dyDescent="0.15">
      <c r="A49" s="48"/>
      <c r="B49" s="1236"/>
      <c r="C49" s="1237"/>
      <c r="D49" s="62"/>
      <c r="E49" s="1228" t="s">
        <v>16</v>
      </c>
      <c r="F49" s="1228"/>
      <c r="G49" s="1228"/>
      <c r="H49" s="1228"/>
      <c r="I49" s="1228"/>
      <c r="J49" s="1229"/>
      <c r="K49" s="63">
        <v>231</v>
      </c>
      <c r="L49" s="64">
        <v>39</v>
      </c>
      <c r="M49" s="64">
        <v>19</v>
      </c>
      <c r="N49" s="64">
        <v>21</v>
      </c>
      <c r="O49" s="65">
        <v>50</v>
      </c>
      <c r="P49" s="48"/>
      <c r="Q49" s="48"/>
      <c r="R49" s="48"/>
      <c r="S49" s="48"/>
      <c r="T49" s="48"/>
      <c r="U49" s="48"/>
    </row>
    <row r="50" spans="1:21" ht="30.75" customHeight="1" x14ac:dyDescent="0.15">
      <c r="A50" s="48"/>
      <c r="B50" s="1236"/>
      <c r="C50" s="1237"/>
      <c r="D50" s="62"/>
      <c r="E50" s="1228" t="s">
        <v>17</v>
      </c>
      <c r="F50" s="1228"/>
      <c r="G50" s="1228"/>
      <c r="H50" s="1228"/>
      <c r="I50" s="1228"/>
      <c r="J50" s="1229"/>
      <c r="K50" s="63">
        <v>12</v>
      </c>
      <c r="L50" s="64">
        <v>75</v>
      </c>
      <c r="M50" s="64">
        <v>75</v>
      </c>
      <c r="N50" s="64">
        <v>75</v>
      </c>
      <c r="O50" s="65">
        <v>65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2969</v>
      </c>
      <c r="L52" s="64">
        <v>2948</v>
      </c>
      <c r="M52" s="64">
        <v>2811</v>
      </c>
      <c r="N52" s="64">
        <v>2882</v>
      </c>
      <c r="O52" s="65">
        <v>2900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189</v>
      </c>
      <c r="L53" s="69">
        <v>-32</v>
      </c>
      <c r="M53" s="69">
        <v>137</v>
      </c>
      <c r="N53" s="69">
        <v>131</v>
      </c>
      <c r="O53" s="70">
        <v>348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nq4Ge0UnNCe70TzF7s/SGoGCHSkNHIYyIwKzp4FeHlWb2x/NPZCx/gpvcUuBsmiVFnoUZmGbiPF9cvmBmz9ew==" saltValue="kRUacPz5miu0g/DF6eBw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54" t="s">
        <v>24</v>
      </c>
      <c r="C41" s="1255"/>
      <c r="D41" s="81"/>
      <c r="E41" s="1256" t="s">
        <v>25</v>
      </c>
      <c r="F41" s="1256"/>
      <c r="G41" s="1256"/>
      <c r="H41" s="1257"/>
      <c r="I41" s="82">
        <v>29763</v>
      </c>
      <c r="J41" s="83">
        <v>32038</v>
      </c>
      <c r="K41" s="83">
        <v>34063</v>
      </c>
      <c r="L41" s="83">
        <v>36611</v>
      </c>
      <c r="M41" s="84">
        <v>37470</v>
      </c>
    </row>
    <row r="42" spans="2:13" ht="27.75" customHeight="1" x14ac:dyDescent="0.15">
      <c r="B42" s="1244"/>
      <c r="C42" s="1245"/>
      <c r="D42" s="85"/>
      <c r="E42" s="1248" t="s">
        <v>26</v>
      </c>
      <c r="F42" s="1248"/>
      <c r="G42" s="1248"/>
      <c r="H42" s="1249"/>
      <c r="I42" s="86">
        <v>849</v>
      </c>
      <c r="J42" s="87">
        <v>756</v>
      </c>
      <c r="K42" s="87">
        <v>701</v>
      </c>
      <c r="L42" s="87">
        <v>645</v>
      </c>
      <c r="M42" s="88">
        <v>627</v>
      </c>
    </row>
    <row r="43" spans="2:13" ht="27.75" customHeight="1" x14ac:dyDescent="0.15">
      <c r="B43" s="1244"/>
      <c r="C43" s="1245"/>
      <c r="D43" s="85"/>
      <c r="E43" s="1248" t="s">
        <v>27</v>
      </c>
      <c r="F43" s="1248"/>
      <c r="G43" s="1248"/>
      <c r="H43" s="1249"/>
      <c r="I43" s="86">
        <v>4488</v>
      </c>
      <c r="J43" s="87">
        <v>4073</v>
      </c>
      <c r="K43" s="87">
        <v>3733</v>
      </c>
      <c r="L43" s="87">
        <v>3635</v>
      </c>
      <c r="M43" s="88">
        <v>3361</v>
      </c>
    </row>
    <row r="44" spans="2:13" ht="27.75" customHeight="1" x14ac:dyDescent="0.15">
      <c r="B44" s="1244"/>
      <c r="C44" s="1245"/>
      <c r="D44" s="85"/>
      <c r="E44" s="1248" t="s">
        <v>28</v>
      </c>
      <c r="F44" s="1248"/>
      <c r="G44" s="1248"/>
      <c r="H44" s="1249"/>
      <c r="I44" s="86">
        <v>138</v>
      </c>
      <c r="J44" s="87">
        <v>364</v>
      </c>
      <c r="K44" s="87">
        <v>806</v>
      </c>
      <c r="L44" s="87">
        <v>1106</v>
      </c>
      <c r="M44" s="88">
        <v>1052</v>
      </c>
    </row>
    <row r="45" spans="2:13" ht="27.75" customHeight="1" x14ac:dyDescent="0.15">
      <c r="B45" s="1244"/>
      <c r="C45" s="1245"/>
      <c r="D45" s="85"/>
      <c r="E45" s="1248" t="s">
        <v>29</v>
      </c>
      <c r="F45" s="1248"/>
      <c r="G45" s="1248"/>
      <c r="H45" s="1249"/>
      <c r="I45" s="86">
        <v>4026</v>
      </c>
      <c r="J45" s="87">
        <v>3846</v>
      </c>
      <c r="K45" s="87">
        <v>3452</v>
      </c>
      <c r="L45" s="87">
        <v>3308</v>
      </c>
      <c r="M45" s="88">
        <v>3234</v>
      </c>
    </row>
    <row r="46" spans="2:13" ht="27.75" customHeight="1" x14ac:dyDescent="0.15">
      <c r="B46" s="1244"/>
      <c r="C46" s="1245"/>
      <c r="D46" s="89"/>
      <c r="E46" s="1248" t="s">
        <v>30</v>
      </c>
      <c r="F46" s="1248"/>
      <c r="G46" s="1248"/>
      <c r="H46" s="1249"/>
      <c r="I46" s="86">
        <v>0</v>
      </c>
      <c r="J46" s="87" t="s">
        <v>498</v>
      </c>
      <c r="K46" s="87">
        <v>3</v>
      </c>
      <c r="L46" s="87" t="s">
        <v>498</v>
      </c>
      <c r="M46" s="88">
        <v>3</v>
      </c>
    </row>
    <row r="47" spans="2:13" ht="27.75" customHeight="1" x14ac:dyDescent="0.15">
      <c r="B47" s="1244"/>
      <c r="C47" s="1245"/>
      <c r="D47" s="90"/>
      <c r="E47" s="1258" t="s">
        <v>31</v>
      </c>
      <c r="F47" s="1259"/>
      <c r="G47" s="1259"/>
      <c r="H47" s="1260"/>
      <c r="I47" s="86" t="s">
        <v>498</v>
      </c>
      <c r="J47" s="87" t="s">
        <v>498</v>
      </c>
      <c r="K47" s="87" t="s">
        <v>498</v>
      </c>
      <c r="L47" s="87" t="s">
        <v>498</v>
      </c>
      <c r="M47" s="88" t="s">
        <v>498</v>
      </c>
    </row>
    <row r="48" spans="2:13" ht="27.75" customHeight="1" x14ac:dyDescent="0.15">
      <c r="B48" s="1244"/>
      <c r="C48" s="1245"/>
      <c r="D48" s="85"/>
      <c r="E48" s="1248" t="s">
        <v>32</v>
      </c>
      <c r="F48" s="1248"/>
      <c r="G48" s="1248"/>
      <c r="H48" s="1249"/>
      <c r="I48" s="86" t="s">
        <v>498</v>
      </c>
      <c r="J48" s="87" t="s">
        <v>498</v>
      </c>
      <c r="K48" s="87" t="s">
        <v>498</v>
      </c>
      <c r="L48" s="87" t="s">
        <v>498</v>
      </c>
      <c r="M48" s="88" t="s">
        <v>498</v>
      </c>
    </row>
    <row r="49" spans="2:13" ht="27.75" customHeight="1" x14ac:dyDescent="0.15">
      <c r="B49" s="1246"/>
      <c r="C49" s="1247"/>
      <c r="D49" s="85"/>
      <c r="E49" s="1248" t="s">
        <v>33</v>
      </c>
      <c r="F49" s="1248"/>
      <c r="G49" s="1248"/>
      <c r="H49" s="1249"/>
      <c r="I49" s="86" t="s">
        <v>498</v>
      </c>
      <c r="J49" s="87" t="s">
        <v>498</v>
      </c>
      <c r="K49" s="87" t="s">
        <v>498</v>
      </c>
      <c r="L49" s="87" t="s">
        <v>498</v>
      </c>
      <c r="M49" s="88" t="s">
        <v>498</v>
      </c>
    </row>
    <row r="50" spans="2:13" ht="27.75" customHeight="1" x14ac:dyDescent="0.15">
      <c r="B50" s="1242" t="s">
        <v>34</v>
      </c>
      <c r="C50" s="1243"/>
      <c r="D50" s="91"/>
      <c r="E50" s="1248" t="s">
        <v>35</v>
      </c>
      <c r="F50" s="1248"/>
      <c r="G50" s="1248"/>
      <c r="H50" s="1249"/>
      <c r="I50" s="86">
        <v>6668</v>
      </c>
      <c r="J50" s="87">
        <v>6485</v>
      </c>
      <c r="K50" s="87">
        <v>6468</v>
      </c>
      <c r="L50" s="87">
        <v>6542</v>
      </c>
      <c r="M50" s="88">
        <v>6265</v>
      </c>
    </row>
    <row r="51" spans="2:13" ht="27.75" customHeight="1" x14ac:dyDescent="0.15">
      <c r="B51" s="1244"/>
      <c r="C51" s="1245"/>
      <c r="D51" s="85"/>
      <c r="E51" s="1248" t="s">
        <v>36</v>
      </c>
      <c r="F51" s="1248"/>
      <c r="G51" s="1248"/>
      <c r="H51" s="1249"/>
      <c r="I51" s="86">
        <v>5920</v>
      </c>
      <c r="J51" s="87">
        <v>5308</v>
      </c>
      <c r="K51" s="87">
        <v>5281</v>
      </c>
      <c r="L51" s="87">
        <v>5858</v>
      </c>
      <c r="M51" s="88">
        <v>5927</v>
      </c>
    </row>
    <row r="52" spans="2:13" ht="27.75" customHeight="1" x14ac:dyDescent="0.15">
      <c r="B52" s="1246"/>
      <c r="C52" s="1247"/>
      <c r="D52" s="85"/>
      <c r="E52" s="1248" t="s">
        <v>37</v>
      </c>
      <c r="F52" s="1248"/>
      <c r="G52" s="1248"/>
      <c r="H52" s="1249"/>
      <c r="I52" s="86">
        <v>25409</v>
      </c>
      <c r="J52" s="87">
        <v>26551</v>
      </c>
      <c r="K52" s="87">
        <v>27753</v>
      </c>
      <c r="L52" s="87">
        <v>28760</v>
      </c>
      <c r="M52" s="88">
        <v>28751</v>
      </c>
    </row>
    <row r="53" spans="2:13" ht="27.75" customHeight="1" thickBot="1" x14ac:dyDescent="0.2">
      <c r="B53" s="1250" t="s">
        <v>38</v>
      </c>
      <c r="C53" s="1251"/>
      <c r="D53" s="92"/>
      <c r="E53" s="1252" t="s">
        <v>39</v>
      </c>
      <c r="F53" s="1252"/>
      <c r="G53" s="1252"/>
      <c r="H53" s="1253"/>
      <c r="I53" s="93">
        <v>1268</v>
      </c>
      <c r="J53" s="94">
        <v>2733</v>
      </c>
      <c r="K53" s="94">
        <v>3255</v>
      </c>
      <c r="L53" s="94">
        <v>4145</v>
      </c>
      <c r="M53" s="95">
        <v>4802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pSkz78SiUXUauxdAjzLML/UYbVjTO4SP1Y2GNN0efznBDHOAvPD3+j4MUMWCpM/hxdQh6ql4nkvFczU1cKrNg==" saltValue="tbCF5K+eW4KbxL1hEsqH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69" t="s">
        <v>42</v>
      </c>
      <c r="D55" s="1269"/>
      <c r="E55" s="1270"/>
      <c r="F55" s="107">
        <v>2934</v>
      </c>
      <c r="G55" s="107">
        <v>2650</v>
      </c>
      <c r="H55" s="108">
        <v>2219</v>
      </c>
    </row>
    <row r="56" spans="2:8" ht="52.5" customHeight="1" x14ac:dyDescent="0.15">
      <c r="B56" s="109"/>
      <c r="C56" s="1271" t="s">
        <v>43</v>
      </c>
      <c r="D56" s="1271"/>
      <c r="E56" s="1272"/>
      <c r="F56" s="110">
        <v>1700</v>
      </c>
      <c r="G56" s="110">
        <v>2001</v>
      </c>
      <c r="H56" s="111">
        <v>2189</v>
      </c>
    </row>
    <row r="57" spans="2:8" ht="53.25" customHeight="1" x14ac:dyDescent="0.15">
      <c r="B57" s="109"/>
      <c r="C57" s="1273" t="s">
        <v>44</v>
      </c>
      <c r="D57" s="1273"/>
      <c r="E57" s="1274"/>
      <c r="F57" s="112">
        <v>1081</v>
      </c>
      <c r="G57" s="112">
        <v>929</v>
      </c>
      <c r="H57" s="113">
        <v>820</v>
      </c>
    </row>
    <row r="58" spans="2:8" ht="45.75" customHeight="1" x14ac:dyDescent="0.15">
      <c r="B58" s="114"/>
      <c r="C58" s="1261" t="s">
        <v>568</v>
      </c>
      <c r="D58" s="1262"/>
      <c r="E58" s="1263"/>
      <c r="F58" s="115">
        <v>642</v>
      </c>
      <c r="G58" s="115">
        <v>602</v>
      </c>
      <c r="H58" s="116">
        <v>492</v>
      </c>
    </row>
    <row r="59" spans="2:8" ht="45.75" customHeight="1" x14ac:dyDescent="0.15">
      <c r="B59" s="114"/>
      <c r="C59" s="1261" t="s">
        <v>569</v>
      </c>
      <c r="D59" s="1262"/>
      <c r="E59" s="1263"/>
      <c r="F59" s="115">
        <v>187</v>
      </c>
      <c r="G59" s="115">
        <v>155</v>
      </c>
      <c r="H59" s="116">
        <v>122</v>
      </c>
    </row>
    <row r="60" spans="2:8" ht="45.75" customHeight="1" x14ac:dyDescent="0.15">
      <c r="B60" s="114"/>
      <c r="C60" s="1261" t="s">
        <v>570</v>
      </c>
      <c r="D60" s="1262"/>
      <c r="E60" s="1263"/>
      <c r="F60" s="115">
        <v>98</v>
      </c>
      <c r="G60" s="115">
        <v>29</v>
      </c>
      <c r="H60" s="116">
        <v>73</v>
      </c>
    </row>
    <row r="61" spans="2:8" ht="45.75" customHeight="1" x14ac:dyDescent="0.15">
      <c r="B61" s="114"/>
      <c r="C61" s="1261" t="s">
        <v>571</v>
      </c>
      <c r="D61" s="1262"/>
      <c r="E61" s="1263"/>
      <c r="F61" s="115">
        <v>51</v>
      </c>
      <c r="G61" s="115">
        <v>62</v>
      </c>
      <c r="H61" s="116">
        <v>58</v>
      </c>
    </row>
    <row r="62" spans="2:8" ht="45.75" customHeight="1" thickBot="1" x14ac:dyDescent="0.2">
      <c r="B62" s="117"/>
      <c r="C62" s="1264" t="s">
        <v>572</v>
      </c>
      <c r="D62" s="1265"/>
      <c r="E62" s="1266"/>
      <c r="F62" s="118">
        <v>47</v>
      </c>
      <c r="G62" s="118">
        <v>42</v>
      </c>
      <c r="H62" s="119">
        <v>42</v>
      </c>
    </row>
    <row r="63" spans="2:8" ht="52.5" customHeight="1" thickBot="1" x14ac:dyDescent="0.2">
      <c r="B63" s="120"/>
      <c r="C63" s="1267" t="s">
        <v>45</v>
      </c>
      <c r="D63" s="1267"/>
      <c r="E63" s="1268"/>
      <c r="F63" s="121">
        <v>5715</v>
      </c>
      <c r="G63" s="121">
        <v>5579</v>
      </c>
      <c r="H63" s="122">
        <v>5229</v>
      </c>
    </row>
    <row r="64" spans="2:8" ht="15" customHeight="1" x14ac:dyDescent="0.15"/>
    <row r="65" ht="0" hidden="1" customHeight="1" x14ac:dyDescent="0.15"/>
    <row r="66" ht="0" hidden="1" customHeight="1" x14ac:dyDescent="0.15"/>
  </sheetData>
  <sheetProtection algorithmName="SHA-512" hashValue="wBeqRsL3g+utSqQp6f0ikikOHL+vhJwkekGAuT7+a3OAg9UhnqNCM1PxznEpTJqb2c43mi3KXzX6/VKA1D/Iug==" saltValue="i6SdCtRDZx2r9obdlIfw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541</v>
      </c>
      <c r="BQ50" s="1281"/>
      <c r="BR50" s="1281"/>
      <c r="BS50" s="1281"/>
      <c r="BT50" s="1281"/>
      <c r="BU50" s="1281"/>
      <c r="BV50" s="1281"/>
      <c r="BW50" s="1281"/>
      <c r="BX50" s="1281" t="s">
        <v>542</v>
      </c>
      <c r="BY50" s="1281"/>
      <c r="BZ50" s="1281"/>
      <c r="CA50" s="1281"/>
      <c r="CB50" s="1281"/>
      <c r="CC50" s="1281"/>
      <c r="CD50" s="1281"/>
      <c r="CE50" s="1281"/>
      <c r="CF50" s="1281" t="s">
        <v>543</v>
      </c>
      <c r="CG50" s="1281"/>
      <c r="CH50" s="1281"/>
      <c r="CI50" s="1281"/>
      <c r="CJ50" s="1281"/>
      <c r="CK50" s="1281"/>
      <c r="CL50" s="1281"/>
      <c r="CM50" s="1281"/>
      <c r="CN50" s="1281" t="s">
        <v>544</v>
      </c>
      <c r="CO50" s="1281"/>
      <c r="CP50" s="1281"/>
      <c r="CQ50" s="1281"/>
      <c r="CR50" s="1281"/>
      <c r="CS50" s="1281"/>
      <c r="CT50" s="1281"/>
      <c r="CU50" s="1281"/>
      <c r="CV50" s="1281" t="s">
        <v>545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577</v>
      </c>
      <c r="AO51" s="1280"/>
      <c r="AP51" s="1280"/>
      <c r="AQ51" s="1280"/>
      <c r="AR51" s="1280"/>
      <c r="AS51" s="1280"/>
      <c r="AT51" s="1280"/>
      <c r="AU51" s="1280"/>
      <c r="AV51" s="1280"/>
      <c r="AW51" s="1280"/>
      <c r="AX51" s="1280"/>
      <c r="AY51" s="1280"/>
      <c r="AZ51" s="1280"/>
      <c r="BA51" s="1280"/>
      <c r="BB51" s="1280" t="s">
        <v>578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24.6</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66.400000000000006</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580</v>
      </c>
      <c r="AO55" s="1281"/>
      <c r="AP55" s="1281"/>
      <c r="AQ55" s="1281"/>
      <c r="AR55" s="1281"/>
      <c r="AS55" s="1281"/>
      <c r="AT55" s="1281"/>
      <c r="AU55" s="1281"/>
      <c r="AV55" s="1281"/>
      <c r="AW55" s="1281"/>
      <c r="AX55" s="1281"/>
      <c r="AY55" s="1281"/>
      <c r="AZ55" s="1281"/>
      <c r="BA55" s="1281"/>
      <c r="BB55" s="1280" t="s">
        <v>581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15</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60.1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541</v>
      </c>
      <c r="BQ72" s="1281"/>
      <c r="BR72" s="1281"/>
      <c r="BS72" s="1281"/>
      <c r="BT72" s="1281"/>
      <c r="BU72" s="1281"/>
      <c r="BV72" s="1281"/>
      <c r="BW72" s="1281"/>
      <c r="BX72" s="1281" t="s">
        <v>542</v>
      </c>
      <c r="BY72" s="1281"/>
      <c r="BZ72" s="1281"/>
      <c r="CA72" s="1281"/>
      <c r="CB72" s="1281"/>
      <c r="CC72" s="1281"/>
      <c r="CD72" s="1281"/>
      <c r="CE72" s="1281"/>
      <c r="CF72" s="1281" t="s">
        <v>543</v>
      </c>
      <c r="CG72" s="1281"/>
      <c r="CH72" s="1281"/>
      <c r="CI72" s="1281"/>
      <c r="CJ72" s="1281"/>
      <c r="CK72" s="1281"/>
      <c r="CL72" s="1281"/>
      <c r="CM72" s="1281"/>
      <c r="CN72" s="1281" t="s">
        <v>544</v>
      </c>
      <c r="CO72" s="1281"/>
      <c r="CP72" s="1281"/>
      <c r="CQ72" s="1281"/>
      <c r="CR72" s="1281"/>
      <c r="CS72" s="1281"/>
      <c r="CT72" s="1281"/>
      <c r="CU72" s="1281"/>
      <c r="CV72" s="1281" t="s">
        <v>545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577</v>
      </c>
      <c r="AO73" s="1280"/>
      <c r="AP73" s="1280"/>
      <c r="AQ73" s="1280"/>
      <c r="AR73" s="1280"/>
      <c r="AS73" s="1280"/>
      <c r="AT73" s="1280"/>
      <c r="AU73" s="1280"/>
      <c r="AV73" s="1280"/>
      <c r="AW73" s="1280"/>
      <c r="AX73" s="1280"/>
      <c r="AY73" s="1280"/>
      <c r="AZ73" s="1280"/>
      <c r="BA73" s="1280"/>
      <c r="BB73" s="1280" t="s">
        <v>581</v>
      </c>
      <c r="BC73" s="1280"/>
      <c r="BD73" s="1280"/>
      <c r="BE73" s="1280"/>
      <c r="BF73" s="1280"/>
      <c r="BG73" s="1280"/>
      <c r="BH73" s="1280"/>
      <c r="BI73" s="1280"/>
      <c r="BJ73" s="1280"/>
      <c r="BK73" s="1280"/>
      <c r="BL73" s="1280"/>
      <c r="BM73" s="1280"/>
      <c r="BN73" s="1280"/>
      <c r="BO73" s="1280"/>
      <c r="BP73" s="1277">
        <v>7.7</v>
      </c>
      <c r="BQ73" s="1277"/>
      <c r="BR73" s="1277"/>
      <c r="BS73" s="1277"/>
      <c r="BT73" s="1277"/>
      <c r="BU73" s="1277"/>
      <c r="BV73" s="1277"/>
      <c r="BW73" s="1277"/>
      <c r="BX73" s="1277">
        <v>16.7</v>
      </c>
      <c r="BY73" s="1277"/>
      <c r="BZ73" s="1277"/>
      <c r="CA73" s="1277"/>
      <c r="CB73" s="1277"/>
      <c r="CC73" s="1277"/>
      <c r="CD73" s="1277"/>
      <c r="CE73" s="1277"/>
      <c r="CF73" s="1277">
        <v>19.399999999999999</v>
      </c>
      <c r="CG73" s="1277"/>
      <c r="CH73" s="1277"/>
      <c r="CI73" s="1277"/>
      <c r="CJ73" s="1277"/>
      <c r="CK73" s="1277"/>
      <c r="CL73" s="1277"/>
      <c r="CM73" s="1277"/>
      <c r="CN73" s="1277">
        <v>24.6</v>
      </c>
      <c r="CO73" s="1277"/>
      <c r="CP73" s="1277"/>
      <c r="CQ73" s="1277"/>
      <c r="CR73" s="1277"/>
      <c r="CS73" s="1277"/>
      <c r="CT73" s="1277"/>
      <c r="CU73" s="1277"/>
      <c r="CV73" s="1277">
        <v>28.2</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584</v>
      </c>
      <c r="BC75" s="1280"/>
      <c r="BD75" s="1280"/>
      <c r="BE75" s="1280"/>
      <c r="BF75" s="1280"/>
      <c r="BG75" s="1280"/>
      <c r="BH75" s="1280"/>
      <c r="BI75" s="1280"/>
      <c r="BJ75" s="1280"/>
      <c r="BK75" s="1280"/>
      <c r="BL75" s="1280"/>
      <c r="BM75" s="1280"/>
      <c r="BN75" s="1280"/>
      <c r="BO75" s="1280"/>
      <c r="BP75" s="1277">
        <v>2.7</v>
      </c>
      <c r="BQ75" s="1277"/>
      <c r="BR75" s="1277"/>
      <c r="BS75" s="1277"/>
      <c r="BT75" s="1277"/>
      <c r="BU75" s="1277"/>
      <c r="BV75" s="1277"/>
      <c r="BW75" s="1277"/>
      <c r="BX75" s="1277">
        <v>1.4</v>
      </c>
      <c r="BY75" s="1277"/>
      <c r="BZ75" s="1277"/>
      <c r="CA75" s="1277"/>
      <c r="CB75" s="1277"/>
      <c r="CC75" s="1277"/>
      <c r="CD75" s="1277"/>
      <c r="CE75" s="1277"/>
      <c r="CF75" s="1277">
        <v>0.5</v>
      </c>
      <c r="CG75" s="1277"/>
      <c r="CH75" s="1277"/>
      <c r="CI75" s="1277"/>
      <c r="CJ75" s="1277"/>
      <c r="CK75" s="1277"/>
      <c r="CL75" s="1277"/>
      <c r="CM75" s="1277"/>
      <c r="CN75" s="1277">
        <v>0.4</v>
      </c>
      <c r="CO75" s="1277"/>
      <c r="CP75" s="1277"/>
      <c r="CQ75" s="1277"/>
      <c r="CR75" s="1277"/>
      <c r="CS75" s="1277"/>
      <c r="CT75" s="1277"/>
      <c r="CU75" s="1277"/>
      <c r="CV75" s="1277">
        <v>1.2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580</v>
      </c>
      <c r="AO77" s="1281"/>
      <c r="AP77" s="1281"/>
      <c r="AQ77" s="1281"/>
      <c r="AR77" s="1281"/>
      <c r="AS77" s="1281"/>
      <c r="AT77" s="1281"/>
      <c r="AU77" s="1281"/>
      <c r="AV77" s="1281"/>
      <c r="AW77" s="1281"/>
      <c r="AX77" s="1281"/>
      <c r="AY77" s="1281"/>
      <c r="AZ77" s="1281"/>
      <c r="BA77" s="1281"/>
      <c r="BB77" s="1280" t="s">
        <v>581</v>
      </c>
      <c r="BC77" s="1280"/>
      <c r="BD77" s="1280"/>
      <c r="BE77" s="1280"/>
      <c r="BF77" s="1280"/>
      <c r="BG77" s="1280"/>
      <c r="BH77" s="1280"/>
      <c r="BI77" s="1280"/>
      <c r="BJ77" s="1280"/>
      <c r="BK77" s="1280"/>
      <c r="BL77" s="1280"/>
      <c r="BM77" s="1280"/>
      <c r="BN77" s="1280"/>
      <c r="BO77" s="1280"/>
      <c r="BP77" s="1277">
        <v>37.6</v>
      </c>
      <c r="BQ77" s="1277"/>
      <c r="BR77" s="1277"/>
      <c r="BS77" s="1277"/>
      <c r="BT77" s="1277"/>
      <c r="BU77" s="1277"/>
      <c r="BV77" s="1277"/>
      <c r="BW77" s="1277"/>
      <c r="BX77" s="1277">
        <v>33.799999999999997</v>
      </c>
      <c r="BY77" s="1277"/>
      <c r="BZ77" s="1277"/>
      <c r="CA77" s="1277"/>
      <c r="CB77" s="1277"/>
      <c r="CC77" s="1277"/>
      <c r="CD77" s="1277"/>
      <c r="CE77" s="1277"/>
      <c r="CF77" s="1277">
        <v>17.8</v>
      </c>
      <c r="CG77" s="1277"/>
      <c r="CH77" s="1277"/>
      <c r="CI77" s="1277"/>
      <c r="CJ77" s="1277"/>
      <c r="CK77" s="1277"/>
      <c r="CL77" s="1277"/>
      <c r="CM77" s="1277"/>
      <c r="CN77" s="1277">
        <v>15</v>
      </c>
      <c r="CO77" s="1277"/>
      <c r="CP77" s="1277"/>
      <c r="CQ77" s="1277"/>
      <c r="CR77" s="1277"/>
      <c r="CS77" s="1277"/>
      <c r="CT77" s="1277"/>
      <c r="CU77" s="1277"/>
      <c r="CV77" s="1277">
        <v>12.2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584</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7.1</v>
      </c>
      <c r="BY79" s="1277"/>
      <c r="BZ79" s="1277"/>
      <c r="CA79" s="1277"/>
      <c r="CB79" s="1277"/>
      <c r="CC79" s="1277"/>
      <c r="CD79" s="1277"/>
      <c r="CE79" s="1277"/>
      <c r="CF79" s="1277">
        <v>5.3</v>
      </c>
      <c r="CG79" s="1277"/>
      <c r="CH79" s="1277"/>
      <c r="CI79" s="1277"/>
      <c r="CJ79" s="1277"/>
      <c r="CK79" s="1277"/>
      <c r="CL79" s="1277"/>
      <c r="CM79" s="1277"/>
      <c r="CN79" s="1277">
        <v>5</v>
      </c>
      <c r="CO79" s="1277"/>
      <c r="CP79" s="1277"/>
      <c r="CQ79" s="1277"/>
      <c r="CR79" s="1277"/>
      <c r="CS79" s="1277"/>
      <c r="CT79" s="1277"/>
      <c r="CU79" s="1277"/>
      <c r="CV79" s="1277">
        <v>4.8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j/Q6UPFBzcciIjd6kM5Sw3LyfdzZIAekbReIZgBlPiD988VSyxIme60v+wPaWcaJzFEJHCY+IEHp3H1Zo4Kzw==" saltValue="5M7wRoJnK+QNbGD9D0Q5y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0Shz2flYhxt0N0XvSBL+o5aGTEC8iQQatWay346qJLC2A/CsXsV2yAJfu4kEYX0J/6RE3sqbvymuTqv8VvqZQ==" saltValue="gRkg75HcmkfWPbCV0kVpbw=="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q/Fqdv6PMRKK4xZIbHWPpHDEms6rc6qPzT+avITZGpHxPU/6cUZshL1Wzg0jXfNe++J+7dxHViWQ45/JPWkfA==" saltValue="s1WQzxXIIiTWewsLe0PLuw=="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538</v>
      </c>
      <c r="G2" s="136"/>
      <c r="H2" s="137"/>
    </row>
    <row r="3" spans="1:8" x14ac:dyDescent="0.15">
      <c r="A3" s="133" t="s">
        <v>531</v>
      </c>
      <c r="B3" s="138"/>
      <c r="C3" s="139"/>
      <c r="D3" s="140">
        <v>56280</v>
      </c>
      <c r="E3" s="141"/>
      <c r="F3" s="142">
        <v>50840</v>
      </c>
      <c r="G3" s="143"/>
      <c r="H3" s="144"/>
    </row>
    <row r="4" spans="1:8" x14ac:dyDescent="0.15">
      <c r="A4" s="145"/>
      <c r="B4" s="146"/>
      <c r="C4" s="147"/>
      <c r="D4" s="148">
        <v>29135</v>
      </c>
      <c r="E4" s="149"/>
      <c r="F4" s="150">
        <v>25367</v>
      </c>
      <c r="G4" s="151"/>
      <c r="H4" s="152"/>
    </row>
    <row r="5" spans="1:8" x14ac:dyDescent="0.15">
      <c r="A5" s="133" t="s">
        <v>533</v>
      </c>
      <c r="B5" s="138"/>
      <c r="C5" s="139"/>
      <c r="D5" s="140">
        <v>49624</v>
      </c>
      <c r="E5" s="141"/>
      <c r="F5" s="142">
        <v>53605</v>
      </c>
      <c r="G5" s="143"/>
      <c r="H5" s="144"/>
    </row>
    <row r="6" spans="1:8" x14ac:dyDescent="0.15">
      <c r="A6" s="145"/>
      <c r="B6" s="146"/>
      <c r="C6" s="147"/>
      <c r="D6" s="148">
        <v>36685</v>
      </c>
      <c r="E6" s="149"/>
      <c r="F6" s="150">
        <v>28343</v>
      </c>
      <c r="G6" s="151"/>
      <c r="H6" s="152"/>
    </row>
    <row r="7" spans="1:8" x14ac:dyDescent="0.15">
      <c r="A7" s="133" t="s">
        <v>534</v>
      </c>
      <c r="B7" s="138"/>
      <c r="C7" s="139"/>
      <c r="D7" s="140">
        <v>40562</v>
      </c>
      <c r="E7" s="141"/>
      <c r="F7" s="142">
        <v>44267</v>
      </c>
      <c r="G7" s="143"/>
      <c r="H7" s="144"/>
    </row>
    <row r="8" spans="1:8" x14ac:dyDescent="0.15">
      <c r="A8" s="145"/>
      <c r="B8" s="146"/>
      <c r="C8" s="147"/>
      <c r="D8" s="148">
        <v>32268</v>
      </c>
      <c r="E8" s="149"/>
      <c r="F8" s="150">
        <v>26161</v>
      </c>
      <c r="G8" s="151"/>
      <c r="H8" s="152"/>
    </row>
    <row r="9" spans="1:8" x14ac:dyDescent="0.15">
      <c r="A9" s="133" t="s">
        <v>535</v>
      </c>
      <c r="B9" s="138"/>
      <c r="C9" s="139"/>
      <c r="D9" s="140">
        <v>48790</v>
      </c>
      <c r="E9" s="141"/>
      <c r="F9" s="142">
        <v>40879</v>
      </c>
      <c r="G9" s="143"/>
      <c r="H9" s="144"/>
    </row>
    <row r="10" spans="1:8" x14ac:dyDescent="0.15">
      <c r="A10" s="145"/>
      <c r="B10" s="146"/>
      <c r="C10" s="147"/>
      <c r="D10" s="148">
        <v>34509</v>
      </c>
      <c r="E10" s="149"/>
      <c r="F10" s="150">
        <v>24087</v>
      </c>
      <c r="G10" s="151"/>
      <c r="H10" s="152"/>
    </row>
    <row r="11" spans="1:8" x14ac:dyDescent="0.15">
      <c r="A11" s="133" t="s">
        <v>536</v>
      </c>
      <c r="B11" s="138"/>
      <c r="C11" s="139"/>
      <c r="D11" s="140">
        <v>30486</v>
      </c>
      <c r="E11" s="141"/>
      <c r="F11" s="142">
        <v>42651</v>
      </c>
      <c r="G11" s="143"/>
      <c r="H11" s="144"/>
    </row>
    <row r="12" spans="1:8" x14ac:dyDescent="0.15">
      <c r="A12" s="145"/>
      <c r="B12" s="146"/>
      <c r="C12" s="153"/>
      <c r="D12" s="148">
        <v>18959</v>
      </c>
      <c r="E12" s="149"/>
      <c r="F12" s="150">
        <v>22675</v>
      </c>
      <c r="G12" s="151"/>
      <c r="H12" s="152"/>
    </row>
    <row r="13" spans="1:8" x14ac:dyDescent="0.15">
      <c r="A13" s="133"/>
      <c r="B13" s="138"/>
      <c r="C13" s="154"/>
      <c r="D13" s="155">
        <v>45148</v>
      </c>
      <c r="E13" s="156"/>
      <c r="F13" s="157">
        <v>46448</v>
      </c>
      <c r="G13" s="158"/>
      <c r="H13" s="144"/>
    </row>
    <row r="14" spans="1:8" x14ac:dyDescent="0.15">
      <c r="A14" s="145"/>
      <c r="B14" s="146"/>
      <c r="C14" s="147"/>
      <c r="D14" s="148">
        <v>30311</v>
      </c>
      <c r="E14" s="149"/>
      <c r="F14" s="150">
        <v>25327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8.94</v>
      </c>
      <c r="C19" s="159">
        <f>ROUND(VALUE(SUBSTITUTE(実質収支比率等に係る経年分析!G$48,"▲","-")),2)</f>
        <v>9.85</v>
      </c>
      <c r="D19" s="159">
        <f>ROUND(VALUE(SUBSTITUTE(実質収支比率等に係る経年分析!H$48,"▲","-")),2)</f>
        <v>10.59</v>
      </c>
      <c r="E19" s="159">
        <f>ROUND(VALUE(SUBSTITUTE(実質収支比率等に係る経年分析!I$48,"▲","-")),2)</f>
        <v>8.27</v>
      </c>
      <c r="F19" s="159">
        <f>ROUND(VALUE(SUBSTITUTE(実質収支比率等に係る経年分析!J$48,"▲","-")),2)</f>
        <v>13.7</v>
      </c>
    </row>
    <row r="20" spans="1:11" x14ac:dyDescent="0.15">
      <c r="A20" s="159" t="s">
        <v>49</v>
      </c>
      <c r="B20" s="159">
        <f>ROUND(VALUE(SUBSTITUTE(実質収支比率等に係る経年分析!F$47,"▲","-")),2)</f>
        <v>19.71</v>
      </c>
      <c r="C20" s="159">
        <f>ROUND(VALUE(SUBSTITUTE(実質収支比率等に係る経年分析!G$47,"▲","-")),2)</f>
        <v>16.149999999999999</v>
      </c>
      <c r="D20" s="159">
        <f>ROUND(VALUE(SUBSTITUTE(実質収支比率等に係る経年分析!H$47,"▲","-")),2)</f>
        <v>15.55</v>
      </c>
      <c r="E20" s="159">
        <f>ROUND(VALUE(SUBSTITUTE(実質収支比率等に係る経年分析!I$47,"▲","-")),2)</f>
        <v>13.97</v>
      </c>
      <c r="F20" s="159">
        <f>ROUND(VALUE(SUBSTITUTE(実質収支比率等に係る経年分析!J$47,"▲","-")),2)</f>
        <v>11.56</v>
      </c>
    </row>
    <row r="21" spans="1:11" x14ac:dyDescent="0.15">
      <c r="A21" s="159" t="s">
        <v>50</v>
      </c>
      <c r="B21" s="159">
        <f>IF(ISNUMBER(VALUE(SUBSTITUTE(実質収支比率等に係る経年分析!F$49,"▲","-"))),ROUND(VALUE(SUBSTITUTE(実質収支比率等に係る経年分析!F$49,"▲","-")),2),NA())</f>
        <v>6.04</v>
      </c>
      <c r="C21" s="159">
        <f>IF(ISNUMBER(VALUE(SUBSTITUTE(実質収支比率等に係る経年分析!G$49,"▲","-"))),ROUND(VALUE(SUBSTITUTE(実質収支比率等に係る経年分析!G$49,"▲","-")),2),NA())</f>
        <v>-2.72</v>
      </c>
      <c r="D21" s="159">
        <f>IF(ISNUMBER(VALUE(SUBSTITUTE(実質収支比率等に係る経年分析!H$49,"▲","-"))),ROUND(VALUE(SUBSTITUTE(実質収支比率等に係る経年分析!H$49,"▲","-")),2),NA())</f>
        <v>0.59</v>
      </c>
      <c r="E21" s="159">
        <f>IF(ISNUMBER(VALUE(SUBSTITUTE(実質収支比率等に係る経年分析!I$49,"▲","-"))),ROUND(VALUE(SUBSTITUTE(実質収支比率等に係る経年分析!I$49,"▲","-")),2),NA())</f>
        <v>-3.77</v>
      </c>
      <c r="F21" s="159">
        <f>IF(ISNUMBER(VALUE(SUBSTITUTE(実質収支比率等に係る経年分析!J$49,"▲","-"))),ROUND(VALUE(SUBSTITUTE(実質収支比率等に係る経年分析!J$49,"▲","-")),2),NA())</f>
        <v>3.29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0.56000000000000005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0.66</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1.65</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2.65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2.0099999999999998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10.58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8.26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2969</v>
      </c>
      <c r="E42" s="161"/>
      <c r="F42" s="161"/>
      <c r="G42" s="161">
        <f>'実質公債費比率（分子）の構造'!L$52</f>
        <v>2948</v>
      </c>
      <c r="H42" s="161"/>
      <c r="I42" s="161"/>
      <c r="J42" s="161">
        <f>'実質公債費比率（分子）の構造'!M$52</f>
        <v>2811</v>
      </c>
      <c r="K42" s="161"/>
      <c r="L42" s="161"/>
      <c r="M42" s="161">
        <f>'実質公債費比率（分子）の構造'!N$52</f>
        <v>2882</v>
      </c>
      <c r="N42" s="161"/>
      <c r="O42" s="161"/>
      <c r="P42" s="161">
        <f>'実質公債費比率（分子）の構造'!O$52</f>
        <v>2900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12</v>
      </c>
      <c r="C44" s="161"/>
      <c r="D44" s="161"/>
      <c r="E44" s="161">
        <f>'実質公債費比率（分子）の構造'!L$50</f>
        <v>75</v>
      </c>
      <c r="F44" s="161"/>
      <c r="G44" s="161"/>
      <c r="H44" s="161">
        <f>'実質公債費比率（分子）の構造'!M$50</f>
        <v>75</v>
      </c>
      <c r="I44" s="161"/>
      <c r="J44" s="161"/>
      <c r="K44" s="161">
        <f>'実質公債費比率（分子）の構造'!N$50</f>
        <v>75</v>
      </c>
      <c r="L44" s="161"/>
      <c r="M44" s="161"/>
      <c r="N44" s="161">
        <f>'実質公債費比率（分子）の構造'!O$50</f>
        <v>65</v>
      </c>
      <c r="O44" s="161"/>
      <c r="P44" s="161"/>
    </row>
    <row r="45" spans="1:16" x14ac:dyDescent="0.15">
      <c r="A45" s="161" t="s">
        <v>60</v>
      </c>
      <c r="B45" s="161">
        <f>'実質公債費比率（分子）の構造'!K$49</f>
        <v>231</v>
      </c>
      <c r="C45" s="161"/>
      <c r="D45" s="161"/>
      <c r="E45" s="161">
        <f>'実質公債費比率（分子）の構造'!L$49</f>
        <v>39</v>
      </c>
      <c r="F45" s="161"/>
      <c r="G45" s="161"/>
      <c r="H45" s="161">
        <f>'実質公債費比率（分子）の構造'!M$49</f>
        <v>19</v>
      </c>
      <c r="I45" s="161"/>
      <c r="J45" s="161"/>
      <c r="K45" s="161">
        <f>'実質公債費比率（分子）の構造'!N$49</f>
        <v>21</v>
      </c>
      <c r="L45" s="161"/>
      <c r="M45" s="161"/>
      <c r="N45" s="161">
        <f>'実質公債費比率（分子）の構造'!O$49</f>
        <v>50</v>
      </c>
      <c r="O45" s="161"/>
      <c r="P45" s="161"/>
    </row>
    <row r="46" spans="1:16" x14ac:dyDescent="0.15">
      <c r="A46" s="161" t="s">
        <v>61</v>
      </c>
      <c r="B46" s="161">
        <f>'実質公債費比率（分子）の構造'!K$48</f>
        <v>321</v>
      </c>
      <c r="C46" s="161"/>
      <c r="D46" s="161"/>
      <c r="E46" s="161">
        <f>'実質公債費比率（分子）の構造'!L$48</f>
        <v>334</v>
      </c>
      <c r="F46" s="161"/>
      <c r="G46" s="161"/>
      <c r="H46" s="161">
        <f>'実質公債費比率（分子）の構造'!M$48</f>
        <v>314</v>
      </c>
      <c r="I46" s="161"/>
      <c r="J46" s="161"/>
      <c r="K46" s="161">
        <f>'実質公債費比率（分子）の構造'!N$48</f>
        <v>288</v>
      </c>
      <c r="L46" s="161"/>
      <c r="M46" s="161"/>
      <c r="N46" s="161">
        <f>'実質公債費比率（分子）の構造'!O$48</f>
        <v>305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2594</v>
      </c>
      <c r="C49" s="161"/>
      <c r="D49" s="161"/>
      <c r="E49" s="161">
        <f>'実質公債費比率（分子）の構造'!L$45</f>
        <v>2468</v>
      </c>
      <c r="F49" s="161"/>
      <c r="G49" s="161"/>
      <c r="H49" s="161">
        <f>'実質公債費比率（分子）の構造'!M$45</f>
        <v>2540</v>
      </c>
      <c r="I49" s="161"/>
      <c r="J49" s="161"/>
      <c r="K49" s="161">
        <f>'実質公債費比率（分子）の構造'!N$45</f>
        <v>2629</v>
      </c>
      <c r="L49" s="161"/>
      <c r="M49" s="161"/>
      <c r="N49" s="161">
        <f>'実質公債費比率（分子）の構造'!O$45</f>
        <v>2828</v>
      </c>
      <c r="O49" s="161"/>
      <c r="P49" s="161"/>
    </row>
    <row r="50" spans="1:16" x14ac:dyDescent="0.15">
      <c r="A50" s="161" t="s">
        <v>65</v>
      </c>
      <c r="B50" s="161" t="e">
        <f>NA()</f>
        <v>#N/A</v>
      </c>
      <c r="C50" s="161">
        <f>IF(ISNUMBER('実質公債費比率（分子）の構造'!K$53),'実質公債費比率（分子）の構造'!K$53,NA())</f>
        <v>189</v>
      </c>
      <c r="D50" s="161" t="e">
        <f>NA()</f>
        <v>#N/A</v>
      </c>
      <c r="E50" s="161" t="e">
        <f>NA()</f>
        <v>#N/A</v>
      </c>
      <c r="F50" s="161">
        <f>IF(ISNUMBER('実質公債費比率（分子）の構造'!L$53),'実質公債費比率（分子）の構造'!L$53,NA())</f>
        <v>-32</v>
      </c>
      <c r="G50" s="161" t="e">
        <f>NA()</f>
        <v>#N/A</v>
      </c>
      <c r="H50" s="161" t="e">
        <f>NA()</f>
        <v>#N/A</v>
      </c>
      <c r="I50" s="161">
        <f>IF(ISNUMBER('実質公債費比率（分子）の構造'!M$53),'実質公債費比率（分子）の構造'!M$53,NA())</f>
        <v>137</v>
      </c>
      <c r="J50" s="161" t="e">
        <f>NA()</f>
        <v>#N/A</v>
      </c>
      <c r="K50" s="161" t="e">
        <f>NA()</f>
        <v>#N/A</v>
      </c>
      <c r="L50" s="161">
        <f>IF(ISNUMBER('実質公債費比率（分子）の構造'!N$53),'実質公債費比率（分子）の構造'!N$53,NA())</f>
        <v>131</v>
      </c>
      <c r="M50" s="161" t="e">
        <f>NA()</f>
        <v>#N/A</v>
      </c>
      <c r="N50" s="161" t="e">
        <f>NA()</f>
        <v>#N/A</v>
      </c>
      <c r="O50" s="161">
        <f>IF(ISNUMBER('実質公債費比率（分子）の構造'!O$53),'実質公債費比率（分子）の構造'!O$53,NA())</f>
        <v>348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25409</v>
      </c>
      <c r="E56" s="160"/>
      <c r="F56" s="160"/>
      <c r="G56" s="160">
        <f>'将来負担比率（分子）の構造'!J$52</f>
        <v>26551</v>
      </c>
      <c r="H56" s="160"/>
      <c r="I56" s="160"/>
      <c r="J56" s="160">
        <f>'将来負担比率（分子）の構造'!K$52</f>
        <v>27753</v>
      </c>
      <c r="K56" s="160"/>
      <c r="L56" s="160"/>
      <c r="M56" s="160">
        <f>'将来負担比率（分子）の構造'!L$52</f>
        <v>28760</v>
      </c>
      <c r="N56" s="160"/>
      <c r="O56" s="160"/>
      <c r="P56" s="160">
        <f>'将来負担比率（分子）の構造'!M$52</f>
        <v>28751</v>
      </c>
    </row>
    <row r="57" spans="1:16" x14ac:dyDescent="0.15">
      <c r="A57" s="160" t="s">
        <v>36</v>
      </c>
      <c r="B57" s="160"/>
      <c r="C57" s="160"/>
      <c r="D57" s="160">
        <f>'将来負担比率（分子）の構造'!I$51</f>
        <v>5920</v>
      </c>
      <c r="E57" s="160"/>
      <c r="F57" s="160"/>
      <c r="G57" s="160">
        <f>'将来負担比率（分子）の構造'!J$51</f>
        <v>5308</v>
      </c>
      <c r="H57" s="160"/>
      <c r="I57" s="160"/>
      <c r="J57" s="160">
        <f>'将来負担比率（分子）の構造'!K$51</f>
        <v>5281</v>
      </c>
      <c r="K57" s="160"/>
      <c r="L57" s="160"/>
      <c r="M57" s="160">
        <f>'将来負担比率（分子）の構造'!L$51</f>
        <v>5858</v>
      </c>
      <c r="N57" s="160"/>
      <c r="O57" s="160"/>
      <c r="P57" s="160">
        <f>'将来負担比率（分子）の構造'!M$51</f>
        <v>5927</v>
      </c>
    </row>
    <row r="58" spans="1:16" x14ac:dyDescent="0.15">
      <c r="A58" s="160" t="s">
        <v>35</v>
      </c>
      <c r="B58" s="160"/>
      <c r="C58" s="160"/>
      <c r="D58" s="160">
        <f>'将来負担比率（分子）の構造'!I$50</f>
        <v>6668</v>
      </c>
      <c r="E58" s="160"/>
      <c r="F58" s="160"/>
      <c r="G58" s="160">
        <f>'将来負担比率（分子）の構造'!J$50</f>
        <v>6485</v>
      </c>
      <c r="H58" s="160"/>
      <c r="I58" s="160"/>
      <c r="J58" s="160">
        <f>'将来負担比率（分子）の構造'!K$50</f>
        <v>6468</v>
      </c>
      <c r="K58" s="160"/>
      <c r="L58" s="160"/>
      <c r="M58" s="160">
        <f>'将来負担比率（分子）の構造'!L$50</f>
        <v>6542</v>
      </c>
      <c r="N58" s="160"/>
      <c r="O58" s="160"/>
      <c r="P58" s="160">
        <f>'将来負担比率（分子）の構造'!M$50</f>
        <v>6265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t="str">
        <f>'将来負担比率（分子）の構造'!J$46</f>
        <v>-</v>
      </c>
      <c r="F61" s="160"/>
      <c r="G61" s="160"/>
      <c r="H61" s="160">
        <f>'将来負担比率（分子）の構造'!K$46</f>
        <v>3</v>
      </c>
      <c r="I61" s="160"/>
      <c r="J61" s="160"/>
      <c r="K61" s="160" t="str">
        <f>'将来負担比率（分子）の構造'!L$46</f>
        <v>-</v>
      </c>
      <c r="L61" s="160"/>
      <c r="M61" s="160"/>
      <c r="N61" s="160">
        <f>'将来負担比率（分子）の構造'!M$46</f>
        <v>3</v>
      </c>
      <c r="O61" s="160"/>
      <c r="P61" s="160"/>
    </row>
    <row r="62" spans="1:16" x14ac:dyDescent="0.15">
      <c r="A62" s="160" t="s">
        <v>29</v>
      </c>
      <c r="B62" s="160">
        <f>'将来負担比率（分子）の構造'!I$45</f>
        <v>4026</v>
      </c>
      <c r="C62" s="160"/>
      <c r="D62" s="160"/>
      <c r="E62" s="160">
        <f>'将来負担比率（分子）の構造'!J$45</f>
        <v>3846</v>
      </c>
      <c r="F62" s="160"/>
      <c r="G62" s="160"/>
      <c r="H62" s="160">
        <f>'将来負担比率（分子）の構造'!K$45</f>
        <v>3452</v>
      </c>
      <c r="I62" s="160"/>
      <c r="J62" s="160"/>
      <c r="K62" s="160">
        <f>'将来負担比率（分子）の構造'!L$45</f>
        <v>3308</v>
      </c>
      <c r="L62" s="160"/>
      <c r="M62" s="160"/>
      <c r="N62" s="160">
        <f>'将来負担比率（分子）の構造'!M$45</f>
        <v>3234</v>
      </c>
      <c r="O62" s="160"/>
      <c r="P62" s="160"/>
    </row>
    <row r="63" spans="1:16" x14ac:dyDescent="0.15">
      <c r="A63" s="160" t="s">
        <v>28</v>
      </c>
      <c r="B63" s="160">
        <f>'将来負担比率（分子）の構造'!I$44</f>
        <v>138</v>
      </c>
      <c r="C63" s="160"/>
      <c r="D63" s="160"/>
      <c r="E63" s="160">
        <f>'将来負担比率（分子）の構造'!J$44</f>
        <v>364</v>
      </c>
      <c r="F63" s="160"/>
      <c r="G63" s="160"/>
      <c r="H63" s="160">
        <f>'将来負担比率（分子）の構造'!K$44</f>
        <v>806</v>
      </c>
      <c r="I63" s="160"/>
      <c r="J63" s="160"/>
      <c r="K63" s="160">
        <f>'将来負担比率（分子）の構造'!L$44</f>
        <v>1106</v>
      </c>
      <c r="L63" s="160"/>
      <c r="M63" s="160"/>
      <c r="N63" s="160">
        <f>'将来負担比率（分子）の構造'!M$44</f>
        <v>1052</v>
      </c>
      <c r="O63" s="160"/>
      <c r="P63" s="160"/>
    </row>
    <row r="64" spans="1:16" x14ac:dyDescent="0.15">
      <c r="A64" s="160" t="s">
        <v>27</v>
      </c>
      <c r="B64" s="160">
        <f>'将来負担比率（分子）の構造'!I$43</f>
        <v>4488</v>
      </c>
      <c r="C64" s="160"/>
      <c r="D64" s="160"/>
      <c r="E64" s="160">
        <f>'将来負担比率（分子）の構造'!J$43</f>
        <v>4073</v>
      </c>
      <c r="F64" s="160"/>
      <c r="G64" s="160"/>
      <c r="H64" s="160">
        <f>'将来負担比率（分子）の構造'!K$43</f>
        <v>3733</v>
      </c>
      <c r="I64" s="160"/>
      <c r="J64" s="160"/>
      <c r="K64" s="160">
        <f>'将来負担比率（分子）の構造'!L$43</f>
        <v>3635</v>
      </c>
      <c r="L64" s="160"/>
      <c r="M64" s="160"/>
      <c r="N64" s="160">
        <f>'将来負担比率（分子）の構造'!M$43</f>
        <v>3361</v>
      </c>
      <c r="O64" s="160"/>
      <c r="P64" s="160"/>
    </row>
    <row r="65" spans="1:16" x14ac:dyDescent="0.15">
      <c r="A65" s="160" t="s">
        <v>26</v>
      </c>
      <c r="B65" s="160">
        <f>'将来負担比率（分子）の構造'!I$42</f>
        <v>849</v>
      </c>
      <c r="C65" s="160"/>
      <c r="D65" s="160"/>
      <c r="E65" s="160">
        <f>'将来負担比率（分子）の構造'!J$42</f>
        <v>756</v>
      </c>
      <c r="F65" s="160"/>
      <c r="G65" s="160"/>
      <c r="H65" s="160">
        <f>'将来負担比率（分子）の構造'!K$42</f>
        <v>701</v>
      </c>
      <c r="I65" s="160"/>
      <c r="J65" s="160"/>
      <c r="K65" s="160">
        <f>'将来負担比率（分子）の構造'!L$42</f>
        <v>645</v>
      </c>
      <c r="L65" s="160"/>
      <c r="M65" s="160"/>
      <c r="N65" s="160">
        <f>'将来負担比率（分子）の構造'!M$42</f>
        <v>627</v>
      </c>
      <c r="O65" s="160"/>
      <c r="P65" s="160"/>
    </row>
    <row r="66" spans="1:16" x14ac:dyDescent="0.15">
      <c r="A66" s="160" t="s">
        <v>25</v>
      </c>
      <c r="B66" s="160">
        <f>'将来負担比率（分子）の構造'!I$41</f>
        <v>29763</v>
      </c>
      <c r="C66" s="160"/>
      <c r="D66" s="160"/>
      <c r="E66" s="160">
        <f>'将来負担比率（分子）の構造'!J$41</f>
        <v>32038</v>
      </c>
      <c r="F66" s="160"/>
      <c r="G66" s="160"/>
      <c r="H66" s="160">
        <f>'将来負担比率（分子）の構造'!K$41</f>
        <v>34063</v>
      </c>
      <c r="I66" s="160"/>
      <c r="J66" s="160"/>
      <c r="K66" s="160">
        <f>'将来負担比率（分子）の構造'!L$41</f>
        <v>36611</v>
      </c>
      <c r="L66" s="160"/>
      <c r="M66" s="160"/>
      <c r="N66" s="160">
        <f>'将来負担比率（分子）の構造'!M$41</f>
        <v>37470</v>
      </c>
      <c r="O66" s="160"/>
      <c r="P66" s="160"/>
    </row>
    <row r="67" spans="1:16" x14ac:dyDescent="0.15">
      <c r="A67" s="160" t="s">
        <v>69</v>
      </c>
      <c r="B67" s="160" t="e">
        <f>NA()</f>
        <v>#N/A</v>
      </c>
      <c r="C67" s="160">
        <f>IF(ISNUMBER('将来負担比率（分子）の構造'!I$53), IF('将来負担比率（分子）の構造'!I$53 &lt; 0, 0, '将来負担比率（分子）の構造'!I$53), NA())</f>
        <v>1268</v>
      </c>
      <c r="D67" s="160" t="e">
        <f>NA()</f>
        <v>#N/A</v>
      </c>
      <c r="E67" s="160" t="e">
        <f>NA()</f>
        <v>#N/A</v>
      </c>
      <c r="F67" s="160">
        <f>IF(ISNUMBER('将来負担比率（分子）の構造'!J$53), IF('将来負担比率（分子）の構造'!J$53 &lt; 0, 0, '将来負担比率（分子）の構造'!J$53), NA())</f>
        <v>2733</v>
      </c>
      <c r="G67" s="160" t="e">
        <f>NA()</f>
        <v>#N/A</v>
      </c>
      <c r="H67" s="160" t="e">
        <f>NA()</f>
        <v>#N/A</v>
      </c>
      <c r="I67" s="160">
        <f>IF(ISNUMBER('将来負担比率（分子）の構造'!K$53), IF('将来負担比率（分子）の構造'!K$53 &lt; 0, 0, '将来負担比率（分子）の構造'!K$53), NA())</f>
        <v>3255</v>
      </c>
      <c r="J67" s="160" t="e">
        <f>NA()</f>
        <v>#N/A</v>
      </c>
      <c r="K67" s="160" t="e">
        <f>NA()</f>
        <v>#N/A</v>
      </c>
      <c r="L67" s="160">
        <f>IF(ISNUMBER('将来負担比率（分子）の構造'!L$53), IF('将来負担比率（分子）の構造'!L$53 &lt; 0, 0, '将来負担比率（分子）の構造'!L$53), NA())</f>
        <v>4145</v>
      </c>
      <c r="M67" s="160" t="e">
        <f>NA()</f>
        <v>#N/A</v>
      </c>
      <c r="N67" s="160" t="e">
        <f>NA()</f>
        <v>#N/A</v>
      </c>
      <c r="O67" s="160">
        <f>IF(ISNUMBER('将来負担比率（分子）の構造'!M$53), IF('将来負担比率（分子）の構造'!M$53 &lt; 0, 0, '将来負担比率（分子）の構造'!M$53), NA())</f>
        <v>4802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2934</v>
      </c>
      <c r="C72" s="164">
        <f>基金残高に係る経年分析!G55</f>
        <v>2650</v>
      </c>
      <c r="D72" s="164">
        <f>基金残高に係る経年分析!H55</f>
        <v>2219</v>
      </c>
    </row>
    <row r="73" spans="1:16" x14ac:dyDescent="0.15">
      <c r="A73" s="163" t="s">
        <v>72</v>
      </c>
      <c r="B73" s="164">
        <f>基金残高に係る経年分析!F56</f>
        <v>1700</v>
      </c>
      <c r="C73" s="164">
        <f>基金残高に係る経年分析!G56</f>
        <v>2001</v>
      </c>
      <c r="D73" s="164">
        <f>基金残高に係る経年分析!H56</f>
        <v>2189</v>
      </c>
    </row>
    <row r="74" spans="1:16" x14ac:dyDescent="0.15">
      <c r="A74" s="163" t="s">
        <v>73</v>
      </c>
      <c r="B74" s="164">
        <f>基金残高に係る経年分析!F57</f>
        <v>1081</v>
      </c>
      <c r="C74" s="164">
        <f>基金残高に係る経年分析!G57</f>
        <v>929</v>
      </c>
      <c r="D74" s="164">
        <f>基金残高に係る経年分析!H57</f>
        <v>820</v>
      </c>
    </row>
  </sheetData>
  <sheetProtection algorithmName="SHA-512" hashValue="Bcvqj5VlV9YcbA8Q+smrRkDIRaqagj8zTSsXT91HrA31M+74P28/gOtovvQXV11IN3OPrtLTX9Ehh1KyyZrKWA==" saltValue="qQgbMkIaWkz4ADK+j9yKi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13610840</v>
      </c>
      <c r="S5" s="707"/>
      <c r="T5" s="707"/>
      <c r="U5" s="707"/>
      <c r="V5" s="707"/>
      <c r="W5" s="707"/>
      <c r="X5" s="707"/>
      <c r="Y5" s="753"/>
      <c r="Z5" s="771">
        <v>38.799999999999997</v>
      </c>
      <c r="AA5" s="771"/>
      <c r="AB5" s="771"/>
      <c r="AC5" s="771"/>
      <c r="AD5" s="772">
        <v>12664736</v>
      </c>
      <c r="AE5" s="772"/>
      <c r="AF5" s="772"/>
      <c r="AG5" s="772"/>
      <c r="AH5" s="772"/>
      <c r="AI5" s="772"/>
      <c r="AJ5" s="772"/>
      <c r="AK5" s="772"/>
      <c r="AL5" s="754">
        <v>69</v>
      </c>
      <c r="AM5" s="723"/>
      <c r="AN5" s="723"/>
      <c r="AO5" s="755"/>
      <c r="AP5" s="740" t="s">
        <v>219</v>
      </c>
      <c r="AQ5" s="741"/>
      <c r="AR5" s="741"/>
      <c r="AS5" s="741"/>
      <c r="AT5" s="741"/>
      <c r="AU5" s="741"/>
      <c r="AV5" s="741"/>
      <c r="AW5" s="741"/>
      <c r="AX5" s="741"/>
      <c r="AY5" s="741"/>
      <c r="AZ5" s="741"/>
      <c r="BA5" s="741"/>
      <c r="BB5" s="741"/>
      <c r="BC5" s="741"/>
      <c r="BD5" s="741"/>
      <c r="BE5" s="741"/>
      <c r="BF5" s="742"/>
      <c r="BG5" s="641">
        <v>12664736</v>
      </c>
      <c r="BH5" s="644"/>
      <c r="BI5" s="644"/>
      <c r="BJ5" s="644"/>
      <c r="BK5" s="644"/>
      <c r="BL5" s="644"/>
      <c r="BM5" s="644"/>
      <c r="BN5" s="645"/>
      <c r="BO5" s="703">
        <v>93</v>
      </c>
      <c r="BP5" s="703"/>
      <c r="BQ5" s="703"/>
      <c r="BR5" s="703"/>
      <c r="BS5" s="704">
        <v>97401</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172753</v>
      </c>
      <c r="S6" s="644"/>
      <c r="T6" s="644"/>
      <c r="U6" s="644"/>
      <c r="V6" s="644"/>
      <c r="W6" s="644"/>
      <c r="X6" s="644"/>
      <c r="Y6" s="645"/>
      <c r="Z6" s="703">
        <v>0.5</v>
      </c>
      <c r="AA6" s="703"/>
      <c r="AB6" s="703"/>
      <c r="AC6" s="703"/>
      <c r="AD6" s="704">
        <v>172753</v>
      </c>
      <c r="AE6" s="704"/>
      <c r="AF6" s="704"/>
      <c r="AG6" s="704"/>
      <c r="AH6" s="704"/>
      <c r="AI6" s="704"/>
      <c r="AJ6" s="704"/>
      <c r="AK6" s="704"/>
      <c r="AL6" s="646">
        <v>0.9</v>
      </c>
      <c r="AM6" s="647"/>
      <c r="AN6" s="647"/>
      <c r="AO6" s="705"/>
      <c r="AP6" s="638" t="s">
        <v>224</v>
      </c>
      <c r="AQ6" s="639"/>
      <c r="AR6" s="639"/>
      <c r="AS6" s="639"/>
      <c r="AT6" s="639"/>
      <c r="AU6" s="639"/>
      <c r="AV6" s="639"/>
      <c r="AW6" s="639"/>
      <c r="AX6" s="639"/>
      <c r="AY6" s="639"/>
      <c r="AZ6" s="639"/>
      <c r="BA6" s="639"/>
      <c r="BB6" s="639"/>
      <c r="BC6" s="639"/>
      <c r="BD6" s="639"/>
      <c r="BE6" s="639"/>
      <c r="BF6" s="640"/>
      <c r="BG6" s="641">
        <v>12664736</v>
      </c>
      <c r="BH6" s="644"/>
      <c r="BI6" s="644"/>
      <c r="BJ6" s="644"/>
      <c r="BK6" s="644"/>
      <c r="BL6" s="644"/>
      <c r="BM6" s="644"/>
      <c r="BN6" s="645"/>
      <c r="BO6" s="703">
        <v>93</v>
      </c>
      <c r="BP6" s="703"/>
      <c r="BQ6" s="703"/>
      <c r="BR6" s="703"/>
      <c r="BS6" s="704">
        <v>97401</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299133</v>
      </c>
      <c r="CS6" s="644"/>
      <c r="CT6" s="644"/>
      <c r="CU6" s="644"/>
      <c r="CV6" s="644"/>
      <c r="CW6" s="644"/>
      <c r="CX6" s="644"/>
      <c r="CY6" s="645"/>
      <c r="CZ6" s="754">
        <v>0.9</v>
      </c>
      <c r="DA6" s="723"/>
      <c r="DB6" s="723"/>
      <c r="DC6" s="757"/>
      <c r="DD6" s="649" t="s">
        <v>122</v>
      </c>
      <c r="DE6" s="644"/>
      <c r="DF6" s="644"/>
      <c r="DG6" s="644"/>
      <c r="DH6" s="644"/>
      <c r="DI6" s="644"/>
      <c r="DJ6" s="644"/>
      <c r="DK6" s="644"/>
      <c r="DL6" s="644"/>
      <c r="DM6" s="644"/>
      <c r="DN6" s="644"/>
      <c r="DO6" s="644"/>
      <c r="DP6" s="645"/>
      <c r="DQ6" s="649">
        <v>299133</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22113</v>
      </c>
      <c r="S7" s="644"/>
      <c r="T7" s="644"/>
      <c r="U7" s="644"/>
      <c r="V7" s="644"/>
      <c r="W7" s="644"/>
      <c r="X7" s="644"/>
      <c r="Y7" s="645"/>
      <c r="Z7" s="703">
        <v>0.1</v>
      </c>
      <c r="AA7" s="703"/>
      <c r="AB7" s="703"/>
      <c r="AC7" s="703"/>
      <c r="AD7" s="704">
        <v>22113</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7095799</v>
      </c>
      <c r="BH7" s="644"/>
      <c r="BI7" s="644"/>
      <c r="BJ7" s="644"/>
      <c r="BK7" s="644"/>
      <c r="BL7" s="644"/>
      <c r="BM7" s="644"/>
      <c r="BN7" s="645"/>
      <c r="BO7" s="703">
        <v>52.1</v>
      </c>
      <c r="BP7" s="703"/>
      <c r="BQ7" s="703"/>
      <c r="BR7" s="703"/>
      <c r="BS7" s="704">
        <v>97401</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4754328</v>
      </c>
      <c r="CS7" s="644"/>
      <c r="CT7" s="644"/>
      <c r="CU7" s="644"/>
      <c r="CV7" s="644"/>
      <c r="CW7" s="644"/>
      <c r="CX7" s="644"/>
      <c r="CY7" s="645"/>
      <c r="CZ7" s="703">
        <v>14.7</v>
      </c>
      <c r="DA7" s="703"/>
      <c r="DB7" s="703"/>
      <c r="DC7" s="703"/>
      <c r="DD7" s="649">
        <v>906543</v>
      </c>
      <c r="DE7" s="644"/>
      <c r="DF7" s="644"/>
      <c r="DG7" s="644"/>
      <c r="DH7" s="644"/>
      <c r="DI7" s="644"/>
      <c r="DJ7" s="644"/>
      <c r="DK7" s="644"/>
      <c r="DL7" s="644"/>
      <c r="DM7" s="644"/>
      <c r="DN7" s="644"/>
      <c r="DO7" s="644"/>
      <c r="DP7" s="645"/>
      <c r="DQ7" s="649">
        <v>3571305</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85020</v>
      </c>
      <c r="S8" s="644"/>
      <c r="T8" s="644"/>
      <c r="U8" s="644"/>
      <c r="V8" s="644"/>
      <c r="W8" s="644"/>
      <c r="X8" s="644"/>
      <c r="Y8" s="645"/>
      <c r="Z8" s="703">
        <v>0.2</v>
      </c>
      <c r="AA8" s="703"/>
      <c r="AB8" s="703"/>
      <c r="AC8" s="703"/>
      <c r="AD8" s="704">
        <v>85020</v>
      </c>
      <c r="AE8" s="704"/>
      <c r="AF8" s="704"/>
      <c r="AG8" s="704"/>
      <c r="AH8" s="704"/>
      <c r="AI8" s="704"/>
      <c r="AJ8" s="704"/>
      <c r="AK8" s="704"/>
      <c r="AL8" s="646">
        <v>0.5</v>
      </c>
      <c r="AM8" s="647"/>
      <c r="AN8" s="647"/>
      <c r="AO8" s="705"/>
      <c r="AP8" s="638" t="s">
        <v>230</v>
      </c>
      <c r="AQ8" s="639"/>
      <c r="AR8" s="639"/>
      <c r="AS8" s="639"/>
      <c r="AT8" s="639"/>
      <c r="AU8" s="639"/>
      <c r="AV8" s="639"/>
      <c r="AW8" s="639"/>
      <c r="AX8" s="639"/>
      <c r="AY8" s="639"/>
      <c r="AZ8" s="639"/>
      <c r="BA8" s="639"/>
      <c r="BB8" s="639"/>
      <c r="BC8" s="639"/>
      <c r="BD8" s="639"/>
      <c r="BE8" s="639"/>
      <c r="BF8" s="640"/>
      <c r="BG8" s="641">
        <v>192508</v>
      </c>
      <c r="BH8" s="644"/>
      <c r="BI8" s="644"/>
      <c r="BJ8" s="644"/>
      <c r="BK8" s="644"/>
      <c r="BL8" s="644"/>
      <c r="BM8" s="644"/>
      <c r="BN8" s="645"/>
      <c r="BO8" s="703">
        <v>1.4</v>
      </c>
      <c r="BP8" s="703"/>
      <c r="BQ8" s="703"/>
      <c r="BR8" s="703"/>
      <c r="BS8" s="649" t="s">
        <v>122</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13589756</v>
      </c>
      <c r="CS8" s="644"/>
      <c r="CT8" s="644"/>
      <c r="CU8" s="644"/>
      <c r="CV8" s="644"/>
      <c r="CW8" s="644"/>
      <c r="CX8" s="644"/>
      <c r="CY8" s="645"/>
      <c r="CZ8" s="703">
        <v>42</v>
      </c>
      <c r="DA8" s="703"/>
      <c r="DB8" s="703"/>
      <c r="DC8" s="703"/>
      <c r="DD8" s="649">
        <v>403071</v>
      </c>
      <c r="DE8" s="644"/>
      <c r="DF8" s="644"/>
      <c r="DG8" s="644"/>
      <c r="DH8" s="644"/>
      <c r="DI8" s="644"/>
      <c r="DJ8" s="644"/>
      <c r="DK8" s="644"/>
      <c r="DL8" s="644"/>
      <c r="DM8" s="644"/>
      <c r="DN8" s="644"/>
      <c r="DO8" s="644"/>
      <c r="DP8" s="645"/>
      <c r="DQ8" s="649">
        <v>6584525</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99387</v>
      </c>
      <c r="S9" s="644"/>
      <c r="T9" s="644"/>
      <c r="U9" s="644"/>
      <c r="V9" s="644"/>
      <c r="W9" s="644"/>
      <c r="X9" s="644"/>
      <c r="Y9" s="645"/>
      <c r="Z9" s="703">
        <v>0.3</v>
      </c>
      <c r="AA9" s="703"/>
      <c r="AB9" s="703"/>
      <c r="AC9" s="703"/>
      <c r="AD9" s="704">
        <v>99387</v>
      </c>
      <c r="AE9" s="704"/>
      <c r="AF9" s="704"/>
      <c r="AG9" s="704"/>
      <c r="AH9" s="704"/>
      <c r="AI9" s="704"/>
      <c r="AJ9" s="704"/>
      <c r="AK9" s="704"/>
      <c r="AL9" s="646">
        <v>0.5</v>
      </c>
      <c r="AM9" s="647"/>
      <c r="AN9" s="647"/>
      <c r="AO9" s="705"/>
      <c r="AP9" s="638" t="s">
        <v>233</v>
      </c>
      <c r="AQ9" s="639"/>
      <c r="AR9" s="639"/>
      <c r="AS9" s="639"/>
      <c r="AT9" s="639"/>
      <c r="AU9" s="639"/>
      <c r="AV9" s="639"/>
      <c r="AW9" s="639"/>
      <c r="AX9" s="639"/>
      <c r="AY9" s="639"/>
      <c r="AZ9" s="639"/>
      <c r="BA9" s="639"/>
      <c r="BB9" s="639"/>
      <c r="BC9" s="639"/>
      <c r="BD9" s="639"/>
      <c r="BE9" s="639"/>
      <c r="BF9" s="640"/>
      <c r="BG9" s="641">
        <v>6199969</v>
      </c>
      <c r="BH9" s="644"/>
      <c r="BI9" s="644"/>
      <c r="BJ9" s="644"/>
      <c r="BK9" s="644"/>
      <c r="BL9" s="644"/>
      <c r="BM9" s="644"/>
      <c r="BN9" s="645"/>
      <c r="BO9" s="703">
        <v>45.6</v>
      </c>
      <c r="BP9" s="703"/>
      <c r="BQ9" s="703"/>
      <c r="BR9" s="703"/>
      <c r="BS9" s="649" t="s">
        <v>122</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2537302</v>
      </c>
      <c r="CS9" s="644"/>
      <c r="CT9" s="644"/>
      <c r="CU9" s="644"/>
      <c r="CV9" s="644"/>
      <c r="CW9" s="644"/>
      <c r="CX9" s="644"/>
      <c r="CY9" s="645"/>
      <c r="CZ9" s="703">
        <v>7.8</v>
      </c>
      <c r="DA9" s="703"/>
      <c r="DB9" s="703"/>
      <c r="DC9" s="703"/>
      <c r="DD9" s="649">
        <v>18251</v>
      </c>
      <c r="DE9" s="644"/>
      <c r="DF9" s="644"/>
      <c r="DG9" s="644"/>
      <c r="DH9" s="644"/>
      <c r="DI9" s="644"/>
      <c r="DJ9" s="644"/>
      <c r="DK9" s="644"/>
      <c r="DL9" s="644"/>
      <c r="DM9" s="644"/>
      <c r="DN9" s="644"/>
      <c r="DO9" s="644"/>
      <c r="DP9" s="645"/>
      <c r="DQ9" s="649">
        <v>2423746</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210397</v>
      </c>
      <c r="BH10" s="644"/>
      <c r="BI10" s="644"/>
      <c r="BJ10" s="644"/>
      <c r="BK10" s="644"/>
      <c r="BL10" s="644"/>
      <c r="BM10" s="644"/>
      <c r="BN10" s="645"/>
      <c r="BO10" s="703">
        <v>1.5</v>
      </c>
      <c r="BP10" s="703"/>
      <c r="BQ10" s="703"/>
      <c r="BR10" s="703"/>
      <c r="BS10" s="649" t="s">
        <v>122</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3735</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3735</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492925</v>
      </c>
      <c r="BH11" s="644"/>
      <c r="BI11" s="644"/>
      <c r="BJ11" s="644"/>
      <c r="BK11" s="644"/>
      <c r="BL11" s="644"/>
      <c r="BM11" s="644"/>
      <c r="BN11" s="645"/>
      <c r="BO11" s="703">
        <v>3.6</v>
      </c>
      <c r="BP11" s="703"/>
      <c r="BQ11" s="703"/>
      <c r="BR11" s="703"/>
      <c r="BS11" s="649">
        <v>97401</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146674</v>
      </c>
      <c r="CS11" s="644"/>
      <c r="CT11" s="644"/>
      <c r="CU11" s="644"/>
      <c r="CV11" s="644"/>
      <c r="CW11" s="644"/>
      <c r="CX11" s="644"/>
      <c r="CY11" s="645"/>
      <c r="CZ11" s="703">
        <v>0.5</v>
      </c>
      <c r="DA11" s="703"/>
      <c r="DB11" s="703"/>
      <c r="DC11" s="703"/>
      <c r="DD11" s="649">
        <v>261</v>
      </c>
      <c r="DE11" s="644"/>
      <c r="DF11" s="644"/>
      <c r="DG11" s="644"/>
      <c r="DH11" s="644"/>
      <c r="DI11" s="644"/>
      <c r="DJ11" s="644"/>
      <c r="DK11" s="644"/>
      <c r="DL11" s="644"/>
      <c r="DM11" s="644"/>
      <c r="DN11" s="644"/>
      <c r="DO11" s="644"/>
      <c r="DP11" s="645"/>
      <c r="DQ11" s="649">
        <v>115524</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1630578</v>
      </c>
      <c r="S12" s="644"/>
      <c r="T12" s="644"/>
      <c r="U12" s="644"/>
      <c r="V12" s="644"/>
      <c r="W12" s="644"/>
      <c r="X12" s="644"/>
      <c r="Y12" s="645"/>
      <c r="Z12" s="703">
        <v>4.5999999999999996</v>
      </c>
      <c r="AA12" s="703"/>
      <c r="AB12" s="703"/>
      <c r="AC12" s="703"/>
      <c r="AD12" s="704">
        <v>1630578</v>
      </c>
      <c r="AE12" s="704"/>
      <c r="AF12" s="704"/>
      <c r="AG12" s="704"/>
      <c r="AH12" s="704"/>
      <c r="AI12" s="704"/>
      <c r="AJ12" s="704"/>
      <c r="AK12" s="704"/>
      <c r="AL12" s="646">
        <v>8.9</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4538134</v>
      </c>
      <c r="BH12" s="644"/>
      <c r="BI12" s="644"/>
      <c r="BJ12" s="644"/>
      <c r="BK12" s="644"/>
      <c r="BL12" s="644"/>
      <c r="BM12" s="644"/>
      <c r="BN12" s="645"/>
      <c r="BO12" s="703">
        <v>33.299999999999997</v>
      </c>
      <c r="BP12" s="703"/>
      <c r="BQ12" s="703"/>
      <c r="BR12" s="703"/>
      <c r="BS12" s="649" t="s">
        <v>122</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206742</v>
      </c>
      <c r="CS12" s="644"/>
      <c r="CT12" s="644"/>
      <c r="CU12" s="644"/>
      <c r="CV12" s="644"/>
      <c r="CW12" s="644"/>
      <c r="CX12" s="644"/>
      <c r="CY12" s="645"/>
      <c r="CZ12" s="703">
        <v>0.6</v>
      </c>
      <c r="DA12" s="703"/>
      <c r="DB12" s="703"/>
      <c r="DC12" s="703"/>
      <c r="DD12" s="649" t="s">
        <v>122</v>
      </c>
      <c r="DE12" s="644"/>
      <c r="DF12" s="644"/>
      <c r="DG12" s="644"/>
      <c r="DH12" s="644"/>
      <c r="DI12" s="644"/>
      <c r="DJ12" s="644"/>
      <c r="DK12" s="644"/>
      <c r="DL12" s="644"/>
      <c r="DM12" s="644"/>
      <c r="DN12" s="644"/>
      <c r="DO12" s="644"/>
      <c r="DP12" s="645"/>
      <c r="DQ12" s="649">
        <v>110539</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30407</v>
      </c>
      <c r="S13" s="644"/>
      <c r="T13" s="644"/>
      <c r="U13" s="644"/>
      <c r="V13" s="644"/>
      <c r="W13" s="644"/>
      <c r="X13" s="644"/>
      <c r="Y13" s="645"/>
      <c r="Z13" s="703">
        <v>0.1</v>
      </c>
      <c r="AA13" s="703"/>
      <c r="AB13" s="703"/>
      <c r="AC13" s="703"/>
      <c r="AD13" s="704">
        <v>30407</v>
      </c>
      <c r="AE13" s="704"/>
      <c r="AF13" s="704"/>
      <c r="AG13" s="704"/>
      <c r="AH13" s="704"/>
      <c r="AI13" s="704"/>
      <c r="AJ13" s="704"/>
      <c r="AK13" s="704"/>
      <c r="AL13" s="646">
        <v>0.2</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4524509</v>
      </c>
      <c r="BH13" s="644"/>
      <c r="BI13" s="644"/>
      <c r="BJ13" s="644"/>
      <c r="BK13" s="644"/>
      <c r="BL13" s="644"/>
      <c r="BM13" s="644"/>
      <c r="BN13" s="645"/>
      <c r="BO13" s="703">
        <v>33.200000000000003</v>
      </c>
      <c r="BP13" s="703"/>
      <c r="BQ13" s="703"/>
      <c r="BR13" s="703"/>
      <c r="BS13" s="649" t="s">
        <v>122</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2638143</v>
      </c>
      <c r="CS13" s="644"/>
      <c r="CT13" s="644"/>
      <c r="CU13" s="644"/>
      <c r="CV13" s="644"/>
      <c r="CW13" s="644"/>
      <c r="CX13" s="644"/>
      <c r="CY13" s="645"/>
      <c r="CZ13" s="703">
        <v>8.1999999999999993</v>
      </c>
      <c r="DA13" s="703"/>
      <c r="DB13" s="703"/>
      <c r="DC13" s="703"/>
      <c r="DD13" s="649">
        <v>1212450</v>
      </c>
      <c r="DE13" s="644"/>
      <c r="DF13" s="644"/>
      <c r="DG13" s="644"/>
      <c r="DH13" s="644"/>
      <c r="DI13" s="644"/>
      <c r="DJ13" s="644"/>
      <c r="DK13" s="644"/>
      <c r="DL13" s="644"/>
      <c r="DM13" s="644"/>
      <c r="DN13" s="644"/>
      <c r="DO13" s="644"/>
      <c r="DP13" s="645"/>
      <c r="DQ13" s="649">
        <v>1819680</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133875</v>
      </c>
      <c r="BH14" s="644"/>
      <c r="BI14" s="644"/>
      <c r="BJ14" s="644"/>
      <c r="BK14" s="644"/>
      <c r="BL14" s="644"/>
      <c r="BM14" s="644"/>
      <c r="BN14" s="645"/>
      <c r="BO14" s="703">
        <v>1</v>
      </c>
      <c r="BP14" s="703"/>
      <c r="BQ14" s="703"/>
      <c r="BR14" s="703"/>
      <c r="BS14" s="649" t="s">
        <v>122</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1430602</v>
      </c>
      <c r="CS14" s="644"/>
      <c r="CT14" s="644"/>
      <c r="CU14" s="644"/>
      <c r="CV14" s="644"/>
      <c r="CW14" s="644"/>
      <c r="CX14" s="644"/>
      <c r="CY14" s="645"/>
      <c r="CZ14" s="703">
        <v>4.4000000000000004</v>
      </c>
      <c r="DA14" s="703"/>
      <c r="DB14" s="703"/>
      <c r="DC14" s="703"/>
      <c r="DD14" s="649">
        <v>55594</v>
      </c>
      <c r="DE14" s="644"/>
      <c r="DF14" s="644"/>
      <c r="DG14" s="644"/>
      <c r="DH14" s="644"/>
      <c r="DI14" s="644"/>
      <c r="DJ14" s="644"/>
      <c r="DK14" s="644"/>
      <c r="DL14" s="644"/>
      <c r="DM14" s="644"/>
      <c r="DN14" s="644"/>
      <c r="DO14" s="644"/>
      <c r="DP14" s="645"/>
      <c r="DQ14" s="649">
        <v>1373535</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68812</v>
      </c>
      <c r="S15" s="644"/>
      <c r="T15" s="644"/>
      <c r="U15" s="644"/>
      <c r="V15" s="644"/>
      <c r="W15" s="644"/>
      <c r="X15" s="644"/>
      <c r="Y15" s="645"/>
      <c r="Z15" s="703">
        <v>0.2</v>
      </c>
      <c r="AA15" s="703"/>
      <c r="AB15" s="703"/>
      <c r="AC15" s="703"/>
      <c r="AD15" s="704">
        <v>68812</v>
      </c>
      <c r="AE15" s="704"/>
      <c r="AF15" s="704"/>
      <c r="AG15" s="704"/>
      <c r="AH15" s="704"/>
      <c r="AI15" s="704"/>
      <c r="AJ15" s="704"/>
      <c r="AK15" s="704"/>
      <c r="AL15" s="646">
        <v>0.4</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896928</v>
      </c>
      <c r="BH15" s="644"/>
      <c r="BI15" s="644"/>
      <c r="BJ15" s="644"/>
      <c r="BK15" s="644"/>
      <c r="BL15" s="644"/>
      <c r="BM15" s="644"/>
      <c r="BN15" s="645"/>
      <c r="BO15" s="703">
        <v>6.6</v>
      </c>
      <c r="BP15" s="703"/>
      <c r="BQ15" s="703"/>
      <c r="BR15" s="703"/>
      <c r="BS15" s="649" t="s">
        <v>122</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3901475</v>
      </c>
      <c r="CS15" s="644"/>
      <c r="CT15" s="644"/>
      <c r="CU15" s="644"/>
      <c r="CV15" s="644"/>
      <c r="CW15" s="644"/>
      <c r="CX15" s="644"/>
      <c r="CY15" s="645"/>
      <c r="CZ15" s="703">
        <v>12.1</v>
      </c>
      <c r="DA15" s="703"/>
      <c r="DB15" s="703"/>
      <c r="DC15" s="703"/>
      <c r="DD15" s="649">
        <v>754842</v>
      </c>
      <c r="DE15" s="644"/>
      <c r="DF15" s="644"/>
      <c r="DG15" s="644"/>
      <c r="DH15" s="644"/>
      <c r="DI15" s="644"/>
      <c r="DJ15" s="644"/>
      <c r="DK15" s="644"/>
      <c r="DL15" s="644"/>
      <c r="DM15" s="644"/>
      <c r="DN15" s="644"/>
      <c r="DO15" s="644"/>
      <c r="DP15" s="645"/>
      <c r="DQ15" s="649">
        <v>2641455</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176</v>
      </c>
      <c r="AA16" s="703"/>
      <c r="AB16" s="703"/>
      <c r="AC16" s="703"/>
      <c r="AD16" s="704" t="s">
        <v>122</v>
      </c>
      <c r="AE16" s="704"/>
      <c r="AF16" s="704"/>
      <c r="AG16" s="704"/>
      <c r="AH16" s="704"/>
      <c r="AI16" s="704"/>
      <c r="AJ16" s="704"/>
      <c r="AK16" s="704"/>
      <c r="AL16" s="646" t="s">
        <v>122</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176</v>
      </c>
      <c r="BP16" s="703"/>
      <c r="BQ16" s="703"/>
      <c r="BR16" s="703"/>
      <c r="BS16" s="649" t="s">
        <v>122</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122</v>
      </c>
      <c r="DA16" s="703"/>
      <c r="DB16" s="703"/>
      <c r="DC16" s="703"/>
      <c r="DD16" s="649" t="s">
        <v>122</v>
      </c>
      <c r="DE16" s="644"/>
      <c r="DF16" s="644"/>
      <c r="DG16" s="644"/>
      <c r="DH16" s="644"/>
      <c r="DI16" s="644"/>
      <c r="DJ16" s="644"/>
      <c r="DK16" s="644"/>
      <c r="DL16" s="644"/>
      <c r="DM16" s="644"/>
      <c r="DN16" s="644"/>
      <c r="DO16" s="644"/>
      <c r="DP16" s="645"/>
      <c r="DQ16" s="649" t="s">
        <v>122</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86140</v>
      </c>
      <c r="S17" s="644"/>
      <c r="T17" s="644"/>
      <c r="U17" s="644"/>
      <c r="V17" s="644"/>
      <c r="W17" s="644"/>
      <c r="X17" s="644"/>
      <c r="Y17" s="645"/>
      <c r="Z17" s="703">
        <v>0.2</v>
      </c>
      <c r="AA17" s="703"/>
      <c r="AB17" s="703"/>
      <c r="AC17" s="703"/>
      <c r="AD17" s="704">
        <v>86140</v>
      </c>
      <c r="AE17" s="704"/>
      <c r="AF17" s="704"/>
      <c r="AG17" s="704"/>
      <c r="AH17" s="704"/>
      <c r="AI17" s="704"/>
      <c r="AJ17" s="704"/>
      <c r="AK17" s="704"/>
      <c r="AL17" s="646">
        <v>0.5</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2833369</v>
      </c>
      <c r="CS17" s="644"/>
      <c r="CT17" s="644"/>
      <c r="CU17" s="644"/>
      <c r="CV17" s="644"/>
      <c r="CW17" s="644"/>
      <c r="CX17" s="644"/>
      <c r="CY17" s="645"/>
      <c r="CZ17" s="703">
        <v>8.8000000000000007</v>
      </c>
      <c r="DA17" s="703"/>
      <c r="DB17" s="703"/>
      <c r="DC17" s="703"/>
      <c r="DD17" s="649" t="s">
        <v>122</v>
      </c>
      <c r="DE17" s="644"/>
      <c r="DF17" s="644"/>
      <c r="DG17" s="644"/>
      <c r="DH17" s="644"/>
      <c r="DI17" s="644"/>
      <c r="DJ17" s="644"/>
      <c r="DK17" s="644"/>
      <c r="DL17" s="644"/>
      <c r="DM17" s="644"/>
      <c r="DN17" s="644"/>
      <c r="DO17" s="644"/>
      <c r="DP17" s="645"/>
      <c r="DQ17" s="649">
        <v>2792480</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3423689</v>
      </c>
      <c r="S18" s="644"/>
      <c r="T18" s="644"/>
      <c r="U18" s="644"/>
      <c r="V18" s="644"/>
      <c r="W18" s="644"/>
      <c r="X18" s="644"/>
      <c r="Y18" s="645"/>
      <c r="Z18" s="703">
        <v>9.6999999999999993</v>
      </c>
      <c r="AA18" s="703"/>
      <c r="AB18" s="703"/>
      <c r="AC18" s="703"/>
      <c r="AD18" s="704">
        <v>3256522</v>
      </c>
      <c r="AE18" s="704"/>
      <c r="AF18" s="704"/>
      <c r="AG18" s="704"/>
      <c r="AH18" s="704"/>
      <c r="AI18" s="704"/>
      <c r="AJ18" s="704"/>
      <c r="AK18" s="704"/>
      <c r="AL18" s="646">
        <v>17.7</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3256522</v>
      </c>
      <c r="S19" s="644"/>
      <c r="T19" s="644"/>
      <c r="U19" s="644"/>
      <c r="V19" s="644"/>
      <c r="W19" s="644"/>
      <c r="X19" s="644"/>
      <c r="Y19" s="645"/>
      <c r="Z19" s="703">
        <v>9.3000000000000007</v>
      </c>
      <c r="AA19" s="703"/>
      <c r="AB19" s="703"/>
      <c r="AC19" s="703"/>
      <c r="AD19" s="704">
        <v>3256522</v>
      </c>
      <c r="AE19" s="704"/>
      <c r="AF19" s="704"/>
      <c r="AG19" s="704"/>
      <c r="AH19" s="704"/>
      <c r="AI19" s="704"/>
      <c r="AJ19" s="704"/>
      <c r="AK19" s="704"/>
      <c r="AL19" s="646">
        <v>17.7</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946104</v>
      </c>
      <c r="BH19" s="644"/>
      <c r="BI19" s="644"/>
      <c r="BJ19" s="644"/>
      <c r="BK19" s="644"/>
      <c r="BL19" s="644"/>
      <c r="BM19" s="644"/>
      <c r="BN19" s="645"/>
      <c r="BO19" s="703">
        <v>7</v>
      </c>
      <c r="BP19" s="703"/>
      <c r="BQ19" s="703"/>
      <c r="BR19" s="703"/>
      <c r="BS19" s="649" t="s">
        <v>122</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167070</v>
      </c>
      <c r="S20" s="644"/>
      <c r="T20" s="644"/>
      <c r="U20" s="644"/>
      <c r="V20" s="644"/>
      <c r="W20" s="644"/>
      <c r="X20" s="644"/>
      <c r="Y20" s="645"/>
      <c r="Z20" s="703">
        <v>0.5</v>
      </c>
      <c r="AA20" s="703"/>
      <c r="AB20" s="703"/>
      <c r="AC20" s="703"/>
      <c r="AD20" s="704" t="s">
        <v>122</v>
      </c>
      <c r="AE20" s="704"/>
      <c r="AF20" s="704"/>
      <c r="AG20" s="704"/>
      <c r="AH20" s="704"/>
      <c r="AI20" s="704"/>
      <c r="AJ20" s="704"/>
      <c r="AK20" s="704"/>
      <c r="AL20" s="646" t="s">
        <v>122</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946104</v>
      </c>
      <c r="BH20" s="644"/>
      <c r="BI20" s="644"/>
      <c r="BJ20" s="644"/>
      <c r="BK20" s="644"/>
      <c r="BL20" s="644"/>
      <c r="BM20" s="644"/>
      <c r="BN20" s="645"/>
      <c r="BO20" s="703">
        <v>7</v>
      </c>
      <c r="BP20" s="703"/>
      <c r="BQ20" s="703"/>
      <c r="BR20" s="703"/>
      <c r="BS20" s="649" t="s">
        <v>122</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32341259</v>
      </c>
      <c r="CS20" s="644"/>
      <c r="CT20" s="644"/>
      <c r="CU20" s="644"/>
      <c r="CV20" s="644"/>
      <c r="CW20" s="644"/>
      <c r="CX20" s="644"/>
      <c r="CY20" s="645"/>
      <c r="CZ20" s="703">
        <v>100</v>
      </c>
      <c r="DA20" s="703"/>
      <c r="DB20" s="703"/>
      <c r="DC20" s="703"/>
      <c r="DD20" s="649">
        <v>3351012</v>
      </c>
      <c r="DE20" s="644"/>
      <c r="DF20" s="644"/>
      <c r="DG20" s="644"/>
      <c r="DH20" s="644"/>
      <c r="DI20" s="644"/>
      <c r="DJ20" s="644"/>
      <c r="DK20" s="644"/>
      <c r="DL20" s="644"/>
      <c r="DM20" s="644"/>
      <c r="DN20" s="644"/>
      <c r="DO20" s="644"/>
      <c r="DP20" s="645"/>
      <c r="DQ20" s="649">
        <v>21735657</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v>97</v>
      </c>
      <c r="S21" s="644"/>
      <c r="T21" s="644"/>
      <c r="U21" s="644"/>
      <c r="V21" s="644"/>
      <c r="W21" s="644"/>
      <c r="X21" s="644"/>
      <c r="Y21" s="645"/>
      <c r="Z21" s="703">
        <v>0</v>
      </c>
      <c r="AA21" s="703"/>
      <c r="AB21" s="703"/>
      <c r="AC21" s="703"/>
      <c r="AD21" s="704" t="s">
        <v>122</v>
      </c>
      <c r="AE21" s="704"/>
      <c r="AF21" s="704"/>
      <c r="AG21" s="704"/>
      <c r="AH21" s="704"/>
      <c r="AI21" s="704"/>
      <c r="AJ21" s="704"/>
      <c r="AK21" s="704"/>
      <c r="AL21" s="646" t="s">
        <v>122</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122</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19229739</v>
      </c>
      <c r="S22" s="644"/>
      <c r="T22" s="644"/>
      <c r="U22" s="644"/>
      <c r="V22" s="644"/>
      <c r="W22" s="644"/>
      <c r="X22" s="644"/>
      <c r="Y22" s="645"/>
      <c r="Z22" s="703">
        <v>54.8</v>
      </c>
      <c r="AA22" s="703"/>
      <c r="AB22" s="703"/>
      <c r="AC22" s="703"/>
      <c r="AD22" s="704">
        <v>18116468</v>
      </c>
      <c r="AE22" s="704"/>
      <c r="AF22" s="704"/>
      <c r="AG22" s="704"/>
      <c r="AH22" s="704"/>
      <c r="AI22" s="704"/>
      <c r="AJ22" s="704"/>
      <c r="AK22" s="704"/>
      <c r="AL22" s="646">
        <v>98.6</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11905</v>
      </c>
      <c r="S23" s="644"/>
      <c r="T23" s="644"/>
      <c r="U23" s="644"/>
      <c r="V23" s="644"/>
      <c r="W23" s="644"/>
      <c r="X23" s="644"/>
      <c r="Y23" s="645"/>
      <c r="Z23" s="703">
        <v>0</v>
      </c>
      <c r="AA23" s="703"/>
      <c r="AB23" s="703"/>
      <c r="AC23" s="703"/>
      <c r="AD23" s="704">
        <v>11905</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946104</v>
      </c>
      <c r="BH23" s="644"/>
      <c r="BI23" s="644"/>
      <c r="BJ23" s="644"/>
      <c r="BK23" s="644"/>
      <c r="BL23" s="644"/>
      <c r="BM23" s="644"/>
      <c r="BN23" s="645"/>
      <c r="BO23" s="703">
        <v>7</v>
      </c>
      <c r="BP23" s="703"/>
      <c r="BQ23" s="703"/>
      <c r="BR23" s="703"/>
      <c r="BS23" s="649" t="s">
        <v>122</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300860</v>
      </c>
      <c r="S24" s="644"/>
      <c r="T24" s="644"/>
      <c r="U24" s="644"/>
      <c r="V24" s="644"/>
      <c r="W24" s="644"/>
      <c r="X24" s="644"/>
      <c r="Y24" s="645"/>
      <c r="Z24" s="703">
        <v>0.9</v>
      </c>
      <c r="AA24" s="703"/>
      <c r="AB24" s="703"/>
      <c r="AC24" s="703"/>
      <c r="AD24" s="704" t="s">
        <v>122</v>
      </c>
      <c r="AE24" s="704"/>
      <c r="AF24" s="704"/>
      <c r="AG24" s="704"/>
      <c r="AH24" s="704"/>
      <c r="AI24" s="704"/>
      <c r="AJ24" s="704"/>
      <c r="AK24" s="704"/>
      <c r="AL24" s="646" t="s">
        <v>122</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16731056</v>
      </c>
      <c r="CS24" s="707"/>
      <c r="CT24" s="707"/>
      <c r="CU24" s="707"/>
      <c r="CV24" s="707"/>
      <c r="CW24" s="707"/>
      <c r="CX24" s="707"/>
      <c r="CY24" s="753"/>
      <c r="CZ24" s="754">
        <v>51.7</v>
      </c>
      <c r="DA24" s="723"/>
      <c r="DB24" s="723"/>
      <c r="DC24" s="757"/>
      <c r="DD24" s="752">
        <v>10463815</v>
      </c>
      <c r="DE24" s="707"/>
      <c r="DF24" s="707"/>
      <c r="DG24" s="707"/>
      <c r="DH24" s="707"/>
      <c r="DI24" s="707"/>
      <c r="DJ24" s="707"/>
      <c r="DK24" s="753"/>
      <c r="DL24" s="752">
        <v>10452839</v>
      </c>
      <c r="DM24" s="707"/>
      <c r="DN24" s="707"/>
      <c r="DO24" s="707"/>
      <c r="DP24" s="707"/>
      <c r="DQ24" s="707"/>
      <c r="DR24" s="707"/>
      <c r="DS24" s="707"/>
      <c r="DT24" s="707"/>
      <c r="DU24" s="707"/>
      <c r="DV24" s="753"/>
      <c r="DW24" s="754">
        <v>52.9</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307214</v>
      </c>
      <c r="S25" s="644"/>
      <c r="T25" s="644"/>
      <c r="U25" s="644"/>
      <c r="V25" s="644"/>
      <c r="W25" s="644"/>
      <c r="X25" s="644"/>
      <c r="Y25" s="645"/>
      <c r="Z25" s="703">
        <v>0.9</v>
      </c>
      <c r="AA25" s="703"/>
      <c r="AB25" s="703"/>
      <c r="AC25" s="703"/>
      <c r="AD25" s="704">
        <v>67195</v>
      </c>
      <c r="AE25" s="704"/>
      <c r="AF25" s="704"/>
      <c r="AG25" s="704"/>
      <c r="AH25" s="704"/>
      <c r="AI25" s="704"/>
      <c r="AJ25" s="704"/>
      <c r="AK25" s="704"/>
      <c r="AL25" s="646">
        <v>0.4</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5724679</v>
      </c>
      <c r="CS25" s="642"/>
      <c r="CT25" s="642"/>
      <c r="CU25" s="642"/>
      <c r="CV25" s="642"/>
      <c r="CW25" s="642"/>
      <c r="CX25" s="642"/>
      <c r="CY25" s="643"/>
      <c r="CZ25" s="646">
        <v>17.7</v>
      </c>
      <c r="DA25" s="675"/>
      <c r="DB25" s="675"/>
      <c r="DC25" s="676"/>
      <c r="DD25" s="649">
        <v>5245186</v>
      </c>
      <c r="DE25" s="642"/>
      <c r="DF25" s="642"/>
      <c r="DG25" s="642"/>
      <c r="DH25" s="642"/>
      <c r="DI25" s="642"/>
      <c r="DJ25" s="642"/>
      <c r="DK25" s="643"/>
      <c r="DL25" s="649">
        <v>5241621</v>
      </c>
      <c r="DM25" s="642"/>
      <c r="DN25" s="642"/>
      <c r="DO25" s="642"/>
      <c r="DP25" s="642"/>
      <c r="DQ25" s="642"/>
      <c r="DR25" s="642"/>
      <c r="DS25" s="642"/>
      <c r="DT25" s="642"/>
      <c r="DU25" s="642"/>
      <c r="DV25" s="643"/>
      <c r="DW25" s="646">
        <v>26.5</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68342</v>
      </c>
      <c r="S26" s="644"/>
      <c r="T26" s="644"/>
      <c r="U26" s="644"/>
      <c r="V26" s="644"/>
      <c r="W26" s="644"/>
      <c r="X26" s="644"/>
      <c r="Y26" s="645"/>
      <c r="Z26" s="703">
        <v>0.2</v>
      </c>
      <c r="AA26" s="703"/>
      <c r="AB26" s="703"/>
      <c r="AC26" s="703"/>
      <c r="AD26" s="704" t="s">
        <v>122</v>
      </c>
      <c r="AE26" s="704"/>
      <c r="AF26" s="704"/>
      <c r="AG26" s="704"/>
      <c r="AH26" s="704"/>
      <c r="AI26" s="704"/>
      <c r="AJ26" s="704"/>
      <c r="AK26" s="704"/>
      <c r="AL26" s="646" t="s">
        <v>122</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4055658</v>
      </c>
      <c r="CS26" s="644"/>
      <c r="CT26" s="644"/>
      <c r="CU26" s="644"/>
      <c r="CV26" s="644"/>
      <c r="CW26" s="644"/>
      <c r="CX26" s="644"/>
      <c r="CY26" s="645"/>
      <c r="CZ26" s="646">
        <v>12.5</v>
      </c>
      <c r="DA26" s="675"/>
      <c r="DB26" s="675"/>
      <c r="DC26" s="676"/>
      <c r="DD26" s="649">
        <v>3582156</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5221795</v>
      </c>
      <c r="S27" s="644"/>
      <c r="T27" s="644"/>
      <c r="U27" s="644"/>
      <c r="V27" s="644"/>
      <c r="W27" s="644"/>
      <c r="X27" s="644"/>
      <c r="Y27" s="645"/>
      <c r="Z27" s="703">
        <v>14.9</v>
      </c>
      <c r="AA27" s="703"/>
      <c r="AB27" s="703"/>
      <c r="AC27" s="703"/>
      <c r="AD27" s="704" t="s">
        <v>122</v>
      </c>
      <c r="AE27" s="704"/>
      <c r="AF27" s="704"/>
      <c r="AG27" s="704"/>
      <c r="AH27" s="704"/>
      <c r="AI27" s="704"/>
      <c r="AJ27" s="704"/>
      <c r="AK27" s="704"/>
      <c r="AL27" s="646" t="s">
        <v>122</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13610840</v>
      </c>
      <c r="BH27" s="644"/>
      <c r="BI27" s="644"/>
      <c r="BJ27" s="644"/>
      <c r="BK27" s="644"/>
      <c r="BL27" s="644"/>
      <c r="BM27" s="644"/>
      <c r="BN27" s="645"/>
      <c r="BO27" s="703">
        <v>100</v>
      </c>
      <c r="BP27" s="703"/>
      <c r="BQ27" s="703"/>
      <c r="BR27" s="703"/>
      <c r="BS27" s="649">
        <v>97401</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8173008</v>
      </c>
      <c r="CS27" s="642"/>
      <c r="CT27" s="642"/>
      <c r="CU27" s="642"/>
      <c r="CV27" s="642"/>
      <c r="CW27" s="642"/>
      <c r="CX27" s="642"/>
      <c r="CY27" s="643"/>
      <c r="CZ27" s="646">
        <v>25.3</v>
      </c>
      <c r="DA27" s="675"/>
      <c r="DB27" s="675"/>
      <c r="DC27" s="676"/>
      <c r="DD27" s="649">
        <v>2426149</v>
      </c>
      <c r="DE27" s="642"/>
      <c r="DF27" s="642"/>
      <c r="DG27" s="642"/>
      <c r="DH27" s="642"/>
      <c r="DI27" s="642"/>
      <c r="DJ27" s="642"/>
      <c r="DK27" s="643"/>
      <c r="DL27" s="649">
        <v>2424315</v>
      </c>
      <c r="DM27" s="642"/>
      <c r="DN27" s="642"/>
      <c r="DO27" s="642"/>
      <c r="DP27" s="642"/>
      <c r="DQ27" s="642"/>
      <c r="DR27" s="642"/>
      <c r="DS27" s="642"/>
      <c r="DT27" s="642"/>
      <c r="DU27" s="642"/>
      <c r="DV27" s="643"/>
      <c r="DW27" s="646">
        <v>12.3</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v>113225</v>
      </c>
      <c r="S28" s="644"/>
      <c r="T28" s="644"/>
      <c r="U28" s="644"/>
      <c r="V28" s="644"/>
      <c r="W28" s="644"/>
      <c r="X28" s="644"/>
      <c r="Y28" s="645"/>
      <c r="Z28" s="703">
        <v>0.3</v>
      </c>
      <c r="AA28" s="703"/>
      <c r="AB28" s="703"/>
      <c r="AC28" s="703"/>
      <c r="AD28" s="704">
        <v>113225</v>
      </c>
      <c r="AE28" s="704"/>
      <c r="AF28" s="704"/>
      <c r="AG28" s="704"/>
      <c r="AH28" s="704"/>
      <c r="AI28" s="704"/>
      <c r="AJ28" s="704"/>
      <c r="AK28" s="704"/>
      <c r="AL28" s="646">
        <v>0.6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2833369</v>
      </c>
      <c r="CS28" s="644"/>
      <c r="CT28" s="644"/>
      <c r="CU28" s="644"/>
      <c r="CV28" s="644"/>
      <c r="CW28" s="644"/>
      <c r="CX28" s="644"/>
      <c r="CY28" s="645"/>
      <c r="CZ28" s="646">
        <v>8.8000000000000007</v>
      </c>
      <c r="DA28" s="675"/>
      <c r="DB28" s="675"/>
      <c r="DC28" s="676"/>
      <c r="DD28" s="649">
        <v>2792480</v>
      </c>
      <c r="DE28" s="644"/>
      <c r="DF28" s="644"/>
      <c r="DG28" s="644"/>
      <c r="DH28" s="644"/>
      <c r="DI28" s="644"/>
      <c r="DJ28" s="644"/>
      <c r="DK28" s="645"/>
      <c r="DL28" s="649">
        <v>2786903</v>
      </c>
      <c r="DM28" s="644"/>
      <c r="DN28" s="644"/>
      <c r="DO28" s="644"/>
      <c r="DP28" s="644"/>
      <c r="DQ28" s="644"/>
      <c r="DR28" s="644"/>
      <c r="DS28" s="644"/>
      <c r="DT28" s="644"/>
      <c r="DU28" s="644"/>
      <c r="DV28" s="645"/>
      <c r="DW28" s="646">
        <v>14.1</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1821210</v>
      </c>
      <c r="S29" s="644"/>
      <c r="T29" s="644"/>
      <c r="U29" s="644"/>
      <c r="V29" s="644"/>
      <c r="W29" s="644"/>
      <c r="X29" s="644"/>
      <c r="Y29" s="645"/>
      <c r="Z29" s="703">
        <v>5.2</v>
      </c>
      <c r="AA29" s="703"/>
      <c r="AB29" s="703"/>
      <c r="AC29" s="703"/>
      <c r="AD29" s="704" t="s">
        <v>122</v>
      </c>
      <c r="AE29" s="704"/>
      <c r="AF29" s="704"/>
      <c r="AG29" s="704"/>
      <c r="AH29" s="704"/>
      <c r="AI29" s="704"/>
      <c r="AJ29" s="704"/>
      <c r="AK29" s="704"/>
      <c r="AL29" s="646" t="s">
        <v>122</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64</v>
      </c>
      <c r="CG29" s="682"/>
      <c r="CH29" s="682"/>
      <c r="CI29" s="682"/>
      <c r="CJ29" s="682"/>
      <c r="CK29" s="682"/>
      <c r="CL29" s="682"/>
      <c r="CM29" s="682"/>
      <c r="CN29" s="682"/>
      <c r="CO29" s="682"/>
      <c r="CP29" s="682"/>
      <c r="CQ29" s="683"/>
      <c r="CR29" s="641">
        <v>2833369</v>
      </c>
      <c r="CS29" s="642"/>
      <c r="CT29" s="642"/>
      <c r="CU29" s="642"/>
      <c r="CV29" s="642"/>
      <c r="CW29" s="642"/>
      <c r="CX29" s="642"/>
      <c r="CY29" s="643"/>
      <c r="CZ29" s="646">
        <v>8.8000000000000007</v>
      </c>
      <c r="DA29" s="675"/>
      <c r="DB29" s="675"/>
      <c r="DC29" s="676"/>
      <c r="DD29" s="649">
        <v>2792480</v>
      </c>
      <c r="DE29" s="642"/>
      <c r="DF29" s="642"/>
      <c r="DG29" s="642"/>
      <c r="DH29" s="642"/>
      <c r="DI29" s="642"/>
      <c r="DJ29" s="642"/>
      <c r="DK29" s="643"/>
      <c r="DL29" s="649">
        <v>2786903</v>
      </c>
      <c r="DM29" s="642"/>
      <c r="DN29" s="642"/>
      <c r="DO29" s="642"/>
      <c r="DP29" s="642"/>
      <c r="DQ29" s="642"/>
      <c r="DR29" s="642"/>
      <c r="DS29" s="642"/>
      <c r="DT29" s="642"/>
      <c r="DU29" s="642"/>
      <c r="DV29" s="643"/>
      <c r="DW29" s="646">
        <v>14.1</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6458</v>
      </c>
      <c r="S30" s="644"/>
      <c r="T30" s="644"/>
      <c r="U30" s="644"/>
      <c r="V30" s="644"/>
      <c r="W30" s="644"/>
      <c r="X30" s="644"/>
      <c r="Y30" s="645"/>
      <c r="Z30" s="703">
        <v>0</v>
      </c>
      <c r="AA30" s="703"/>
      <c r="AB30" s="703"/>
      <c r="AC30" s="703"/>
      <c r="AD30" s="704">
        <v>4624</v>
      </c>
      <c r="AE30" s="704"/>
      <c r="AF30" s="704"/>
      <c r="AG30" s="704"/>
      <c r="AH30" s="704"/>
      <c r="AI30" s="704"/>
      <c r="AJ30" s="704"/>
      <c r="AK30" s="704"/>
      <c r="AL30" s="646">
        <v>0</v>
      </c>
      <c r="AM30" s="647"/>
      <c r="AN30" s="647"/>
      <c r="AO30" s="705"/>
      <c r="AP30" s="731" t="s">
        <v>299</v>
      </c>
      <c r="AQ30" s="732"/>
      <c r="AR30" s="732"/>
      <c r="AS30" s="732"/>
      <c r="AT30" s="737" t="s">
        <v>300</v>
      </c>
      <c r="AU30" s="210"/>
      <c r="AV30" s="210"/>
      <c r="AW30" s="210"/>
      <c r="AX30" s="740" t="s">
        <v>179</v>
      </c>
      <c r="AY30" s="741"/>
      <c r="AZ30" s="741"/>
      <c r="BA30" s="741"/>
      <c r="BB30" s="741"/>
      <c r="BC30" s="741"/>
      <c r="BD30" s="741"/>
      <c r="BE30" s="741"/>
      <c r="BF30" s="742"/>
      <c r="BG30" s="721">
        <v>98.5</v>
      </c>
      <c r="BH30" s="722"/>
      <c r="BI30" s="722"/>
      <c r="BJ30" s="722"/>
      <c r="BK30" s="722"/>
      <c r="BL30" s="722"/>
      <c r="BM30" s="723">
        <v>95</v>
      </c>
      <c r="BN30" s="722"/>
      <c r="BO30" s="722"/>
      <c r="BP30" s="722"/>
      <c r="BQ30" s="724"/>
      <c r="BR30" s="721">
        <v>98.4</v>
      </c>
      <c r="BS30" s="722"/>
      <c r="BT30" s="722"/>
      <c r="BU30" s="722"/>
      <c r="BV30" s="722"/>
      <c r="BW30" s="722"/>
      <c r="BX30" s="723">
        <v>94.1</v>
      </c>
      <c r="BY30" s="722"/>
      <c r="BZ30" s="722"/>
      <c r="CA30" s="722"/>
      <c r="CB30" s="724"/>
      <c r="CD30" s="727"/>
      <c r="CE30" s="728"/>
      <c r="CF30" s="685" t="s">
        <v>301</v>
      </c>
      <c r="CG30" s="682"/>
      <c r="CH30" s="682"/>
      <c r="CI30" s="682"/>
      <c r="CJ30" s="682"/>
      <c r="CK30" s="682"/>
      <c r="CL30" s="682"/>
      <c r="CM30" s="682"/>
      <c r="CN30" s="682"/>
      <c r="CO30" s="682"/>
      <c r="CP30" s="682"/>
      <c r="CQ30" s="683"/>
      <c r="CR30" s="641">
        <v>2588039</v>
      </c>
      <c r="CS30" s="644"/>
      <c r="CT30" s="644"/>
      <c r="CU30" s="644"/>
      <c r="CV30" s="644"/>
      <c r="CW30" s="644"/>
      <c r="CX30" s="644"/>
      <c r="CY30" s="645"/>
      <c r="CZ30" s="646">
        <v>8</v>
      </c>
      <c r="DA30" s="675"/>
      <c r="DB30" s="675"/>
      <c r="DC30" s="676"/>
      <c r="DD30" s="649">
        <v>2548080</v>
      </c>
      <c r="DE30" s="644"/>
      <c r="DF30" s="644"/>
      <c r="DG30" s="644"/>
      <c r="DH30" s="644"/>
      <c r="DI30" s="644"/>
      <c r="DJ30" s="644"/>
      <c r="DK30" s="645"/>
      <c r="DL30" s="649">
        <v>2542503</v>
      </c>
      <c r="DM30" s="644"/>
      <c r="DN30" s="644"/>
      <c r="DO30" s="644"/>
      <c r="DP30" s="644"/>
      <c r="DQ30" s="644"/>
      <c r="DR30" s="644"/>
      <c r="DS30" s="644"/>
      <c r="DT30" s="644"/>
      <c r="DU30" s="644"/>
      <c r="DV30" s="645"/>
      <c r="DW30" s="646">
        <v>12.9</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8558</v>
      </c>
      <c r="S31" s="644"/>
      <c r="T31" s="644"/>
      <c r="U31" s="644"/>
      <c r="V31" s="644"/>
      <c r="W31" s="644"/>
      <c r="X31" s="644"/>
      <c r="Y31" s="645"/>
      <c r="Z31" s="703">
        <v>0</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98.4</v>
      </c>
      <c r="BH31" s="642"/>
      <c r="BI31" s="642"/>
      <c r="BJ31" s="642"/>
      <c r="BK31" s="642"/>
      <c r="BL31" s="642"/>
      <c r="BM31" s="647">
        <v>94.6</v>
      </c>
      <c r="BN31" s="720"/>
      <c r="BO31" s="720"/>
      <c r="BP31" s="720"/>
      <c r="BQ31" s="681"/>
      <c r="BR31" s="719">
        <v>98.4</v>
      </c>
      <c r="BS31" s="642"/>
      <c r="BT31" s="642"/>
      <c r="BU31" s="642"/>
      <c r="BV31" s="642"/>
      <c r="BW31" s="642"/>
      <c r="BX31" s="647">
        <v>93.6</v>
      </c>
      <c r="BY31" s="720"/>
      <c r="BZ31" s="720"/>
      <c r="CA31" s="720"/>
      <c r="CB31" s="681"/>
      <c r="CD31" s="727"/>
      <c r="CE31" s="728"/>
      <c r="CF31" s="685" t="s">
        <v>305</v>
      </c>
      <c r="CG31" s="682"/>
      <c r="CH31" s="682"/>
      <c r="CI31" s="682"/>
      <c r="CJ31" s="682"/>
      <c r="CK31" s="682"/>
      <c r="CL31" s="682"/>
      <c r="CM31" s="682"/>
      <c r="CN31" s="682"/>
      <c r="CO31" s="682"/>
      <c r="CP31" s="682"/>
      <c r="CQ31" s="683"/>
      <c r="CR31" s="641">
        <v>245330</v>
      </c>
      <c r="CS31" s="642"/>
      <c r="CT31" s="642"/>
      <c r="CU31" s="642"/>
      <c r="CV31" s="642"/>
      <c r="CW31" s="642"/>
      <c r="CX31" s="642"/>
      <c r="CY31" s="643"/>
      <c r="CZ31" s="646">
        <v>0.8</v>
      </c>
      <c r="DA31" s="675"/>
      <c r="DB31" s="675"/>
      <c r="DC31" s="676"/>
      <c r="DD31" s="649">
        <v>244400</v>
      </c>
      <c r="DE31" s="642"/>
      <c r="DF31" s="642"/>
      <c r="DG31" s="642"/>
      <c r="DH31" s="642"/>
      <c r="DI31" s="642"/>
      <c r="DJ31" s="642"/>
      <c r="DK31" s="643"/>
      <c r="DL31" s="649">
        <v>244400</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2056411</v>
      </c>
      <c r="S32" s="644"/>
      <c r="T32" s="644"/>
      <c r="U32" s="644"/>
      <c r="V32" s="644"/>
      <c r="W32" s="644"/>
      <c r="X32" s="644"/>
      <c r="Y32" s="645"/>
      <c r="Z32" s="703">
        <v>5.9</v>
      </c>
      <c r="AA32" s="703"/>
      <c r="AB32" s="703"/>
      <c r="AC32" s="703"/>
      <c r="AD32" s="704" t="s">
        <v>122</v>
      </c>
      <c r="AE32" s="704"/>
      <c r="AF32" s="704"/>
      <c r="AG32" s="704"/>
      <c r="AH32" s="704"/>
      <c r="AI32" s="704"/>
      <c r="AJ32" s="704"/>
      <c r="AK32" s="704"/>
      <c r="AL32" s="646" t="s">
        <v>176</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98.4</v>
      </c>
      <c r="BH32" s="657"/>
      <c r="BI32" s="657"/>
      <c r="BJ32" s="657"/>
      <c r="BK32" s="657"/>
      <c r="BL32" s="657"/>
      <c r="BM32" s="701">
        <v>94.7</v>
      </c>
      <c r="BN32" s="657"/>
      <c r="BO32" s="657"/>
      <c r="BP32" s="657"/>
      <c r="BQ32" s="694"/>
      <c r="BR32" s="718">
        <v>98.2</v>
      </c>
      <c r="BS32" s="657"/>
      <c r="BT32" s="657"/>
      <c r="BU32" s="657"/>
      <c r="BV32" s="657"/>
      <c r="BW32" s="657"/>
      <c r="BX32" s="701">
        <v>93.7</v>
      </c>
      <c r="BY32" s="657"/>
      <c r="BZ32" s="657"/>
      <c r="CA32" s="657"/>
      <c r="CB32" s="694"/>
      <c r="CD32" s="729"/>
      <c r="CE32" s="730"/>
      <c r="CF32" s="685" t="s">
        <v>308</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122</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1623371</v>
      </c>
      <c r="S33" s="644"/>
      <c r="T33" s="644"/>
      <c r="U33" s="644"/>
      <c r="V33" s="644"/>
      <c r="W33" s="644"/>
      <c r="X33" s="644"/>
      <c r="Y33" s="645"/>
      <c r="Z33" s="703">
        <v>4.5999999999999996</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12259191</v>
      </c>
      <c r="CS33" s="642"/>
      <c r="CT33" s="642"/>
      <c r="CU33" s="642"/>
      <c r="CV33" s="642"/>
      <c r="CW33" s="642"/>
      <c r="CX33" s="642"/>
      <c r="CY33" s="643"/>
      <c r="CZ33" s="646">
        <v>37.9</v>
      </c>
      <c r="DA33" s="675"/>
      <c r="DB33" s="675"/>
      <c r="DC33" s="676"/>
      <c r="DD33" s="649">
        <v>10471941</v>
      </c>
      <c r="DE33" s="642"/>
      <c r="DF33" s="642"/>
      <c r="DG33" s="642"/>
      <c r="DH33" s="642"/>
      <c r="DI33" s="642"/>
      <c r="DJ33" s="642"/>
      <c r="DK33" s="643"/>
      <c r="DL33" s="649">
        <v>8284545</v>
      </c>
      <c r="DM33" s="642"/>
      <c r="DN33" s="642"/>
      <c r="DO33" s="642"/>
      <c r="DP33" s="642"/>
      <c r="DQ33" s="642"/>
      <c r="DR33" s="642"/>
      <c r="DS33" s="642"/>
      <c r="DT33" s="642"/>
      <c r="DU33" s="642"/>
      <c r="DV33" s="643"/>
      <c r="DW33" s="646">
        <v>41.9</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902246</v>
      </c>
      <c r="S34" s="644"/>
      <c r="T34" s="644"/>
      <c r="U34" s="644"/>
      <c r="V34" s="644"/>
      <c r="W34" s="644"/>
      <c r="X34" s="644"/>
      <c r="Y34" s="645"/>
      <c r="Z34" s="703">
        <v>2.6</v>
      </c>
      <c r="AA34" s="703"/>
      <c r="AB34" s="703"/>
      <c r="AC34" s="703"/>
      <c r="AD34" s="704">
        <v>52111</v>
      </c>
      <c r="AE34" s="704"/>
      <c r="AF34" s="704"/>
      <c r="AG34" s="704"/>
      <c r="AH34" s="704"/>
      <c r="AI34" s="704"/>
      <c r="AJ34" s="704"/>
      <c r="AK34" s="704"/>
      <c r="AL34" s="646">
        <v>0.3</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4338374</v>
      </c>
      <c r="CS34" s="644"/>
      <c r="CT34" s="644"/>
      <c r="CU34" s="644"/>
      <c r="CV34" s="644"/>
      <c r="CW34" s="644"/>
      <c r="CX34" s="644"/>
      <c r="CY34" s="645"/>
      <c r="CZ34" s="646">
        <v>13.4</v>
      </c>
      <c r="DA34" s="675"/>
      <c r="DB34" s="675"/>
      <c r="DC34" s="676"/>
      <c r="DD34" s="649">
        <v>3263104</v>
      </c>
      <c r="DE34" s="644"/>
      <c r="DF34" s="644"/>
      <c r="DG34" s="644"/>
      <c r="DH34" s="644"/>
      <c r="DI34" s="644"/>
      <c r="DJ34" s="644"/>
      <c r="DK34" s="645"/>
      <c r="DL34" s="649">
        <v>2860955</v>
      </c>
      <c r="DM34" s="644"/>
      <c r="DN34" s="644"/>
      <c r="DO34" s="644"/>
      <c r="DP34" s="644"/>
      <c r="DQ34" s="644"/>
      <c r="DR34" s="644"/>
      <c r="DS34" s="644"/>
      <c r="DT34" s="644"/>
      <c r="DU34" s="644"/>
      <c r="DV34" s="645"/>
      <c r="DW34" s="646">
        <v>14.5</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3447400</v>
      </c>
      <c r="S35" s="644"/>
      <c r="T35" s="644"/>
      <c r="U35" s="644"/>
      <c r="V35" s="644"/>
      <c r="W35" s="644"/>
      <c r="X35" s="644"/>
      <c r="Y35" s="645"/>
      <c r="Z35" s="703">
        <v>9.8000000000000007</v>
      </c>
      <c r="AA35" s="703"/>
      <c r="AB35" s="703"/>
      <c r="AC35" s="703"/>
      <c r="AD35" s="704" t="s">
        <v>122</v>
      </c>
      <c r="AE35" s="704"/>
      <c r="AF35" s="704"/>
      <c r="AG35" s="704"/>
      <c r="AH35" s="704"/>
      <c r="AI35" s="704"/>
      <c r="AJ35" s="704"/>
      <c r="AK35" s="704"/>
      <c r="AL35" s="646" t="s">
        <v>122</v>
      </c>
      <c r="AM35" s="647"/>
      <c r="AN35" s="647"/>
      <c r="AO35" s="705"/>
      <c r="AP35" s="214"/>
      <c r="AQ35" s="709" t="s">
        <v>316</v>
      </c>
      <c r="AR35" s="710"/>
      <c r="AS35" s="710"/>
      <c r="AT35" s="710"/>
      <c r="AU35" s="710"/>
      <c r="AV35" s="710"/>
      <c r="AW35" s="710"/>
      <c r="AX35" s="710"/>
      <c r="AY35" s="711"/>
      <c r="AZ35" s="706">
        <v>3378786</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331535</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207114</v>
      </c>
      <c r="CS35" s="642"/>
      <c r="CT35" s="642"/>
      <c r="CU35" s="642"/>
      <c r="CV35" s="642"/>
      <c r="CW35" s="642"/>
      <c r="CX35" s="642"/>
      <c r="CY35" s="643"/>
      <c r="CZ35" s="646">
        <v>0.6</v>
      </c>
      <c r="DA35" s="675"/>
      <c r="DB35" s="675"/>
      <c r="DC35" s="676"/>
      <c r="DD35" s="649">
        <v>199866</v>
      </c>
      <c r="DE35" s="642"/>
      <c r="DF35" s="642"/>
      <c r="DG35" s="642"/>
      <c r="DH35" s="642"/>
      <c r="DI35" s="642"/>
      <c r="DJ35" s="642"/>
      <c r="DK35" s="643"/>
      <c r="DL35" s="649">
        <v>199866</v>
      </c>
      <c r="DM35" s="642"/>
      <c r="DN35" s="642"/>
      <c r="DO35" s="642"/>
      <c r="DP35" s="642"/>
      <c r="DQ35" s="642"/>
      <c r="DR35" s="642"/>
      <c r="DS35" s="642"/>
      <c r="DT35" s="642"/>
      <c r="DU35" s="642"/>
      <c r="DV35" s="643"/>
      <c r="DW35" s="646">
        <v>1</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320</v>
      </c>
      <c r="AR36" s="679"/>
      <c r="AS36" s="679"/>
      <c r="AT36" s="679"/>
      <c r="AU36" s="679"/>
      <c r="AV36" s="679"/>
      <c r="AW36" s="679"/>
      <c r="AX36" s="679"/>
      <c r="AY36" s="680"/>
      <c r="AZ36" s="641">
        <v>576600</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646749</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2973659</v>
      </c>
      <c r="CS36" s="644"/>
      <c r="CT36" s="644"/>
      <c r="CU36" s="644"/>
      <c r="CV36" s="644"/>
      <c r="CW36" s="644"/>
      <c r="CX36" s="644"/>
      <c r="CY36" s="645"/>
      <c r="CZ36" s="646">
        <v>9.1999999999999993</v>
      </c>
      <c r="DA36" s="675"/>
      <c r="DB36" s="675"/>
      <c r="DC36" s="676"/>
      <c r="DD36" s="649">
        <v>2871274</v>
      </c>
      <c r="DE36" s="644"/>
      <c r="DF36" s="644"/>
      <c r="DG36" s="644"/>
      <c r="DH36" s="644"/>
      <c r="DI36" s="644"/>
      <c r="DJ36" s="644"/>
      <c r="DK36" s="645"/>
      <c r="DL36" s="649">
        <v>2582349</v>
      </c>
      <c r="DM36" s="644"/>
      <c r="DN36" s="644"/>
      <c r="DO36" s="644"/>
      <c r="DP36" s="644"/>
      <c r="DQ36" s="644"/>
      <c r="DR36" s="644"/>
      <c r="DS36" s="644"/>
      <c r="DT36" s="644"/>
      <c r="DU36" s="644"/>
      <c r="DV36" s="645"/>
      <c r="DW36" s="646">
        <v>13.1</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1389000</v>
      </c>
      <c r="S37" s="644"/>
      <c r="T37" s="644"/>
      <c r="U37" s="644"/>
      <c r="V37" s="644"/>
      <c r="W37" s="644"/>
      <c r="X37" s="644"/>
      <c r="Y37" s="645"/>
      <c r="Z37" s="703">
        <v>4</v>
      </c>
      <c r="AA37" s="703"/>
      <c r="AB37" s="703"/>
      <c r="AC37" s="703"/>
      <c r="AD37" s="704" t="s">
        <v>122</v>
      </c>
      <c r="AE37" s="704"/>
      <c r="AF37" s="704"/>
      <c r="AG37" s="704"/>
      <c r="AH37" s="704"/>
      <c r="AI37" s="704"/>
      <c r="AJ37" s="704"/>
      <c r="AK37" s="704"/>
      <c r="AL37" s="646" t="s">
        <v>122</v>
      </c>
      <c r="AM37" s="647"/>
      <c r="AN37" s="647"/>
      <c r="AO37" s="705"/>
      <c r="AQ37" s="678" t="s">
        <v>324</v>
      </c>
      <c r="AR37" s="679"/>
      <c r="AS37" s="679"/>
      <c r="AT37" s="679"/>
      <c r="AU37" s="679"/>
      <c r="AV37" s="679"/>
      <c r="AW37" s="679"/>
      <c r="AX37" s="679"/>
      <c r="AY37" s="680"/>
      <c r="AZ37" s="641" t="s">
        <v>122</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16537</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1669858</v>
      </c>
      <c r="CS37" s="642"/>
      <c r="CT37" s="642"/>
      <c r="CU37" s="642"/>
      <c r="CV37" s="642"/>
      <c r="CW37" s="642"/>
      <c r="CX37" s="642"/>
      <c r="CY37" s="643"/>
      <c r="CZ37" s="646">
        <v>5.2</v>
      </c>
      <c r="DA37" s="675"/>
      <c r="DB37" s="675"/>
      <c r="DC37" s="676"/>
      <c r="DD37" s="649">
        <v>1669858</v>
      </c>
      <c r="DE37" s="642"/>
      <c r="DF37" s="642"/>
      <c r="DG37" s="642"/>
      <c r="DH37" s="642"/>
      <c r="DI37" s="642"/>
      <c r="DJ37" s="642"/>
      <c r="DK37" s="643"/>
      <c r="DL37" s="649">
        <v>1593526</v>
      </c>
      <c r="DM37" s="642"/>
      <c r="DN37" s="642"/>
      <c r="DO37" s="642"/>
      <c r="DP37" s="642"/>
      <c r="DQ37" s="642"/>
      <c r="DR37" s="642"/>
      <c r="DS37" s="642"/>
      <c r="DT37" s="642"/>
      <c r="DU37" s="642"/>
      <c r="DV37" s="643"/>
      <c r="DW37" s="646">
        <v>8.1</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35118734</v>
      </c>
      <c r="S38" s="693"/>
      <c r="T38" s="693"/>
      <c r="U38" s="693"/>
      <c r="V38" s="693"/>
      <c r="W38" s="693"/>
      <c r="X38" s="693"/>
      <c r="Y38" s="698"/>
      <c r="Z38" s="699">
        <v>100</v>
      </c>
      <c r="AA38" s="699"/>
      <c r="AB38" s="699"/>
      <c r="AC38" s="699"/>
      <c r="AD38" s="700">
        <v>18365528</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t="s">
        <v>176</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26397</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3378786</v>
      </c>
      <c r="CS38" s="644"/>
      <c r="CT38" s="644"/>
      <c r="CU38" s="644"/>
      <c r="CV38" s="644"/>
      <c r="CW38" s="644"/>
      <c r="CX38" s="644"/>
      <c r="CY38" s="645"/>
      <c r="CZ38" s="646">
        <v>10.4</v>
      </c>
      <c r="DA38" s="675"/>
      <c r="DB38" s="675"/>
      <c r="DC38" s="676"/>
      <c r="DD38" s="649">
        <v>2893731</v>
      </c>
      <c r="DE38" s="644"/>
      <c r="DF38" s="644"/>
      <c r="DG38" s="644"/>
      <c r="DH38" s="644"/>
      <c r="DI38" s="644"/>
      <c r="DJ38" s="644"/>
      <c r="DK38" s="645"/>
      <c r="DL38" s="649">
        <v>2641375</v>
      </c>
      <c r="DM38" s="644"/>
      <c r="DN38" s="644"/>
      <c r="DO38" s="644"/>
      <c r="DP38" s="644"/>
      <c r="DQ38" s="644"/>
      <c r="DR38" s="644"/>
      <c r="DS38" s="644"/>
      <c r="DT38" s="644"/>
      <c r="DU38" s="644"/>
      <c r="DV38" s="645"/>
      <c r="DW38" s="646">
        <v>13.4</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t="s">
        <v>122</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94</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1246258</v>
      </c>
      <c r="CS39" s="642"/>
      <c r="CT39" s="642"/>
      <c r="CU39" s="642"/>
      <c r="CV39" s="642"/>
      <c r="CW39" s="642"/>
      <c r="CX39" s="642"/>
      <c r="CY39" s="643"/>
      <c r="CZ39" s="646">
        <v>3.9</v>
      </c>
      <c r="DA39" s="675"/>
      <c r="DB39" s="675"/>
      <c r="DC39" s="676"/>
      <c r="DD39" s="649">
        <v>1243966</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706603</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94</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115000</v>
      </c>
      <c r="CS40" s="644"/>
      <c r="CT40" s="644"/>
      <c r="CU40" s="644"/>
      <c r="CV40" s="644"/>
      <c r="CW40" s="644"/>
      <c r="CX40" s="644"/>
      <c r="CY40" s="645"/>
      <c r="CZ40" s="646">
        <v>0.4</v>
      </c>
      <c r="DA40" s="675"/>
      <c r="DB40" s="675"/>
      <c r="DC40" s="676"/>
      <c r="DD40" s="649" t="s">
        <v>176</v>
      </c>
      <c r="DE40" s="644"/>
      <c r="DF40" s="644"/>
      <c r="DG40" s="644"/>
      <c r="DH40" s="644"/>
      <c r="DI40" s="644"/>
      <c r="DJ40" s="644"/>
      <c r="DK40" s="645"/>
      <c r="DL40" s="649" t="s">
        <v>176</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2095583</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283</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176</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3351012</v>
      </c>
      <c r="CS42" s="644"/>
      <c r="CT42" s="644"/>
      <c r="CU42" s="644"/>
      <c r="CV42" s="644"/>
      <c r="CW42" s="644"/>
      <c r="CX42" s="644"/>
      <c r="CY42" s="645"/>
      <c r="CZ42" s="646">
        <v>10.4</v>
      </c>
      <c r="DA42" s="647"/>
      <c r="DB42" s="647"/>
      <c r="DC42" s="648"/>
      <c r="DD42" s="649">
        <v>799901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244191</v>
      </c>
      <c r="CS43" s="642"/>
      <c r="CT43" s="642"/>
      <c r="CU43" s="642"/>
      <c r="CV43" s="642"/>
      <c r="CW43" s="642"/>
      <c r="CX43" s="642"/>
      <c r="CY43" s="643"/>
      <c r="CZ43" s="646">
        <v>0.8</v>
      </c>
      <c r="DA43" s="675"/>
      <c r="DB43" s="675"/>
      <c r="DC43" s="676"/>
      <c r="DD43" s="649">
        <v>241203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297</v>
      </c>
      <c r="CE44" s="670"/>
      <c r="CF44" s="638" t="s">
        <v>346</v>
      </c>
      <c r="CG44" s="639"/>
      <c r="CH44" s="639"/>
      <c r="CI44" s="639"/>
      <c r="CJ44" s="639"/>
      <c r="CK44" s="639"/>
      <c r="CL44" s="639"/>
      <c r="CM44" s="639"/>
      <c r="CN44" s="639"/>
      <c r="CO44" s="639"/>
      <c r="CP44" s="639"/>
      <c r="CQ44" s="640"/>
      <c r="CR44" s="641">
        <v>3351012</v>
      </c>
      <c r="CS44" s="644"/>
      <c r="CT44" s="644"/>
      <c r="CU44" s="644"/>
      <c r="CV44" s="644"/>
      <c r="CW44" s="644"/>
      <c r="CX44" s="644"/>
      <c r="CY44" s="645"/>
      <c r="CZ44" s="646">
        <v>10.4</v>
      </c>
      <c r="DA44" s="647"/>
      <c r="DB44" s="647"/>
      <c r="DC44" s="648"/>
      <c r="DD44" s="649">
        <v>799901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753886</v>
      </c>
      <c r="CS45" s="642"/>
      <c r="CT45" s="642"/>
      <c r="CU45" s="642"/>
      <c r="CV45" s="642"/>
      <c r="CW45" s="642"/>
      <c r="CX45" s="642"/>
      <c r="CY45" s="643"/>
      <c r="CZ45" s="646">
        <v>2.2999999999999998</v>
      </c>
      <c r="DA45" s="675"/>
      <c r="DB45" s="675"/>
      <c r="DC45" s="676"/>
      <c r="DD45" s="649">
        <v>47636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2083992</v>
      </c>
      <c r="CS46" s="644"/>
      <c r="CT46" s="644"/>
      <c r="CU46" s="644"/>
      <c r="CV46" s="644"/>
      <c r="CW46" s="644"/>
      <c r="CX46" s="644"/>
      <c r="CY46" s="645"/>
      <c r="CZ46" s="646">
        <v>6.4</v>
      </c>
      <c r="DA46" s="647"/>
      <c r="DB46" s="647"/>
      <c r="DC46" s="648"/>
      <c r="DD46" s="649">
        <v>657331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t="s">
        <v>122</v>
      </c>
      <c r="CS47" s="642"/>
      <c r="CT47" s="642"/>
      <c r="CU47" s="642"/>
      <c r="CV47" s="642"/>
      <c r="CW47" s="642"/>
      <c r="CX47" s="642"/>
      <c r="CY47" s="643"/>
      <c r="CZ47" s="646" t="s">
        <v>350</v>
      </c>
      <c r="DA47" s="675"/>
      <c r="DB47" s="675"/>
      <c r="DC47" s="676"/>
      <c r="DD47" s="649" t="s">
        <v>122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122</v>
      </c>
      <c r="CS48" s="644"/>
      <c r="CT48" s="644"/>
      <c r="CU48" s="644"/>
      <c r="CV48" s="644"/>
      <c r="CW48" s="644"/>
      <c r="CX48" s="644"/>
      <c r="CY48" s="645"/>
      <c r="CZ48" s="646" t="s">
        <v>350</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32341259</v>
      </c>
      <c r="CS49" s="657"/>
      <c r="CT49" s="657"/>
      <c r="CU49" s="657"/>
      <c r="CV49" s="657"/>
      <c r="CW49" s="657"/>
      <c r="CX49" s="657"/>
      <c r="CY49" s="658"/>
      <c r="CZ49" s="659">
        <v>100</v>
      </c>
      <c r="DA49" s="660"/>
      <c r="DB49" s="660"/>
      <c r="DC49" s="661"/>
      <c r="DD49" s="662">
        <v>21735657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DCWQ+wkvLPlHl46udE0h5USHqSogRGrCNyw1D0N2VpR63GFIl5NttFhagV3wqoprYzKCBWtN7/0iBYLgmUvqLQ==" saltValue="UA0Tksy1Ynaf8xR9qbtQ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35171</v>
      </c>
      <c r="R7" s="1174"/>
      <c r="S7" s="1174"/>
      <c r="T7" s="1174"/>
      <c r="U7" s="1174"/>
      <c r="V7" s="1174">
        <v>32393</v>
      </c>
      <c r="W7" s="1174"/>
      <c r="X7" s="1174"/>
      <c r="Y7" s="1174"/>
      <c r="Z7" s="1174"/>
      <c r="AA7" s="1174">
        <v>2777</v>
      </c>
      <c r="AB7" s="1174"/>
      <c r="AC7" s="1174"/>
      <c r="AD7" s="1174"/>
      <c r="AE7" s="1175"/>
      <c r="AF7" s="1176">
        <v>2631</v>
      </c>
      <c r="AG7" s="1177"/>
      <c r="AH7" s="1177"/>
      <c r="AI7" s="1177"/>
      <c r="AJ7" s="1178"/>
      <c r="AK7" s="1160">
        <v>2056</v>
      </c>
      <c r="AL7" s="1161"/>
      <c r="AM7" s="1161"/>
      <c r="AN7" s="1161"/>
      <c r="AO7" s="1161"/>
      <c r="AP7" s="1161">
        <v>37470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37">
        <v>35171</v>
      </c>
      <c r="R23" s="1138"/>
      <c r="S23" s="1138"/>
      <c r="T23" s="1138"/>
      <c r="U23" s="1138"/>
      <c r="V23" s="1138">
        <v>32393</v>
      </c>
      <c r="W23" s="1138"/>
      <c r="X23" s="1138"/>
      <c r="Y23" s="1138"/>
      <c r="Z23" s="1138"/>
      <c r="AA23" s="1138">
        <v>2777</v>
      </c>
      <c r="AB23" s="1138"/>
      <c r="AC23" s="1138"/>
      <c r="AD23" s="1138"/>
      <c r="AE23" s="1139"/>
      <c r="AF23" s="1140">
        <v>2631</v>
      </c>
      <c r="AG23" s="1138"/>
      <c r="AH23" s="1138"/>
      <c r="AI23" s="1138"/>
      <c r="AJ23" s="1141"/>
      <c r="AK23" s="1142"/>
      <c r="AL23" s="1143"/>
      <c r="AM23" s="1143"/>
      <c r="AN23" s="1143"/>
      <c r="AO23" s="1143"/>
      <c r="AP23" s="1138">
        <v>37470</v>
      </c>
      <c r="AQ23" s="1138"/>
      <c r="AR23" s="1138"/>
      <c r="AS23" s="1138"/>
      <c r="AT23" s="1138"/>
      <c r="AU23" s="1144"/>
      <c r="AV23" s="1144"/>
      <c r="AW23" s="1144"/>
      <c r="AX23" s="1144"/>
      <c r="AY23" s="1145"/>
      <c r="AZ23" s="1134" t="s">
        <v>379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13476</v>
      </c>
      <c r="R28" s="1123"/>
      <c r="S28" s="1123"/>
      <c r="T28" s="1123"/>
      <c r="U28" s="1123"/>
      <c r="V28" s="1123">
        <v>13144</v>
      </c>
      <c r="W28" s="1123"/>
      <c r="X28" s="1123"/>
      <c r="Y28" s="1123"/>
      <c r="Z28" s="1123"/>
      <c r="AA28" s="1123">
        <v>332</v>
      </c>
      <c r="AB28" s="1123"/>
      <c r="AC28" s="1123"/>
      <c r="AD28" s="1123"/>
      <c r="AE28" s="1124"/>
      <c r="AF28" s="1125">
        <v>332</v>
      </c>
      <c r="AG28" s="1123"/>
      <c r="AH28" s="1123"/>
      <c r="AI28" s="1123"/>
      <c r="AJ28" s="1126"/>
      <c r="AK28" s="1127">
        <v>749</v>
      </c>
      <c r="AL28" s="1115"/>
      <c r="AM28" s="1115"/>
      <c r="AN28" s="1115"/>
      <c r="AO28" s="1115"/>
      <c r="AP28" s="1115" t="s">
        <v>555</v>
      </c>
      <c r="AQ28" s="1115"/>
      <c r="AR28" s="1115"/>
      <c r="AS28" s="1115"/>
      <c r="AT28" s="1115"/>
      <c r="AU28" s="1115" t="s">
        <v>556</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7125</v>
      </c>
      <c r="R29" s="1113"/>
      <c r="S29" s="1113"/>
      <c r="T29" s="1113"/>
      <c r="U29" s="1113"/>
      <c r="V29" s="1113">
        <v>6808</v>
      </c>
      <c r="W29" s="1113"/>
      <c r="X29" s="1113"/>
      <c r="Y29" s="1113"/>
      <c r="Z29" s="1113"/>
      <c r="AA29" s="1113">
        <v>317</v>
      </c>
      <c r="AB29" s="1113"/>
      <c r="AC29" s="1113"/>
      <c r="AD29" s="1113"/>
      <c r="AE29" s="1114"/>
      <c r="AF29" s="1088">
        <v>317</v>
      </c>
      <c r="AG29" s="1089"/>
      <c r="AH29" s="1089"/>
      <c r="AI29" s="1089"/>
      <c r="AJ29" s="1090"/>
      <c r="AK29" s="1049">
        <v>1127</v>
      </c>
      <c r="AL29" s="1040"/>
      <c r="AM29" s="1040"/>
      <c r="AN29" s="1040"/>
      <c r="AO29" s="1040"/>
      <c r="AP29" s="1040" t="s">
        <v>556</v>
      </c>
      <c r="AQ29" s="1040"/>
      <c r="AR29" s="1040"/>
      <c r="AS29" s="1040"/>
      <c r="AT29" s="1040"/>
      <c r="AU29" s="1040" t="s">
        <v>556</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1198</v>
      </c>
      <c r="R30" s="1113"/>
      <c r="S30" s="1113"/>
      <c r="T30" s="1113"/>
      <c r="U30" s="1113"/>
      <c r="V30" s="1113">
        <v>1160</v>
      </c>
      <c r="W30" s="1113"/>
      <c r="X30" s="1113"/>
      <c r="Y30" s="1113"/>
      <c r="Z30" s="1113"/>
      <c r="AA30" s="1113">
        <v>38</v>
      </c>
      <c r="AB30" s="1113"/>
      <c r="AC30" s="1113"/>
      <c r="AD30" s="1113"/>
      <c r="AE30" s="1114"/>
      <c r="AF30" s="1088">
        <v>38</v>
      </c>
      <c r="AG30" s="1089"/>
      <c r="AH30" s="1089"/>
      <c r="AI30" s="1089"/>
      <c r="AJ30" s="1090"/>
      <c r="AK30" s="1049">
        <v>188</v>
      </c>
      <c r="AL30" s="1040"/>
      <c r="AM30" s="1040"/>
      <c r="AN30" s="1040"/>
      <c r="AO30" s="1040"/>
      <c r="AP30" s="1040" t="s">
        <v>556</v>
      </c>
      <c r="AQ30" s="1040"/>
      <c r="AR30" s="1040"/>
      <c r="AS30" s="1040"/>
      <c r="AT30" s="1040"/>
      <c r="AU30" s="1040" t="s">
        <v>556</v>
      </c>
      <c r="AV30" s="1040"/>
      <c r="AW30" s="1040"/>
      <c r="AX30" s="1040"/>
      <c r="AY30" s="1040"/>
      <c r="AZ30" s="1111" t="s">
        <v>557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2421</v>
      </c>
      <c r="R31" s="1113"/>
      <c r="S31" s="1113"/>
      <c r="T31" s="1113"/>
      <c r="U31" s="1113"/>
      <c r="V31" s="1113">
        <v>2214</v>
      </c>
      <c r="W31" s="1113"/>
      <c r="X31" s="1113"/>
      <c r="Y31" s="1113"/>
      <c r="Z31" s="1113"/>
      <c r="AA31" s="1113">
        <v>207</v>
      </c>
      <c r="AB31" s="1113"/>
      <c r="AC31" s="1113"/>
      <c r="AD31" s="1113"/>
      <c r="AE31" s="1114"/>
      <c r="AF31" s="1088">
        <v>128</v>
      </c>
      <c r="AG31" s="1089"/>
      <c r="AH31" s="1089"/>
      <c r="AI31" s="1089"/>
      <c r="AJ31" s="1090"/>
      <c r="AK31" s="1049">
        <v>577</v>
      </c>
      <c r="AL31" s="1040"/>
      <c r="AM31" s="1040"/>
      <c r="AN31" s="1040"/>
      <c r="AO31" s="1040"/>
      <c r="AP31" s="1040">
        <v>8078</v>
      </c>
      <c r="AQ31" s="1040"/>
      <c r="AR31" s="1040"/>
      <c r="AS31" s="1040"/>
      <c r="AT31" s="1040"/>
      <c r="AU31" s="1040">
        <v>3361</v>
      </c>
      <c r="AV31" s="1040"/>
      <c r="AW31" s="1040"/>
      <c r="AX31" s="1040"/>
      <c r="AY31" s="1040"/>
      <c r="AZ31" s="1111" t="s">
        <v>556</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377</v>
      </c>
      <c r="B63" s="1013" t="s">
        <v>396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815</v>
      </c>
      <c r="AG63" s="1028"/>
      <c r="AH63" s="1028"/>
      <c r="AI63" s="1028"/>
      <c r="AJ63" s="1099"/>
      <c r="AK63" s="1100"/>
      <c r="AL63" s="1032"/>
      <c r="AM63" s="1032"/>
      <c r="AN63" s="1032"/>
      <c r="AO63" s="1032"/>
      <c r="AP63" s="1028">
        <v>8078</v>
      </c>
      <c r="AQ63" s="1028"/>
      <c r="AR63" s="1028"/>
      <c r="AS63" s="1028"/>
      <c r="AT63" s="1028"/>
      <c r="AU63" s="1028">
        <v>3361</v>
      </c>
      <c r="AV63" s="1028"/>
      <c r="AW63" s="1028"/>
      <c r="AX63" s="1028"/>
      <c r="AY63" s="1028"/>
      <c r="AZ63" s="1094"/>
      <c r="BA63" s="1094"/>
      <c r="BB63" s="1094"/>
      <c r="BC63" s="1094"/>
      <c r="BD63" s="1094"/>
      <c r="BE63" s="1029"/>
      <c r="BF63" s="1029"/>
      <c r="BG63" s="1029"/>
      <c r="BH63" s="1029"/>
      <c r="BI63" s="1030"/>
      <c r="BJ63" s="1095" t="s">
        <v>397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399</v>
      </c>
      <c r="B66" s="1065"/>
      <c r="C66" s="1065"/>
      <c r="D66" s="1065"/>
      <c r="E66" s="1065"/>
      <c r="F66" s="1065"/>
      <c r="G66" s="1065"/>
      <c r="H66" s="1065"/>
      <c r="I66" s="1065"/>
      <c r="J66" s="1065"/>
      <c r="K66" s="1065"/>
      <c r="L66" s="1065"/>
      <c r="M66" s="1065"/>
      <c r="N66" s="1065"/>
      <c r="O66" s="1065"/>
      <c r="P66" s="1066"/>
      <c r="Q66" s="1070" t="s">
        <v>400</v>
      </c>
      <c r="R66" s="1071"/>
      <c r="S66" s="1071"/>
      <c r="T66" s="1071"/>
      <c r="U66" s="1072"/>
      <c r="V66" s="1070" t="s">
        <v>401</v>
      </c>
      <c r="W66" s="1071"/>
      <c r="X66" s="1071"/>
      <c r="Y66" s="1071"/>
      <c r="Z66" s="1072"/>
      <c r="AA66" s="1070" t="s">
        <v>402</v>
      </c>
      <c r="AB66" s="1071"/>
      <c r="AC66" s="1071"/>
      <c r="AD66" s="1071"/>
      <c r="AE66" s="1072"/>
      <c r="AF66" s="1076" t="s">
        <v>403</v>
      </c>
      <c r="AG66" s="1077"/>
      <c r="AH66" s="1077"/>
      <c r="AI66" s="1077"/>
      <c r="AJ66" s="1078"/>
      <c r="AK66" s="1070" t="s">
        <v>404</v>
      </c>
      <c r="AL66" s="1065"/>
      <c r="AM66" s="1065"/>
      <c r="AN66" s="1065"/>
      <c r="AO66" s="1066"/>
      <c r="AP66" s="1070" t="s">
        <v>405</v>
      </c>
      <c r="AQ66" s="1071"/>
      <c r="AR66" s="1071"/>
      <c r="AS66" s="1071"/>
      <c r="AT66" s="1072"/>
      <c r="AU66" s="1070" t="s">
        <v>406</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558</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556</v>
      </c>
      <c r="AQ68" s="1051"/>
      <c r="AR68" s="1051"/>
      <c r="AS68" s="1051"/>
      <c r="AT68" s="1051"/>
      <c r="AU68" s="1051" t="s">
        <v>556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559</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555</v>
      </c>
      <c r="AL69" s="1040"/>
      <c r="AM69" s="1040"/>
      <c r="AN69" s="1040"/>
      <c r="AO69" s="1040"/>
      <c r="AP69" s="1040" t="s">
        <v>556</v>
      </c>
      <c r="AQ69" s="1040"/>
      <c r="AR69" s="1040"/>
      <c r="AS69" s="1040"/>
      <c r="AT69" s="1040"/>
      <c r="AU69" s="1040" t="s">
        <v>556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560</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556</v>
      </c>
      <c r="AQ70" s="1040"/>
      <c r="AR70" s="1040"/>
      <c r="AS70" s="1040"/>
      <c r="AT70" s="1040"/>
      <c r="AU70" s="1040" t="s">
        <v>556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561</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556</v>
      </c>
      <c r="AL71" s="1040"/>
      <c r="AM71" s="1040"/>
      <c r="AN71" s="1040"/>
      <c r="AO71" s="1040"/>
      <c r="AP71" s="1040" t="s">
        <v>562</v>
      </c>
      <c r="AQ71" s="1040"/>
      <c r="AR71" s="1040"/>
      <c r="AS71" s="1040"/>
      <c r="AT71" s="1040"/>
      <c r="AU71" s="1040" t="s">
        <v>556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563</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556</v>
      </c>
      <c r="AQ72" s="1040"/>
      <c r="AR72" s="1040"/>
      <c r="AS72" s="1040"/>
      <c r="AT72" s="1040"/>
      <c r="AU72" s="1040" t="s">
        <v>556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564</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565</v>
      </c>
      <c r="AQ73" s="1040"/>
      <c r="AR73" s="1040"/>
      <c r="AS73" s="1040"/>
      <c r="AT73" s="1040"/>
      <c r="AU73" s="1040" t="s">
        <v>556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566</v>
      </c>
      <c r="C74" s="1044"/>
      <c r="D74" s="1044"/>
      <c r="E74" s="1044"/>
      <c r="F74" s="1044"/>
      <c r="G74" s="1044"/>
      <c r="H74" s="1044"/>
      <c r="I74" s="1044"/>
      <c r="J74" s="1044"/>
      <c r="K74" s="1044"/>
      <c r="L74" s="1044"/>
      <c r="M74" s="1044"/>
      <c r="N74" s="1044"/>
      <c r="O74" s="1044"/>
      <c r="P74" s="1045"/>
      <c r="Q74" s="1046">
        <v>2104</v>
      </c>
      <c r="R74" s="1040"/>
      <c r="S74" s="1040"/>
      <c r="T74" s="1040"/>
      <c r="U74" s="1040"/>
      <c r="V74" s="1040">
        <v>1951</v>
      </c>
      <c r="W74" s="1040"/>
      <c r="X74" s="1040"/>
      <c r="Y74" s="1040"/>
      <c r="Z74" s="1040"/>
      <c r="AA74" s="1040">
        <v>153</v>
      </c>
      <c r="AB74" s="1040"/>
      <c r="AC74" s="1040"/>
      <c r="AD74" s="1040"/>
      <c r="AE74" s="1040"/>
      <c r="AF74" s="1040">
        <v>153</v>
      </c>
      <c r="AG74" s="1040"/>
      <c r="AH74" s="1040"/>
      <c r="AI74" s="1040"/>
      <c r="AJ74" s="1040"/>
      <c r="AK74" s="1040">
        <v>26</v>
      </c>
      <c r="AL74" s="1040"/>
      <c r="AM74" s="1040"/>
      <c r="AN74" s="1040"/>
      <c r="AO74" s="1040"/>
      <c r="AP74" s="1040">
        <v>2641</v>
      </c>
      <c r="AQ74" s="1040"/>
      <c r="AR74" s="1040"/>
      <c r="AS74" s="1040"/>
      <c r="AT74" s="1040"/>
      <c r="AU74" s="1040">
        <v>380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567</v>
      </c>
      <c r="C75" s="1044"/>
      <c r="D75" s="1044"/>
      <c r="E75" s="1044"/>
      <c r="F75" s="1044"/>
      <c r="G75" s="1044"/>
      <c r="H75" s="1044"/>
      <c r="I75" s="1044"/>
      <c r="J75" s="1044"/>
      <c r="K75" s="1044"/>
      <c r="L75" s="1044"/>
      <c r="M75" s="1044"/>
      <c r="N75" s="1044"/>
      <c r="O75" s="1044"/>
      <c r="P75" s="1045"/>
      <c r="Q75" s="1047">
        <v>3148</v>
      </c>
      <c r="R75" s="1048"/>
      <c r="S75" s="1048"/>
      <c r="T75" s="1048"/>
      <c r="U75" s="1049"/>
      <c r="V75" s="1050">
        <v>3009</v>
      </c>
      <c r="W75" s="1048"/>
      <c r="X75" s="1048"/>
      <c r="Y75" s="1048"/>
      <c r="Z75" s="1049"/>
      <c r="AA75" s="1050">
        <v>139</v>
      </c>
      <c r="AB75" s="1048"/>
      <c r="AC75" s="1048"/>
      <c r="AD75" s="1048"/>
      <c r="AE75" s="1049"/>
      <c r="AF75" s="1050">
        <v>139</v>
      </c>
      <c r="AG75" s="1048"/>
      <c r="AH75" s="1048"/>
      <c r="AI75" s="1048"/>
      <c r="AJ75" s="1049"/>
      <c r="AK75" s="1050">
        <v>116</v>
      </c>
      <c r="AL75" s="1048"/>
      <c r="AM75" s="1048"/>
      <c r="AN75" s="1048"/>
      <c r="AO75" s="1049"/>
      <c r="AP75" s="1050">
        <v>1076</v>
      </c>
      <c r="AQ75" s="1048"/>
      <c r="AR75" s="1048"/>
      <c r="AS75" s="1048"/>
      <c r="AT75" s="1049"/>
      <c r="AU75" s="1050">
        <v>672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11259</v>
      </c>
      <c r="AG88" s="1028"/>
      <c r="AH88" s="1028"/>
      <c r="AI88" s="1028"/>
      <c r="AJ88" s="1028"/>
      <c r="AK88" s="1032"/>
      <c r="AL88" s="1032"/>
      <c r="AM88" s="1032"/>
      <c r="AN88" s="1032"/>
      <c r="AO88" s="1032"/>
      <c r="AP88" s="1028">
        <f>SUM(AP68:AT87)</f>
        <v>3717</v>
      </c>
      <c r="AQ88" s="1028"/>
      <c r="AR88" s="1028"/>
      <c r="AS88" s="1028"/>
      <c r="AT88" s="1028"/>
      <c r="AU88" s="1028">
        <f>SUM(AU68:AY87)</f>
        <v>1052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296</v>
      </c>
      <c r="AG109" s="963"/>
      <c r="AH109" s="963"/>
      <c r="AI109" s="963"/>
      <c r="AJ109" s="964"/>
      <c r="AK109" s="965" t="s">
        <v>295</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296</v>
      </c>
      <c r="BW109" s="963"/>
      <c r="BX109" s="963"/>
      <c r="BY109" s="963"/>
      <c r="BZ109" s="964"/>
      <c r="CA109" s="965" t="s">
        <v>295</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296</v>
      </c>
      <c r="DM109" s="963"/>
      <c r="DN109" s="963"/>
      <c r="DO109" s="963"/>
      <c r="DP109" s="964"/>
      <c r="DQ109" s="965" t="s">
        <v>295</v>
      </c>
      <c r="DR109" s="963"/>
      <c r="DS109" s="963"/>
      <c r="DT109" s="963"/>
      <c r="DU109" s="964"/>
      <c r="DV109" s="965" t="s">
        <v>417</v>
      </c>
      <c r="DW109" s="963"/>
      <c r="DX109" s="963"/>
      <c r="DY109" s="963"/>
      <c r="DZ109" s="994"/>
    </row>
    <row r="110" spans="1:131" s="226" customFormat="1" ht="26.25" customHeight="1" x14ac:dyDescent="0.15">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2540065</v>
      </c>
      <c r="AB110" s="956"/>
      <c r="AC110" s="956"/>
      <c r="AD110" s="956"/>
      <c r="AE110" s="957"/>
      <c r="AF110" s="958">
        <v>2628743</v>
      </c>
      <c r="AG110" s="956"/>
      <c r="AH110" s="956"/>
      <c r="AI110" s="956"/>
      <c r="AJ110" s="957"/>
      <c r="AK110" s="958">
        <v>2827792</v>
      </c>
      <c r="AL110" s="956"/>
      <c r="AM110" s="956"/>
      <c r="AN110" s="956"/>
      <c r="AO110" s="957"/>
      <c r="AP110" s="959">
        <v>16.600000000000001</v>
      </c>
      <c r="AQ110" s="960"/>
      <c r="AR110" s="960"/>
      <c r="AS110" s="960"/>
      <c r="AT110" s="961"/>
      <c r="AU110" s="995" t="s">
        <v>67</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34062863</v>
      </c>
      <c r="BR110" s="903"/>
      <c r="BS110" s="903"/>
      <c r="BT110" s="903"/>
      <c r="BU110" s="903"/>
      <c r="BV110" s="903">
        <v>36610893</v>
      </c>
      <c r="BW110" s="903"/>
      <c r="BX110" s="903"/>
      <c r="BY110" s="903"/>
      <c r="BZ110" s="903"/>
      <c r="CA110" s="903">
        <v>37470254</v>
      </c>
      <c r="CB110" s="903"/>
      <c r="CC110" s="903"/>
      <c r="CD110" s="903"/>
      <c r="CE110" s="903"/>
      <c r="CF110" s="927">
        <v>220.4</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691236</v>
      </c>
      <c r="DH110" s="903"/>
      <c r="DI110" s="903"/>
      <c r="DJ110" s="903"/>
      <c r="DK110" s="903"/>
      <c r="DL110" s="903">
        <v>644791</v>
      </c>
      <c r="DM110" s="903"/>
      <c r="DN110" s="903"/>
      <c r="DO110" s="903"/>
      <c r="DP110" s="903"/>
      <c r="DQ110" s="903">
        <v>627179</v>
      </c>
      <c r="DR110" s="903"/>
      <c r="DS110" s="903"/>
      <c r="DT110" s="903"/>
      <c r="DU110" s="903"/>
      <c r="DV110" s="904">
        <v>3.7</v>
      </c>
      <c r="DW110" s="904"/>
      <c r="DX110" s="904"/>
      <c r="DY110" s="904"/>
      <c r="DZ110" s="905"/>
    </row>
    <row r="111" spans="1:131" s="226" customFormat="1" ht="26.25" customHeight="1" x14ac:dyDescent="0.15">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397</v>
      </c>
      <c r="AB111" s="984"/>
      <c r="AC111" s="984"/>
      <c r="AD111" s="984"/>
      <c r="AE111" s="985"/>
      <c r="AF111" s="986" t="s">
        <v>424</v>
      </c>
      <c r="AG111" s="984"/>
      <c r="AH111" s="984"/>
      <c r="AI111" s="984"/>
      <c r="AJ111" s="985"/>
      <c r="AK111" s="986" t="s">
        <v>424</v>
      </c>
      <c r="AL111" s="984"/>
      <c r="AM111" s="984"/>
      <c r="AN111" s="984"/>
      <c r="AO111" s="985"/>
      <c r="AP111" s="987" t="s">
        <v>425</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700755</v>
      </c>
      <c r="BR111" s="875"/>
      <c r="BS111" s="875"/>
      <c r="BT111" s="875"/>
      <c r="BU111" s="875"/>
      <c r="BV111" s="875">
        <v>644791</v>
      </c>
      <c r="BW111" s="875"/>
      <c r="BX111" s="875"/>
      <c r="BY111" s="875"/>
      <c r="BZ111" s="875"/>
      <c r="CA111" s="875">
        <v>627179</v>
      </c>
      <c r="CB111" s="875"/>
      <c r="CC111" s="875"/>
      <c r="CD111" s="875"/>
      <c r="CE111" s="875"/>
      <c r="CF111" s="936">
        <v>3.7</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397</v>
      </c>
      <c r="DM111" s="875"/>
      <c r="DN111" s="875"/>
      <c r="DO111" s="875"/>
      <c r="DP111" s="875"/>
      <c r="DQ111" s="875" t="s">
        <v>122</v>
      </c>
      <c r="DR111" s="875"/>
      <c r="DS111" s="875"/>
      <c r="DT111" s="875"/>
      <c r="DU111" s="875"/>
      <c r="DV111" s="852" t="s">
        <v>425</v>
      </c>
      <c r="DW111" s="852"/>
      <c r="DX111" s="852"/>
      <c r="DY111" s="852"/>
      <c r="DZ111" s="853"/>
    </row>
    <row r="112" spans="1:131" s="226" customFormat="1" ht="26.25" customHeight="1" x14ac:dyDescent="0.15">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425</v>
      </c>
      <c r="AB112" s="838"/>
      <c r="AC112" s="838"/>
      <c r="AD112" s="838"/>
      <c r="AE112" s="839"/>
      <c r="AF112" s="840" t="s">
        <v>122</v>
      </c>
      <c r="AG112" s="838"/>
      <c r="AH112" s="838"/>
      <c r="AI112" s="838"/>
      <c r="AJ112" s="839"/>
      <c r="AK112" s="840" t="s">
        <v>430</v>
      </c>
      <c r="AL112" s="838"/>
      <c r="AM112" s="838"/>
      <c r="AN112" s="838"/>
      <c r="AO112" s="839"/>
      <c r="AP112" s="885" t="s">
        <v>424</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3733181</v>
      </c>
      <c r="BR112" s="875"/>
      <c r="BS112" s="875"/>
      <c r="BT112" s="875"/>
      <c r="BU112" s="875"/>
      <c r="BV112" s="875">
        <v>3634735</v>
      </c>
      <c r="BW112" s="875"/>
      <c r="BX112" s="875"/>
      <c r="BY112" s="875"/>
      <c r="BZ112" s="875"/>
      <c r="CA112" s="875">
        <v>3360614</v>
      </c>
      <c r="CB112" s="875"/>
      <c r="CC112" s="875"/>
      <c r="CD112" s="875"/>
      <c r="CE112" s="875"/>
      <c r="CF112" s="936">
        <v>19.8</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425</v>
      </c>
      <c r="DM112" s="875"/>
      <c r="DN112" s="875"/>
      <c r="DO112" s="875"/>
      <c r="DP112" s="875"/>
      <c r="DQ112" s="875" t="s">
        <v>122</v>
      </c>
      <c r="DR112" s="875"/>
      <c r="DS112" s="875"/>
      <c r="DT112" s="875"/>
      <c r="DU112" s="875"/>
      <c r="DV112" s="852" t="s">
        <v>424</v>
      </c>
      <c r="DW112" s="852"/>
      <c r="DX112" s="852"/>
      <c r="DY112" s="852"/>
      <c r="DZ112" s="853"/>
    </row>
    <row r="113" spans="1:130" s="226" customFormat="1" ht="26.25" customHeight="1" x14ac:dyDescent="0.15">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314210</v>
      </c>
      <c r="AB113" s="984"/>
      <c r="AC113" s="984"/>
      <c r="AD113" s="984"/>
      <c r="AE113" s="985"/>
      <c r="AF113" s="986">
        <v>287693</v>
      </c>
      <c r="AG113" s="984"/>
      <c r="AH113" s="984"/>
      <c r="AI113" s="984"/>
      <c r="AJ113" s="985"/>
      <c r="AK113" s="986">
        <v>304982</v>
      </c>
      <c r="AL113" s="984"/>
      <c r="AM113" s="984"/>
      <c r="AN113" s="984"/>
      <c r="AO113" s="985"/>
      <c r="AP113" s="987">
        <v>1.8</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806228</v>
      </c>
      <c r="BR113" s="875"/>
      <c r="BS113" s="875"/>
      <c r="BT113" s="875"/>
      <c r="BU113" s="875"/>
      <c r="BV113" s="875">
        <v>1105707</v>
      </c>
      <c r="BW113" s="875"/>
      <c r="BX113" s="875"/>
      <c r="BY113" s="875"/>
      <c r="BZ113" s="875"/>
      <c r="CA113" s="875">
        <v>1051852</v>
      </c>
      <c r="CB113" s="875"/>
      <c r="CC113" s="875"/>
      <c r="CD113" s="875"/>
      <c r="CE113" s="875"/>
      <c r="CF113" s="936">
        <v>6.2</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397</v>
      </c>
      <c r="DH113" s="838"/>
      <c r="DI113" s="838"/>
      <c r="DJ113" s="838"/>
      <c r="DK113" s="839"/>
      <c r="DL113" s="840" t="s">
        <v>430</v>
      </c>
      <c r="DM113" s="838"/>
      <c r="DN113" s="838"/>
      <c r="DO113" s="838"/>
      <c r="DP113" s="839"/>
      <c r="DQ113" s="840" t="s">
        <v>424</v>
      </c>
      <c r="DR113" s="838"/>
      <c r="DS113" s="838"/>
      <c r="DT113" s="838"/>
      <c r="DU113" s="839"/>
      <c r="DV113" s="885" t="s">
        <v>425</v>
      </c>
      <c r="DW113" s="886"/>
      <c r="DX113" s="886"/>
      <c r="DY113" s="886"/>
      <c r="DZ113" s="887"/>
    </row>
    <row r="114" spans="1:130" s="226" customFormat="1" ht="26.25" customHeight="1" x14ac:dyDescent="0.15">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18800</v>
      </c>
      <c r="AB114" s="838"/>
      <c r="AC114" s="838"/>
      <c r="AD114" s="838"/>
      <c r="AE114" s="839"/>
      <c r="AF114" s="840">
        <v>20876</v>
      </c>
      <c r="AG114" s="838"/>
      <c r="AH114" s="838"/>
      <c r="AI114" s="838"/>
      <c r="AJ114" s="839"/>
      <c r="AK114" s="840">
        <v>50089</v>
      </c>
      <c r="AL114" s="838"/>
      <c r="AM114" s="838"/>
      <c r="AN114" s="838"/>
      <c r="AO114" s="839"/>
      <c r="AP114" s="885">
        <v>0.3</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3451934</v>
      </c>
      <c r="BR114" s="875"/>
      <c r="BS114" s="875"/>
      <c r="BT114" s="875"/>
      <c r="BU114" s="875"/>
      <c r="BV114" s="875">
        <v>3308367</v>
      </c>
      <c r="BW114" s="875"/>
      <c r="BX114" s="875"/>
      <c r="BY114" s="875"/>
      <c r="BZ114" s="875"/>
      <c r="CA114" s="875">
        <v>3233752</v>
      </c>
      <c r="CB114" s="875"/>
      <c r="CC114" s="875"/>
      <c r="CD114" s="875"/>
      <c r="CE114" s="875"/>
      <c r="CF114" s="936">
        <v>19</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425</v>
      </c>
      <c r="DH114" s="838"/>
      <c r="DI114" s="838"/>
      <c r="DJ114" s="838"/>
      <c r="DK114" s="839"/>
      <c r="DL114" s="840" t="s">
        <v>424</v>
      </c>
      <c r="DM114" s="838"/>
      <c r="DN114" s="838"/>
      <c r="DO114" s="838"/>
      <c r="DP114" s="839"/>
      <c r="DQ114" s="840" t="s">
        <v>122</v>
      </c>
      <c r="DR114" s="838"/>
      <c r="DS114" s="838"/>
      <c r="DT114" s="838"/>
      <c r="DU114" s="839"/>
      <c r="DV114" s="885" t="s">
        <v>397</v>
      </c>
      <c r="DW114" s="886"/>
      <c r="DX114" s="886"/>
      <c r="DY114" s="886"/>
      <c r="DZ114" s="887"/>
    </row>
    <row r="115" spans="1:130" s="226" customFormat="1" ht="26.25" customHeight="1" x14ac:dyDescent="0.15">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74968</v>
      </c>
      <c r="AB115" s="984"/>
      <c r="AC115" s="984"/>
      <c r="AD115" s="984"/>
      <c r="AE115" s="985"/>
      <c r="AF115" s="986">
        <v>74819</v>
      </c>
      <c r="AG115" s="984"/>
      <c r="AH115" s="984"/>
      <c r="AI115" s="984"/>
      <c r="AJ115" s="985"/>
      <c r="AK115" s="986">
        <v>65190</v>
      </c>
      <c r="AL115" s="984"/>
      <c r="AM115" s="984"/>
      <c r="AN115" s="984"/>
      <c r="AO115" s="985"/>
      <c r="AP115" s="987">
        <v>0.4</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v>2675</v>
      </c>
      <c r="BR115" s="875"/>
      <c r="BS115" s="875"/>
      <c r="BT115" s="875"/>
      <c r="BU115" s="875"/>
      <c r="BV115" s="875" t="s">
        <v>122</v>
      </c>
      <c r="BW115" s="875"/>
      <c r="BX115" s="875"/>
      <c r="BY115" s="875"/>
      <c r="BZ115" s="875"/>
      <c r="CA115" s="875">
        <v>2727</v>
      </c>
      <c r="CB115" s="875"/>
      <c r="CC115" s="875"/>
      <c r="CD115" s="875"/>
      <c r="CE115" s="875"/>
      <c r="CF115" s="936">
        <v>0</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430</v>
      </c>
      <c r="DM115" s="838"/>
      <c r="DN115" s="838"/>
      <c r="DO115" s="838"/>
      <c r="DP115" s="839"/>
      <c r="DQ115" s="840" t="s">
        <v>425</v>
      </c>
      <c r="DR115" s="838"/>
      <c r="DS115" s="838"/>
      <c r="DT115" s="838"/>
      <c r="DU115" s="839"/>
      <c r="DV115" s="885" t="s">
        <v>425</v>
      </c>
      <c r="DW115" s="886"/>
      <c r="DX115" s="886"/>
      <c r="DY115" s="886"/>
      <c r="DZ115" s="887"/>
    </row>
    <row r="116" spans="1:130" s="226" customFormat="1" ht="26.25" customHeight="1" x14ac:dyDescent="0.15">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397</v>
      </c>
      <c r="AB116" s="838"/>
      <c r="AC116" s="838"/>
      <c r="AD116" s="838"/>
      <c r="AE116" s="839"/>
      <c r="AF116" s="840" t="s">
        <v>397</v>
      </c>
      <c r="AG116" s="838"/>
      <c r="AH116" s="838"/>
      <c r="AI116" s="838"/>
      <c r="AJ116" s="839"/>
      <c r="AK116" s="840" t="s">
        <v>122</v>
      </c>
      <c r="AL116" s="838"/>
      <c r="AM116" s="838"/>
      <c r="AN116" s="838"/>
      <c r="AO116" s="839"/>
      <c r="AP116" s="885" t="s">
        <v>397</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397</v>
      </c>
      <c r="BR116" s="875"/>
      <c r="BS116" s="875"/>
      <c r="BT116" s="875"/>
      <c r="BU116" s="875"/>
      <c r="BV116" s="875" t="s">
        <v>122</v>
      </c>
      <c r="BW116" s="875"/>
      <c r="BX116" s="875"/>
      <c r="BY116" s="875"/>
      <c r="BZ116" s="875"/>
      <c r="CA116" s="875" t="s">
        <v>122</v>
      </c>
      <c r="CB116" s="875"/>
      <c r="CC116" s="875"/>
      <c r="CD116" s="875"/>
      <c r="CE116" s="875"/>
      <c r="CF116" s="936" t="s">
        <v>424</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9519</v>
      </c>
      <c r="DH116" s="838"/>
      <c r="DI116" s="838"/>
      <c r="DJ116" s="838"/>
      <c r="DK116" s="839"/>
      <c r="DL116" s="840" t="s">
        <v>122</v>
      </c>
      <c r="DM116" s="838"/>
      <c r="DN116" s="838"/>
      <c r="DO116" s="838"/>
      <c r="DP116" s="839"/>
      <c r="DQ116" s="840" t="s">
        <v>424</v>
      </c>
      <c r="DR116" s="838"/>
      <c r="DS116" s="838"/>
      <c r="DT116" s="838"/>
      <c r="DU116" s="839"/>
      <c r="DV116" s="885" t="s">
        <v>430</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2948043</v>
      </c>
      <c r="AB117" s="970"/>
      <c r="AC117" s="970"/>
      <c r="AD117" s="970"/>
      <c r="AE117" s="971"/>
      <c r="AF117" s="972">
        <v>3012131</v>
      </c>
      <c r="AG117" s="970"/>
      <c r="AH117" s="970"/>
      <c r="AI117" s="970"/>
      <c r="AJ117" s="971"/>
      <c r="AK117" s="972">
        <v>3248053</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430</v>
      </c>
      <c r="CB117" s="875"/>
      <c r="CC117" s="875"/>
      <c r="CD117" s="875"/>
      <c r="CE117" s="875"/>
      <c r="CF117" s="936" t="s">
        <v>122</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424</v>
      </c>
      <c r="DH117" s="838"/>
      <c r="DI117" s="838"/>
      <c r="DJ117" s="838"/>
      <c r="DK117" s="839"/>
      <c r="DL117" s="840" t="s">
        <v>122</v>
      </c>
      <c r="DM117" s="838"/>
      <c r="DN117" s="838"/>
      <c r="DO117" s="838"/>
      <c r="DP117" s="839"/>
      <c r="DQ117" s="840" t="s">
        <v>424</v>
      </c>
      <c r="DR117" s="838"/>
      <c r="DS117" s="838"/>
      <c r="DT117" s="838"/>
      <c r="DU117" s="839"/>
      <c r="DV117" s="885" t="s">
        <v>397</v>
      </c>
      <c r="DW117" s="886"/>
      <c r="DX117" s="886"/>
      <c r="DY117" s="886"/>
      <c r="DZ117" s="887"/>
    </row>
    <row r="118" spans="1:130" s="226" customFormat="1" ht="26.25" customHeight="1" x14ac:dyDescent="0.15">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296</v>
      </c>
      <c r="AG118" s="963"/>
      <c r="AH118" s="963"/>
      <c r="AI118" s="963"/>
      <c r="AJ118" s="964"/>
      <c r="AK118" s="965" t="s">
        <v>295</v>
      </c>
      <c r="AL118" s="963"/>
      <c r="AM118" s="963"/>
      <c r="AN118" s="963"/>
      <c r="AO118" s="964"/>
      <c r="AP118" s="966" t="s">
        <v>417</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430</v>
      </c>
      <c r="BW118" s="906"/>
      <c r="BX118" s="906"/>
      <c r="BY118" s="906"/>
      <c r="BZ118" s="906"/>
      <c r="CA118" s="906" t="s">
        <v>397</v>
      </c>
      <c r="CB118" s="906"/>
      <c r="CC118" s="906"/>
      <c r="CD118" s="906"/>
      <c r="CE118" s="906"/>
      <c r="CF118" s="936" t="s">
        <v>397</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430</v>
      </c>
      <c r="DH118" s="838"/>
      <c r="DI118" s="838"/>
      <c r="DJ118" s="838"/>
      <c r="DK118" s="839"/>
      <c r="DL118" s="840" t="s">
        <v>424</v>
      </c>
      <c r="DM118" s="838"/>
      <c r="DN118" s="838"/>
      <c r="DO118" s="838"/>
      <c r="DP118" s="839"/>
      <c r="DQ118" s="840" t="s">
        <v>424</v>
      </c>
      <c r="DR118" s="838"/>
      <c r="DS118" s="838"/>
      <c r="DT118" s="838"/>
      <c r="DU118" s="839"/>
      <c r="DV118" s="885" t="s">
        <v>424</v>
      </c>
      <c r="DW118" s="886"/>
      <c r="DX118" s="886"/>
      <c r="DY118" s="886"/>
      <c r="DZ118" s="887"/>
    </row>
    <row r="119" spans="1:130" s="226" customFormat="1" ht="26.25" customHeight="1" x14ac:dyDescent="0.15">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63570</v>
      </c>
      <c r="AB119" s="956"/>
      <c r="AC119" s="956"/>
      <c r="AD119" s="956"/>
      <c r="AE119" s="957"/>
      <c r="AF119" s="958">
        <v>63620</v>
      </c>
      <c r="AG119" s="956"/>
      <c r="AH119" s="956"/>
      <c r="AI119" s="956"/>
      <c r="AJ119" s="957"/>
      <c r="AK119" s="958">
        <v>63672</v>
      </c>
      <c r="AL119" s="956"/>
      <c r="AM119" s="956"/>
      <c r="AN119" s="956"/>
      <c r="AO119" s="957"/>
      <c r="AP119" s="959">
        <v>0.4</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450</v>
      </c>
      <c r="BP119" s="939"/>
      <c r="BQ119" s="943">
        <v>42757636</v>
      </c>
      <c r="BR119" s="906"/>
      <c r="BS119" s="906"/>
      <c r="BT119" s="906"/>
      <c r="BU119" s="906"/>
      <c r="BV119" s="906">
        <v>45304493</v>
      </c>
      <c r="BW119" s="906"/>
      <c r="BX119" s="906"/>
      <c r="BY119" s="906"/>
      <c r="BZ119" s="906"/>
      <c r="CA119" s="906">
        <v>45746378</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430</v>
      </c>
      <c r="DH119" s="821"/>
      <c r="DI119" s="821"/>
      <c r="DJ119" s="821"/>
      <c r="DK119" s="822"/>
      <c r="DL119" s="823" t="s">
        <v>430</v>
      </c>
      <c r="DM119" s="821"/>
      <c r="DN119" s="821"/>
      <c r="DO119" s="821"/>
      <c r="DP119" s="822"/>
      <c r="DQ119" s="823" t="s">
        <v>424</v>
      </c>
      <c r="DR119" s="821"/>
      <c r="DS119" s="821"/>
      <c r="DT119" s="821"/>
      <c r="DU119" s="822"/>
      <c r="DV119" s="909" t="s">
        <v>122</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430</v>
      </c>
      <c r="AB120" s="838"/>
      <c r="AC120" s="838"/>
      <c r="AD120" s="838"/>
      <c r="AE120" s="839"/>
      <c r="AF120" s="840" t="s">
        <v>430</v>
      </c>
      <c r="AG120" s="838"/>
      <c r="AH120" s="838"/>
      <c r="AI120" s="838"/>
      <c r="AJ120" s="839"/>
      <c r="AK120" s="840" t="s">
        <v>430</v>
      </c>
      <c r="AL120" s="838"/>
      <c r="AM120" s="838"/>
      <c r="AN120" s="838"/>
      <c r="AO120" s="839"/>
      <c r="AP120" s="885" t="s">
        <v>397</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6468269</v>
      </c>
      <c r="BR120" s="903"/>
      <c r="BS120" s="903"/>
      <c r="BT120" s="903"/>
      <c r="BU120" s="903"/>
      <c r="BV120" s="903">
        <v>6542183</v>
      </c>
      <c r="BW120" s="903"/>
      <c r="BX120" s="903"/>
      <c r="BY120" s="903"/>
      <c r="BZ120" s="903"/>
      <c r="CA120" s="903">
        <v>6265436</v>
      </c>
      <c r="CB120" s="903"/>
      <c r="CC120" s="903"/>
      <c r="CD120" s="903"/>
      <c r="CE120" s="903"/>
      <c r="CF120" s="927">
        <v>36.9</v>
      </c>
      <c r="CG120" s="928"/>
      <c r="CH120" s="928"/>
      <c r="CI120" s="928"/>
      <c r="CJ120" s="928"/>
      <c r="CK120" s="929" t="s">
        <v>454</v>
      </c>
      <c r="CL120" s="913"/>
      <c r="CM120" s="913"/>
      <c r="CN120" s="913"/>
      <c r="CO120" s="914"/>
      <c r="CP120" s="933" t="s">
        <v>393</v>
      </c>
      <c r="CQ120" s="934"/>
      <c r="CR120" s="934"/>
      <c r="CS120" s="934"/>
      <c r="CT120" s="934"/>
      <c r="CU120" s="934"/>
      <c r="CV120" s="934"/>
      <c r="CW120" s="934"/>
      <c r="CX120" s="934"/>
      <c r="CY120" s="934"/>
      <c r="CZ120" s="934"/>
      <c r="DA120" s="934"/>
      <c r="DB120" s="934"/>
      <c r="DC120" s="934"/>
      <c r="DD120" s="934"/>
      <c r="DE120" s="934"/>
      <c r="DF120" s="935"/>
      <c r="DG120" s="922">
        <v>3733138</v>
      </c>
      <c r="DH120" s="903"/>
      <c r="DI120" s="903"/>
      <c r="DJ120" s="903"/>
      <c r="DK120" s="903"/>
      <c r="DL120" s="903">
        <v>3443479</v>
      </c>
      <c r="DM120" s="903"/>
      <c r="DN120" s="903"/>
      <c r="DO120" s="903"/>
      <c r="DP120" s="903"/>
      <c r="DQ120" s="903">
        <v>3360614</v>
      </c>
      <c r="DR120" s="903"/>
      <c r="DS120" s="903"/>
      <c r="DT120" s="903"/>
      <c r="DU120" s="903"/>
      <c r="DV120" s="904">
        <v>19.8</v>
      </c>
      <c r="DW120" s="904"/>
      <c r="DX120" s="904"/>
      <c r="DY120" s="904"/>
      <c r="DZ120" s="905"/>
    </row>
    <row r="121" spans="1:130" s="226" customFormat="1" ht="26.25" customHeight="1" x14ac:dyDescent="0.15">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424</v>
      </c>
      <c r="AB121" s="838"/>
      <c r="AC121" s="838"/>
      <c r="AD121" s="838"/>
      <c r="AE121" s="839"/>
      <c r="AF121" s="840" t="s">
        <v>122</v>
      </c>
      <c r="AG121" s="838"/>
      <c r="AH121" s="838"/>
      <c r="AI121" s="838"/>
      <c r="AJ121" s="839"/>
      <c r="AK121" s="840" t="s">
        <v>397</v>
      </c>
      <c r="AL121" s="838"/>
      <c r="AM121" s="838"/>
      <c r="AN121" s="838"/>
      <c r="AO121" s="839"/>
      <c r="AP121" s="885" t="s">
        <v>430</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v>5281482</v>
      </c>
      <c r="BR121" s="875"/>
      <c r="BS121" s="875"/>
      <c r="BT121" s="875"/>
      <c r="BU121" s="875"/>
      <c r="BV121" s="875">
        <v>5857622</v>
      </c>
      <c r="BW121" s="875"/>
      <c r="BX121" s="875"/>
      <c r="BY121" s="875"/>
      <c r="BZ121" s="875"/>
      <c r="CA121" s="875">
        <v>5927218</v>
      </c>
      <c r="CB121" s="875"/>
      <c r="CC121" s="875"/>
      <c r="CD121" s="875"/>
      <c r="CE121" s="875"/>
      <c r="CF121" s="936">
        <v>34.9</v>
      </c>
      <c r="CG121" s="937"/>
      <c r="CH121" s="937"/>
      <c r="CI121" s="937"/>
      <c r="CJ121" s="937"/>
      <c r="CK121" s="930"/>
      <c r="CL121" s="916"/>
      <c r="CM121" s="916"/>
      <c r="CN121" s="916"/>
      <c r="CO121" s="917"/>
      <c r="CP121" s="896"/>
      <c r="CQ121" s="897"/>
      <c r="CR121" s="897"/>
      <c r="CS121" s="897"/>
      <c r="CT121" s="897"/>
      <c r="CU121" s="897"/>
      <c r="CV121" s="897"/>
      <c r="CW121" s="897"/>
      <c r="CX121" s="897"/>
      <c r="CY121" s="897"/>
      <c r="CZ121" s="897"/>
      <c r="DA121" s="897"/>
      <c r="DB121" s="897"/>
      <c r="DC121" s="897"/>
      <c r="DD121" s="897"/>
      <c r="DE121" s="897"/>
      <c r="DF121" s="898"/>
      <c r="DG121" s="874"/>
      <c r="DH121" s="875"/>
      <c r="DI121" s="875"/>
      <c r="DJ121" s="875"/>
      <c r="DK121" s="875"/>
      <c r="DL121" s="875"/>
      <c r="DM121" s="875"/>
      <c r="DN121" s="875"/>
      <c r="DO121" s="875"/>
      <c r="DP121" s="875"/>
      <c r="DQ121" s="875"/>
      <c r="DR121" s="875"/>
      <c r="DS121" s="875"/>
      <c r="DT121" s="875"/>
      <c r="DU121" s="875"/>
      <c r="DV121" s="852"/>
      <c r="DW121" s="852"/>
      <c r="DX121" s="852"/>
      <c r="DY121" s="852"/>
      <c r="DZ121" s="853"/>
    </row>
    <row r="122" spans="1:130" s="226" customFormat="1" ht="26.25" customHeight="1" x14ac:dyDescent="0.15">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397</v>
      </c>
      <c r="AL122" s="838"/>
      <c r="AM122" s="838"/>
      <c r="AN122" s="838"/>
      <c r="AO122" s="839"/>
      <c r="AP122" s="885" t="s">
        <v>122</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27752737</v>
      </c>
      <c r="BR122" s="906"/>
      <c r="BS122" s="906"/>
      <c r="BT122" s="906"/>
      <c r="BU122" s="906"/>
      <c r="BV122" s="906">
        <v>28759974</v>
      </c>
      <c r="BW122" s="906"/>
      <c r="BX122" s="906"/>
      <c r="BY122" s="906"/>
      <c r="BZ122" s="906"/>
      <c r="CA122" s="906">
        <v>28751314</v>
      </c>
      <c r="CB122" s="906"/>
      <c r="CC122" s="906"/>
      <c r="CD122" s="906"/>
      <c r="CE122" s="906"/>
      <c r="CF122" s="907">
        <v>169.1</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x14ac:dyDescent="0.15">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397</v>
      </c>
      <c r="AL123" s="838"/>
      <c r="AM123" s="838"/>
      <c r="AN123" s="838"/>
      <c r="AO123" s="839"/>
      <c r="AP123" s="885" t="s">
        <v>122</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458</v>
      </c>
      <c r="BP123" s="939"/>
      <c r="BQ123" s="893">
        <v>39502488</v>
      </c>
      <c r="BR123" s="894"/>
      <c r="BS123" s="894"/>
      <c r="BT123" s="894"/>
      <c r="BU123" s="894"/>
      <c r="BV123" s="894">
        <v>41159779</v>
      </c>
      <c r="BW123" s="894"/>
      <c r="BX123" s="894"/>
      <c r="BY123" s="894"/>
      <c r="BZ123" s="894"/>
      <c r="CA123" s="894">
        <v>40943968</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v>9619</v>
      </c>
      <c r="AB124" s="838"/>
      <c r="AC124" s="838"/>
      <c r="AD124" s="838"/>
      <c r="AE124" s="839"/>
      <c r="AF124" s="840">
        <v>9519</v>
      </c>
      <c r="AG124" s="838"/>
      <c r="AH124" s="838"/>
      <c r="AI124" s="838"/>
      <c r="AJ124" s="839"/>
      <c r="AK124" s="840" t="s">
        <v>397</v>
      </c>
      <c r="AL124" s="838"/>
      <c r="AM124" s="838"/>
      <c r="AN124" s="838"/>
      <c r="AO124" s="839"/>
      <c r="AP124" s="885" t="s">
        <v>397</v>
      </c>
      <c r="AQ124" s="886"/>
      <c r="AR124" s="886"/>
      <c r="AS124" s="886"/>
      <c r="AT124" s="887"/>
      <c r="AU124" s="888" t="s">
        <v>459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19.399999999999999</v>
      </c>
      <c r="BR124" s="892"/>
      <c r="BS124" s="892"/>
      <c r="BT124" s="892"/>
      <c r="BU124" s="892"/>
      <c r="BV124" s="892">
        <v>24.6</v>
      </c>
      <c r="BW124" s="892"/>
      <c r="BX124" s="892"/>
      <c r="BY124" s="892"/>
      <c r="BZ124" s="892"/>
      <c r="CA124" s="892">
        <v>28.2</v>
      </c>
      <c r="CB124" s="892"/>
      <c r="CC124" s="892"/>
      <c r="CD124" s="892"/>
      <c r="CE124" s="892"/>
      <c r="CF124" s="782"/>
      <c r="CG124" s="783"/>
      <c r="CH124" s="783"/>
      <c r="CI124" s="783"/>
      <c r="CJ124" s="923"/>
      <c r="CK124" s="931"/>
      <c r="CL124" s="931"/>
      <c r="CM124" s="931"/>
      <c r="CN124" s="931"/>
      <c r="CO124" s="932"/>
      <c r="CP124" s="896" t="s">
        <v>460</v>
      </c>
      <c r="CQ124" s="897"/>
      <c r="CR124" s="897"/>
      <c r="CS124" s="897"/>
      <c r="CT124" s="897"/>
      <c r="CU124" s="897"/>
      <c r="CV124" s="897"/>
      <c r="CW124" s="897"/>
      <c r="CX124" s="897"/>
      <c r="CY124" s="897"/>
      <c r="CZ124" s="897"/>
      <c r="DA124" s="897"/>
      <c r="DB124" s="897"/>
      <c r="DC124" s="897"/>
      <c r="DD124" s="897"/>
      <c r="DE124" s="897"/>
      <c r="DF124" s="898"/>
      <c r="DG124" s="820" t="s">
        <v>424</v>
      </c>
      <c r="DH124" s="821"/>
      <c r="DI124" s="821"/>
      <c r="DJ124" s="821"/>
      <c r="DK124" s="822"/>
      <c r="DL124" s="823" t="s">
        <v>122</v>
      </c>
      <c r="DM124" s="821"/>
      <c r="DN124" s="821"/>
      <c r="DO124" s="821"/>
      <c r="DP124" s="822"/>
      <c r="DQ124" s="823" t="s">
        <v>424</v>
      </c>
      <c r="DR124" s="821"/>
      <c r="DS124" s="821"/>
      <c r="DT124" s="821"/>
      <c r="DU124" s="822"/>
      <c r="DV124" s="909" t="s">
        <v>424</v>
      </c>
      <c r="DW124" s="910"/>
      <c r="DX124" s="910"/>
      <c r="DY124" s="910"/>
      <c r="DZ124" s="911"/>
    </row>
    <row r="125" spans="1:130" s="226" customFormat="1" ht="26.25" customHeight="1" x14ac:dyDescent="0.15">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424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461</v>
      </c>
      <c r="CL125" s="913"/>
      <c r="CM125" s="913"/>
      <c r="CN125" s="913"/>
      <c r="CO125" s="914"/>
      <c r="CP125" s="921" t="s">
        <v>462</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425</v>
      </c>
      <c r="DR125" s="903"/>
      <c r="DS125" s="903"/>
      <c r="DT125" s="903"/>
      <c r="DU125" s="903"/>
      <c r="DV125" s="904" t="s">
        <v>424</v>
      </c>
      <c r="DW125" s="904"/>
      <c r="DX125" s="904"/>
      <c r="DY125" s="904"/>
      <c r="DZ125" s="905"/>
    </row>
    <row r="126" spans="1:130" s="226" customFormat="1" ht="26.25" customHeight="1" thickBot="1" x14ac:dyDescent="0.2">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424</v>
      </c>
      <c r="AB126" s="838"/>
      <c r="AC126" s="838"/>
      <c r="AD126" s="838"/>
      <c r="AE126" s="839"/>
      <c r="AF126" s="840" t="s">
        <v>424</v>
      </c>
      <c r="AG126" s="838"/>
      <c r="AH126" s="838"/>
      <c r="AI126" s="838"/>
      <c r="AJ126" s="839"/>
      <c r="AK126" s="840" t="s">
        <v>463</v>
      </c>
      <c r="AL126" s="838"/>
      <c r="AM126" s="838"/>
      <c r="AN126" s="838"/>
      <c r="AO126" s="839"/>
      <c r="AP126" s="885" t="s">
        <v>424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t="s">
        <v>465</v>
      </c>
      <c r="DH126" s="875"/>
      <c r="DI126" s="875"/>
      <c r="DJ126" s="875"/>
      <c r="DK126" s="875"/>
      <c r="DL126" s="875" t="s">
        <v>465</v>
      </c>
      <c r="DM126" s="875"/>
      <c r="DN126" s="875"/>
      <c r="DO126" s="875"/>
      <c r="DP126" s="875"/>
      <c r="DQ126" s="875" t="s">
        <v>122</v>
      </c>
      <c r="DR126" s="875"/>
      <c r="DS126" s="875"/>
      <c r="DT126" s="875"/>
      <c r="DU126" s="875"/>
      <c r="DV126" s="852" t="s">
        <v>424</v>
      </c>
      <c r="DW126" s="852"/>
      <c r="DX126" s="852"/>
      <c r="DY126" s="852"/>
      <c r="DZ126" s="853"/>
    </row>
    <row r="127" spans="1:130" s="226" customFormat="1" ht="26.25" customHeight="1" x14ac:dyDescent="0.15">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1779</v>
      </c>
      <c r="AB127" s="838"/>
      <c r="AC127" s="838"/>
      <c r="AD127" s="838"/>
      <c r="AE127" s="839"/>
      <c r="AF127" s="840">
        <v>1680</v>
      </c>
      <c r="AG127" s="838"/>
      <c r="AH127" s="838"/>
      <c r="AI127" s="838"/>
      <c r="AJ127" s="839"/>
      <c r="AK127" s="840">
        <v>1518</v>
      </c>
      <c r="AL127" s="838"/>
      <c r="AM127" s="838"/>
      <c r="AN127" s="838"/>
      <c r="AO127" s="839"/>
      <c r="AP127" s="885">
        <v>0</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424</v>
      </c>
      <c r="DM127" s="875"/>
      <c r="DN127" s="875"/>
      <c r="DO127" s="875"/>
      <c r="DP127" s="875"/>
      <c r="DQ127" s="875" t="s">
        <v>122</v>
      </c>
      <c r="DR127" s="875"/>
      <c r="DS127" s="875"/>
      <c r="DT127" s="875"/>
      <c r="DU127" s="875"/>
      <c r="DV127" s="852" t="s">
        <v>424</v>
      </c>
      <c r="DW127" s="852"/>
      <c r="DX127" s="852"/>
      <c r="DY127" s="852"/>
      <c r="DZ127" s="853"/>
    </row>
    <row r="128" spans="1:130" s="226" customFormat="1" ht="26.25" customHeight="1" thickBot="1" x14ac:dyDescent="0.2">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v>712110</v>
      </c>
      <c r="AB128" s="859"/>
      <c r="AC128" s="859"/>
      <c r="AD128" s="859"/>
      <c r="AE128" s="860"/>
      <c r="AF128" s="861">
        <v>718872</v>
      </c>
      <c r="AG128" s="859"/>
      <c r="AH128" s="859"/>
      <c r="AI128" s="859"/>
      <c r="AJ128" s="860"/>
      <c r="AK128" s="861">
        <v>706474</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424</v>
      </c>
      <c r="BG128" s="845"/>
      <c r="BH128" s="845"/>
      <c r="BI128" s="845"/>
      <c r="BJ128" s="845"/>
      <c r="BK128" s="845"/>
      <c r="BL128" s="868"/>
      <c r="BM128" s="844">
        <v>12.53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v>2675</v>
      </c>
      <c r="DH128" s="849"/>
      <c r="DI128" s="849"/>
      <c r="DJ128" s="849"/>
      <c r="DK128" s="849"/>
      <c r="DL128" s="849" t="s">
        <v>122</v>
      </c>
      <c r="DM128" s="849"/>
      <c r="DN128" s="849"/>
      <c r="DO128" s="849"/>
      <c r="DP128" s="849"/>
      <c r="DQ128" s="849">
        <v>2727</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18869857</v>
      </c>
      <c r="AB129" s="838"/>
      <c r="AC129" s="838"/>
      <c r="AD129" s="838"/>
      <c r="AE129" s="839"/>
      <c r="AF129" s="840">
        <v>18966602</v>
      </c>
      <c r="AG129" s="838"/>
      <c r="AH129" s="838"/>
      <c r="AI129" s="838"/>
      <c r="AJ129" s="839"/>
      <c r="AK129" s="840">
        <v>19195714</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424</v>
      </c>
      <c r="BG129" s="828"/>
      <c r="BH129" s="828"/>
      <c r="BI129" s="828"/>
      <c r="BJ129" s="828"/>
      <c r="BK129" s="828"/>
      <c r="BL129" s="829"/>
      <c r="BM129" s="827">
        <v>17.53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2099274</v>
      </c>
      <c r="AB130" s="838"/>
      <c r="AC130" s="838"/>
      <c r="AD130" s="838"/>
      <c r="AE130" s="839"/>
      <c r="AF130" s="840">
        <v>2162666</v>
      </c>
      <c r="AG130" s="838"/>
      <c r="AH130" s="838"/>
      <c r="AI130" s="838"/>
      <c r="AJ130" s="839"/>
      <c r="AK130" s="840">
        <v>2193905</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1.2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16770583</v>
      </c>
      <c r="AB131" s="821"/>
      <c r="AC131" s="821"/>
      <c r="AD131" s="821"/>
      <c r="AE131" s="822"/>
      <c r="AF131" s="823">
        <v>16803936</v>
      </c>
      <c r="AG131" s="821"/>
      <c r="AH131" s="821"/>
      <c r="AI131" s="821"/>
      <c r="AJ131" s="822"/>
      <c r="AK131" s="823">
        <v>17001809</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v>28.2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0.814873281</v>
      </c>
      <c r="AB132" s="801"/>
      <c r="AC132" s="801"/>
      <c r="AD132" s="801"/>
      <c r="AE132" s="802"/>
      <c r="AF132" s="803">
        <v>0.77715720899999996</v>
      </c>
      <c r="AG132" s="801"/>
      <c r="AH132" s="801"/>
      <c r="AI132" s="801"/>
      <c r="AJ132" s="802"/>
      <c r="AK132" s="803">
        <v>2.0449235730000002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0.5</v>
      </c>
      <c r="AB133" s="780"/>
      <c r="AC133" s="780"/>
      <c r="AD133" s="780"/>
      <c r="AE133" s="781"/>
      <c r="AF133" s="779">
        <v>0.4</v>
      </c>
      <c r="AG133" s="780"/>
      <c r="AH133" s="780"/>
      <c r="AI133" s="780"/>
      <c r="AJ133" s="781"/>
      <c r="AK133" s="779">
        <v>1.2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UXjS6+FszLXfeduZjKThT1IMVWxOJh8wFgp2b6CM+r6fk3co1A3eQ4tLnJxu6GX4kBFwFLRs79O2u8nc5jQMA==" saltValue="fuzTvsi1Prc+4Rgt+rMW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pHb7uigYhqc5Glbx4rYdyMqy38i8jf9MqAWBlGcqwM5c/4sNQNBK3gFWovBkZOgkXhJVwfEXvoTgt0/D9Mgnw==" saltValue="0BYR8dHA8CnXYiMd6WrQ2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J4BPlaDBPdoKObiqka7k7dzyEGfbP8cugbaeDH4kxkYFtEDFsE10zX+mgEpD52yg1zSrNbij4vL+8ed1CeYXA==" saltValue="Jra/n/KEmTp1NYbq/w0Le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5724679</v>
      </c>
      <c r="AP9" s="292">
        <v>52081</v>
      </c>
      <c r="AQ9" s="293">
        <v>56348</v>
      </c>
      <c r="AR9" s="294">
        <v>-7.6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588528</v>
      </c>
      <c r="AP10" s="295">
        <v>5354</v>
      </c>
      <c r="AQ10" s="296">
        <v>3645</v>
      </c>
      <c r="AR10" s="297">
        <v>46.9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149209</v>
      </c>
      <c r="AP11" s="295">
        <v>1357</v>
      </c>
      <c r="AQ11" s="296">
        <v>3500</v>
      </c>
      <c r="AR11" s="297">
        <v>-61.2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t="s">
        <v>498</v>
      </c>
      <c r="AP12" s="295" t="s">
        <v>498</v>
      </c>
      <c r="AQ12" s="296">
        <v>434</v>
      </c>
      <c r="AR12" s="297" t="s">
        <v>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499</v>
      </c>
      <c r="AL13" s="1207"/>
      <c r="AM13" s="1207"/>
      <c r="AN13" s="1208"/>
      <c r="AO13" s="295" t="s">
        <v>498</v>
      </c>
      <c r="AP13" s="295" t="s">
        <v>498</v>
      </c>
      <c r="AQ13" s="296">
        <v>13</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v>214043</v>
      </c>
      <c r="AP14" s="295">
        <v>1947</v>
      </c>
      <c r="AQ14" s="296">
        <v>2442</v>
      </c>
      <c r="AR14" s="297">
        <v>-20.3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v>244191</v>
      </c>
      <c r="AP15" s="295">
        <v>2222</v>
      </c>
      <c r="AQ15" s="296">
        <v>1100</v>
      </c>
      <c r="AR15" s="297">
        <v>102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-488479</v>
      </c>
      <c r="AP16" s="295">
        <v>-4444</v>
      </c>
      <c r="AQ16" s="296">
        <v>-4518</v>
      </c>
      <c r="AR16" s="297">
        <v>-1.6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6432171</v>
      </c>
      <c r="AP17" s="295">
        <v>58517</v>
      </c>
      <c r="AQ17" s="296">
        <v>62964</v>
      </c>
      <c r="AR17" s="297">
        <v>-7.1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6</v>
      </c>
      <c r="AP21" s="308">
        <v>5.98</v>
      </c>
      <c r="AQ21" s="309">
        <v>0.02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101.6</v>
      </c>
      <c r="AP22" s="313">
        <v>99.8</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2827792</v>
      </c>
      <c r="AP32" s="322">
        <v>25726</v>
      </c>
      <c r="AQ32" s="323">
        <v>32962</v>
      </c>
      <c r="AR32" s="324">
        <v>-22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t="s">
        <v>498</v>
      </c>
      <c r="AP34" s="322" t="s">
        <v>498</v>
      </c>
      <c r="AQ34" s="323">
        <v>46</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304982</v>
      </c>
      <c r="AP35" s="322">
        <v>2775</v>
      </c>
      <c r="AQ35" s="323">
        <v>6858</v>
      </c>
      <c r="AR35" s="324">
        <v>-59.5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v>50089</v>
      </c>
      <c r="AP36" s="322">
        <v>456</v>
      </c>
      <c r="AQ36" s="323">
        <v>1328</v>
      </c>
      <c r="AR36" s="324">
        <v>-65.7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v>65190</v>
      </c>
      <c r="AP37" s="322">
        <v>593</v>
      </c>
      <c r="AQ37" s="323">
        <v>918</v>
      </c>
      <c r="AR37" s="324">
        <v>-35.4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t="s">
        <v>498</v>
      </c>
      <c r="AP38" s="325" t="s">
        <v>498</v>
      </c>
      <c r="AQ38" s="326">
        <v>1</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v>-706474</v>
      </c>
      <c r="AP39" s="322">
        <v>-6427</v>
      </c>
      <c r="AQ39" s="323">
        <v>-7068</v>
      </c>
      <c r="AR39" s="324">
        <v>-9.1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-2193905</v>
      </c>
      <c r="AP40" s="322">
        <v>-19959</v>
      </c>
      <c r="AQ40" s="323">
        <v>-26735</v>
      </c>
      <c r="AR40" s="324">
        <v>-25.3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347674</v>
      </c>
      <c r="AP41" s="322">
        <v>3163</v>
      </c>
      <c r="AQ41" s="323">
        <v>8310</v>
      </c>
      <c r="AR41" s="324">
        <v>-61.9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6173599</v>
      </c>
      <c r="AN51" s="344">
        <v>56280</v>
      </c>
      <c r="AO51" s="345">
        <v>102.8</v>
      </c>
      <c r="AP51" s="346">
        <v>50840</v>
      </c>
      <c r="AQ51" s="347">
        <v>16.899999999999999</v>
      </c>
      <c r="AR51" s="348">
        <v>85.9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3195952</v>
      </c>
      <c r="AN52" s="352">
        <v>29135</v>
      </c>
      <c r="AO52" s="353">
        <v>106.9</v>
      </c>
      <c r="AP52" s="354">
        <v>25367</v>
      </c>
      <c r="AQ52" s="355">
        <v>9.1</v>
      </c>
      <c r="AR52" s="356">
        <v>97.8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5436946</v>
      </c>
      <c r="AN53" s="344">
        <v>49624</v>
      </c>
      <c r="AO53" s="345">
        <v>-11.8</v>
      </c>
      <c r="AP53" s="346">
        <v>53605</v>
      </c>
      <c r="AQ53" s="347">
        <v>5.4</v>
      </c>
      <c r="AR53" s="348">
        <v>-17.2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4019228</v>
      </c>
      <c r="AN54" s="352">
        <v>36685</v>
      </c>
      <c r="AO54" s="353">
        <v>25.9</v>
      </c>
      <c r="AP54" s="354">
        <v>28343</v>
      </c>
      <c r="AQ54" s="355">
        <v>11.7</v>
      </c>
      <c r="AR54" s="356">
        <v>14.2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4439802</v>
      </c>
      <c r="AN55" s="344">
        <v>40562</v>
      </c>
      <c r="AO55" s="345">
        <v>-18.3</v>
      </c>
      <c r="AP55" s="346">
        <v>44267</v>
      </c>
      <c r="AQ55" s="347">
        <v>-17.399999999999999</v>
      </c>
      <c r="AR55" s="348">
        <v>-0.9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3532037</v>
      </c>
      <c r="AN56" s="352">
        <v>32268</v>
      </c>
      <c r="AO56" s="353">
        <v>-12</v>
      </c>
      <c r="AP56" s="354">
        <v>26161</v>
      </c>
      <c r="AQ56" s="355">
        <v>-7.7</v>
      </c>
      <c r="AR56" s="356">
        <v>-4.3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5341517</v>
      </c>
      <c r="AN57" s="344">
        <v>48790</v>
      </c>
      <c r="AO57" s="345">
        <v>20.3</v>
      </c>
      <c r="AP57" s="346">
        <v>40879</v>
      </c>
      <c r="AQ57" s="347">
        <v>-7.7</v>
      </c>
      <c r="AR57" s="348">
        <v>28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3778069</v>
      </c>
      <c r="AN58" s="352">
        <v>34509</v>
      </c>
      <c r="AO58" s="353">
        <v>6.9</v>
      </c>
      <c r="AP58" s="354">
        <v>24087</v>
      </c>
      <c r="AQ58" s="355">
        <v>-7.9</v>
      </c>
      <c r="AR58" s="356">
        <v>14.8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3351012</v>
      </c>
      <c r="AN59" s="344">
        <v>30486</v>
      </c>
      <c r="AO59" s="345">
        <v>-37.5</v>
      </c>
      <c r="AP59" s="346">
        <v>42651</v>
      </c>
      <c r="AQ59" s="347">
        <v>4.3</v>
      </c>
      <c r="AR59" s="348">
        <v>-41.8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2083992</v>
      </c>
      <c r="AN60" s="352">
        <v>18959</v>
      </c>
      <c r="AO60" s="353">
        <v>-45.1</v>
      </c>
      <c r="AP60" s="354">
        <v>22675</v>
      </c>
      <c r="AQ60" s="355">
        <v>-5.9</v>
      </c>
      <c r="AR60" s="356">
        <v>-39.200000000000003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4948575</v>
      </c>
      <c r="AN61" s="359">
        <v>45148</v>
      </c>
      <c r="AO61" s="360">
        <v>11.1</v>
      </c>
      <c r="AP61" s="361">
        <v>46448</v>
      </c>
      <c r="AQ61" s="362">
        <v>0.3</v>
      </c>
      <c r="AR61" s="348">
        <v>10.8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3321856</v>
      </c>
      <c r="AN62" s="352">
        <v>30311</v>
      </c>
      <c r="AO62" s="353">
        <v>16.5</v>
      </c>
      <c r="AP62" s="354">
        <v>25327</v>
      </c>
      <c r="AQ62" s="355">
        <v>-0.1</v>
      </c>
      <c r="AR62" s="356">
        <v>16.600000000000001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Eg+EcgNrdlqnwBrDVRznd9qK2SaT8m/iJcPIrNW3dZ426qACWC1Es+2BXf6XRuD7YiVu/fUMqaU5GzyeMz8Kw==" saltValue="NPCgZXtc0wWTPSZ6uYqS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m0liERCM03WKuYBELQnpLlxGn0Z35tMBWhY12h8EzMy4O5Ndn6sUJC80PJQQ4GXhuwMINLBzFUrT2XTVO2QCg==" saltValue="JH2v90mGAgmbo93ApeeLf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jTNgLwrPURo1UcwVPHRy300MaE6tWYtlUxU9RrYbaD8VadEImZkP5O/9UUIHwiLLpta38lgHeMdRfgeeroaog==" saltValue="lZbbxPmgQvhcGILEO0ZGxg=="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2" t="s">
        <v>3</v>
      </c>
      <c r="D47" s="1212"/>
      <c r="E47" s="1213"/>
      <c r="F47" s="11">
        <v>19.71</v>
      </c>
      <c r="G47" s="12">
        <v>16.149999999999999</v>
      </c>
      <c r="H47" s="12">
        <v>15.55</v>
      </c>
      <c r="I47" s="12">
        <v>13.97</v>
      </c>
      <c r="J47" s="13">
        <v>11.56</v>
      </c>
    </row>
    <row r="48" spans="2:10" ht="57.75" customHeight="1" x14ac:dyDescent="0.15">
      <c r="B48" s="14"/>
      <c r="C48" s="1214" t="s">
        <v>4</v>
      </c>
      <c r="D48" s="1214"/>
      <c r="E48" s="1215"/>
      <c r="F48" s="15">
        <v>8.94</v>
      </c>
      <c r="G48" s="16">
        <v>9.85</v>
      </c>
      <c r="H48" s="16">
        <v>10.59</v>
      </c>
      <c r="I48" s="16">
        <v>8.27</v>
      </c>
      <c r="J48" s="17">
        <v>13.7</v>
      </c>
    </row>
    <row r="49" spans="2:10" ht="57.75" customHeight="1" thickBot="1" x14ac:dyDescent="0.2">
      <c r="B49" s="18"/>
      <c r="C49" s="1216" t="s">
        <v>5</v>
      </c>
      <c r="D49" s="1216"/>
      <c r="E49" s="1217"/>
      <c r="F49" s="19">
        <v>6.04</v>
      </c>
      <c r="G49" s="20" t="s">
        <v>546</v>
      </c>
      <c r="H49" s="20">
        <v>0.59</v>
      </c>
      <c r="I49" s="20" t="s">
        <v>547</v>
      </c>
      <c r="J49" s="21">
        <v>3.29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25/ilDdY7pWGw4cLKvP3m6mwehLcTvahXtG3mfS2iG3bwkiXSxqJK//7ljfyHQsniy9JSTXykaL8GO0Jwd1ww==" saltValue="BqLQM9OkLNmBe9l4AAqke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2019-10-30T01:58:55Z</cp:lastPrinted>
  <dcterms:created xsi:type="dcterms:W3CDTF">2019-10-18T00:03:54Z</dcterms:created>
  <dcterms:modified xsi:type="dcterms:W3CDTF">2019-10-30T02:28:12Z</dcterms:modified>
</cp:coreProperties>
</file>